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D23B95CF-F347-49F2-AA0C-AB134EF14DDA}" xr6:coauthVersionLast="47" xr6:coauthVersionMax="47" xr10:uidLastSave="{00000000-0000-0000-0000-000000000000}"/>
  <bookViews>
    <workbookView xWindow="6516" yWindow="444" windowWidth="9696" windowHeight="11616" xr2:uid="{00000000-000D-0000-FFFF-FFFF00000000}"/>
  </bookViews>
  <sheets>
    <sheet name="3104.20 Imports" sheetId="1" r:id="rId1"/>
    <sheet name="3104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Z226" i="2" l="1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C225" i="2"/>
  <c r="EB225" i="2"/>
  <c r="E225" i="2"/>
  <c r="EC224" i="2"/>
  <c r="EB224" i="2"/>
  <c r="E224" i="2"/>
  <c r="EC223" i="2"/>
  <c r="EB223" i="2"/>
  <c r="E223" i="2"/>
  <c r="EC222" i="2"/>
  <c r="EB222" i="2"/>
  <c r="E222" i="2"/>
  <c r="EC221" i="2"/>
  <c r="EB221" i="2"/>
  <c r="E221" i="2"/>
  <c r="EC220" i="2"/>
  <c r="EB220" i="2"/>
  <c r="E220" i="2"/>
  <c r="EC219" i="2"/>
  <c r="EB219" i="2"/>
  <c r="E219" i="2"/>
  <c r="EC218" i="2"/>
  <c r="EB218" i="2"/>
  <c r="E218" i="2"/>
  <c r="EC217" i="2"/>
  <c r="EB217" i="2"/>
  <c r="E217" i="2"/>
  <c r="EC216" i="2"/>
  <c r="EB216" i="2"/>
  <c r="E216" i="2"/>
  <c r="EC215" i="2"/>
  <c r="EB215" i="2"/>
  <c r="E215" i="2"/>
  <c r="EC214" i="2"/>
  <c r="EB214" i="2"/>
  <c r="E214" i="2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FE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FE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FE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FG225" i="1"/>
  <c r="FF225" i="1"/>
  <c r="E225" i="1"/>
  <c r="FG224" i="1"/>
  <c r="FF224" i="1"/>
  <c r="E224" i="1"/>
  <c r="FG223" i="1"/>
  <c r="FF223" i="1"/>
  <c r="E223" i="1"/>
  <c r="FG222" i="1"/>
  <c r="FF222" i="1"/>
  <c r="E222" i="1"/>
  <c r="FG221" i="1"/>
  <c r="FF221" i="1"/>
  <c r="E221" i="1"/>
  <c r="FG220" i="1"/>
  <c r="FF220" i="1"/>
  <c r="E220" i="1"/>
  <c r="FG219" i="1"/>
  <c r="FF219" i="1"/>
  <c r="E219" i="1"/>
  <c r="FG218" i="1"/>
  <c r="FF218" i="1"/>
  <c r="E218" i="1"/>
  <c r="FG217" i="1"/>
  <c r="FF217" i="1"/>
  <c r="E217" i="1"/>
  <c r="FG216" i="1"/>
  <c r="FF216" i="1"/>
  <c r="E216" i="1"/>
  <c r="FG215" i="1"/>
  <c r="FF215" i="1"/>
  <c r="E215" i="1"/>
  <c r="FG214" i="1"/>
  <c r="FF214" i="1"/>
  <c r="E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E213" i="2"/>
  <c r="DD213" i="2"/>
  <c r="DF212" i="2"/>
  <c r="DF211" i="2"/>
  <c r="DF210" i="2"/>
  <c r="DF209" i="2"/>
  <c r="DF208" i="2"/>
  <c r="DF207" i="2"/>
  <c r="DF206" i="2"/>
  <c r="DF205" i="2"/>
  <c r="DF204" i="2"/>
  <c r="DF203" i="2"/>
  <c r="DF202" i="2"/>
  <c r="DF201" i="2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EC212" i="2"/>
  <c r="EB212" i="2"/>
  <c r="EC211" i="2"/>
  <c r="EB211" i="2"/>
  <c r="EC210" i="2"/>
  <c r="EB210" i="2"/>
  <c r="EC209" i="2"/>
  <c r="EB209" i="2"/>
  <c r="EC208" i="2"/>
  <c r="EB208" i="2"/>
  <c r="EC207" i="2"/>
  <c r="EB207" i="2"/>
  <c r="EC206" i="2"/>
  <c r="EB206" i="2"/>
  <c r="EC205" i="2"/>
  <c r="EB205" i="2"/>
  <c r="EC204" i="2"/>
  <c r="EB204" i="2"/>
  <c r="EC203" i="2"/>
  <c r="EB203" i="2"/>
  <c r="EC202" i="2"/>
  <c r="EB202" i="2"/>
  <c r="EC201" i="2"/>
  <c r="EB201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A212" i="2"/>
  <c r="DX212" i="2"/>
  <c r="DU212" i="2"/>
  <c r="DR212" i="2"/>
  <c r="DO212" i="2"/>
  <c r="DL212" i="2"/>
  <c r="DI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A211" i="2"/>
  <c r="DX211" i="2"/>
  <c r="DU211" i="2"/>
  <c r="DR211" i="2"/>
  <c r="DO211" i="2"/>
  <c r="DL211" i="2"/>
  <c r="DI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A210" i="2"/>
  <c r="DX210" i="2"/>
  <c r="DU210" i="2"/>
  <c r="DR210" i="2"/>
  <c r="DO210" i="2"/>
  <c r="DL210" i="2"/>
  <c r="DI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A209" i="2"/>
  <c r="DX209" i="2"/>
  <c r="DU209" i="2"/>
  <c r="DR209" i="2"/>
  <c r="DO209" i="2"/>
  <c r="DL209" i="2"/>
  <c r="DI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A208" i="2"/>
  <c r="DX208" i="2"/>
  <c r="DU208" i="2"/>
  <c r="DR208" i="2"/>
  <c r="DO208" i="2"/>
  <c r="DL208" i="2"/>
  <c r="DI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A207" i="2"/>
  <c r="DX207" i="2"/>
  <c r="DU207" i="2"/>
  <c r="DR207" i="2"/>
  <c r="DO207" i="2"/>
  <c r="DL207" i="2"/>
  <c r="DI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A206" i="2"/>
  <c r="DX206" i="2"/>
  <c r="DU206" i="2"/>
  <c r="DR206" i="2"/>
  <c r="DO206" i="2"/>
  <c r="DL206" i="2"/>
  <c r="DI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A205" i="2"/>
  <c r="DX205" i="2"/>
  <c r="DU205" i="2"/>
  <c r="DR205" i="2"/>
  <c r="DO205" i="2"/>
  <c r="DL205" i="2"/>
  <c r="DI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A204" i="2"/>
  <c r="DX204" i="2"/>
  <c r="DU204" i="2"/>
  <c r="DR204" i="2"/>
  <c r="DO204" i="2"/>
  <c r="DL204" i="2"/>
  <c r="DI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A203" i="2"/>
  <c r="DX203" i="2"/>
  <c r="DU203" i="2"/>
  <c r="DR203" i="2"/>
  <c r="DO203" i="2"/>
  <c r="DL203" i="2"/>
  <c r="DI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A202" i="2"/>
  <c r="DX202" i="2"/>
  <c r="DU202" i="2"/>
  <c r="DR202" i="2"/>
  <c r="DO202" i="2"/>
  <c r="DL202" i="2"/>
  <c r="DI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A201" i="2"/>
  <c r="DX201" i="2"/>
  <c r="DU201" i="2"/>
  <c r="DR201" i="2"/>
  <c r="DO201" i="2"/>
  <c r="DL201" i="2"/>
  <c r="DI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FG212" i="1"/>
  <c r="FF212" i="1"/>
  <c r="FG211" i="1"/>
  <c r="FF211" i="1"/>
  <c r="FG210" i="1"/>
  <c r="FF210" i="1"/>
  <c r="FG209" i="1"/>
  <c r="FF209" i="1"/>
  <c r="FG208" i="1"/>
  <c r="FF208" i="1"/>
  <c r="FG207" i="1"/>
  <c r="FF207" i="1"/>
  <c r="FG206" i="1"/>
  <c r="FF206" i="1"/>
  <c r="FG205" i="1"/>
  <c r="FF205" i="1"/>
  <c r="FG204" i="1"/>
  <c r="FF204" i="1"/>
  <c r="FG203" i="1"/>
  <c r="FF203" i="1"/>
  <c r="FG202" i="1"/>
  <c r="FF202" i="1"/>
  <c r="FG201" i="1"/>
  <c r="FF201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CZ212" i="1"/>
  <c r="CW212" i="1"/>
  <c r="CT212" i="1"/>
  <c r="CQ212" i="1"/>
  <c r="CN212" i="1"/>
  <c r="CK212" i="1"/>
  <c r="CH212" i="1"/>
  <c r="CE212" i="1"/>
  <c r="CB212" i="1"/>
  <c r="BY212" i="1"/>
  <c r="BV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CZ211" i="1"/>
  <c r="CW211" i="1"/>
  <c r="CT211" i="1"/>
  <c r="CQ211" i="1"/>
  <c r="CN211" i="1"/>
  <c r="CK211" i="1"/>
  <c r="CH211" i="1"/>
  <c r="CE211" i="1"/>
  <c r="CB211" i="1"/>
  <c r="BY211" i="1"/>
  <c r="BV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FE210" i="1"/>
  <c r="FB210" i="1"/>
  <c r="EY210" i="1"/>
  <c r="EV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CZ210" i="1"/>
  <c r="CW210" i="1"/>
  <c r="CT210" i="1"/>
  <c r="CQ210" i="1"/>
  <c r="CN210" i="1"/>
  <c r="CK210" i="1"/>
  <c r="CH210" i="1"/>
  <c r="CE210" i="1"/>
  <c r="CB210" i="1"/>
  <c r="BY210" i="1"/>
  <c r="BV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FE209" i="1"/>
  <c r="FB209" i="1"/>
  <c r="EY209" i="1"/>
  <c r="EV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CZ209" i="1"/>
  <c r="CW209" i="1"/>
  <c r="CT209" i="1"/>
  <c r="CQ209" i="1"/>
  <c r="CN209" i="1"/>
  <c r="CK209" i="1"/>
  <c r="CH209" i="1"/>
  <c r="CE209" i="1"/>
  <c r="CB209" i="1"/>
  <c r="BY209" i="1"/>
  <c r="BV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CZ208" i="1"/>
  <c r="CW208" i="1"/>
  <c r="CT208" i="1"/>
  <c r="CQ208" i="1"/>
  <c r="CN208" i="1"/>
  <c r="CK208" i="1"/>
  <c r="CH208" i="1"/>
  <c r="CE208" i="1"/>
  <c r="CB208" i="1"/>
  <c r="BY208" i="1"/>
  <c r="BV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CZ207" i="1"/>
  <c r="CW207" i="1"/>
  <c r="CT207" i="1"/>
  <c r="CQ207" i="1"/>
  <c r="CN207" i="1"/>
  <c r="CK207" i="1"/>
  <c r="CH207" i="1"/>
  <c r="CE207" i="1"/>
  <c r="CB207" i="1"/>
  <c r="BY207" i="1"/>
  <c r="BV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CZ206" i="1"/>
  <c r="CW206" i="1"/>
  <c r="CT206" i="1"/>
  <c r="CQ206" i="1"/>
  <c r="CN206" i="1"/>
  <c r="CK206" i="1"/>
  <c r="CH206" i="1"/>
  <c r="CE206" i="1"/>
  <c r="CB206" i="1"/>
  <c r="BY206" i="1"/>
  <c r="BV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CZ205" i="1"/>
  <c r="CW205" i="1"/>
  <c r="CT205" i="1"/>
  <c r="CQ205" i="1"/>
  <c r="CN205" i="1"/>
  <c r="CK205" i="1"/>
  <c r="CH205" i="1"/>
  <c r="CE205" i="1"/>
  <c r="CB205" i="1"/>
  <c r="BY205" i="1"/>
  <c r="BV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CZ204" i="1"/>
  <c r="CW204" i="1"/>
  <c r="CT204" i="1"/>
  <c r="CQ204" i="1"/>
  <c r="CN204" i="1"/>
  <c r="CK204" i="1"/>
  <c r="CH204" i="1"/>
  <c r="CE204" i="1"/>
  <c r="CB204" i="1"/>
  <c r="BY204" i="1"/>
  <c r="BV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CZ203" i="1"/>
  <c r="CW203" i="1"/>
  <c r="CT203" i="1"/>
  <c r="CQ203" i="1"/>
  <c r="CN203" i="1"/>
  <c r="CK203" i="1"/>
  <c r="CH203" i="1"/>
  <c r="CE203" i="1"/>
  <c r="CB203" i="1"/>
  <c r="BY203" i="1"/>
  <c r="BV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CZ202" i="1"/>
  <c r="CW202" i="1"/>
  <c r="CT202" i="1"/>
  <c r="CQ202" i="1"/>
  <c r="CN202" i="1"/>
  <c r="CK202" i="1"/>
  <c r="CH202" i="1"/>
  <c r="CE202" i="1"/>
  <c r="CB202" i="1"/>
  <c r="BY202" i="1"/>
  <c r="BV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CZ201" i="1"/>
  <c r="CW201" i="1"/>
  <c r="CT201" i="1"/>
  <c r="CQ201" i="1"/>
  <c r="CN201" i="1"/>
  <c r="CK201" i="1"/>
  <c r="CH201" i="1"/>
  <c r="CE201" i="1"/>
  <c r="CB201" i="1"/>
  <c r="BY201" i="1"/>
  <c r="BV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X187" i="1"/>
  <c r="EW187" i="1"/>
  <c r="EY186" i="1"/>
  <c r="EY185" i="1"/>
  <c r="EY184" i="1"/>
  <c r="EY183" i="1"/>
  <c r="EY182" i="1"/>
  <c r="EY181" i="1"/>
  <c r="EY180" i="1"/>
  <c r="EY179" i="1"/>
  <c r="EY178" i="1"/>
  <c r="EY177" i="1"/>
  <c r="EY176" i="1"/>
  <c r="EY175" i="1"/>
  <c r="EX174" i="1"/>
  <c r="EW174" i="1"/>
  <c r="EY173" i="1"/>
  <c r="EY172" i="1"/>
  <c r="EY171" i="1"/>
  <c r="EY170" i="1"/>
  <c r="EY169" i="1"/>
  <c r="EY168" i="1"/>
  <c r="EY167" i="1"/>
  <c r="EY166" i="1"/>
  <c r="EY165" i="1"/>
  <c r="EY164" i="1"/>
  <c r="EY163" i="1"/>
  <c r="EY162" i="1"/>
  <c r="EX161" i="1"/>
  <c r="EW161" i="1"/>
  <c r="EY160" i="1"/>
  <c r="EY159" i="1"/>
  <c r="EY158" i="1"/>
  <c r="EY157" i="1"/>
  <c r="EY156" i="1"/>
  <c r="EY155" i="1"/>
  <c r="EY154" i="1"/>
  <c r="EY153" i="1"/>
  <c r="EY152" i="1"/>
  <c r="EY151" i="1"/>
  <c r="EY150" i="1"/>
  <c r="EY149" i="1"/>
  <c r="EX148" i="1"/>
  <c r="EW148" i="1"/>
  <c r="EY147" i="1"/>
  <c r="EY146" i="1"/>
  <c r="EY145" i="1"/>
  <c r="EY144" i="1"/>
  <c r="EY143" i="1"/>
  <c r="EY142" i="1"/>
  <c r="EY141" i="1"/>
  <c r="EY140" i="1"/>
  <c r="EY139" i="1"/>
  <c r="EY138" i="1"/>
  <c r="EY137" i="1"/>
  <c r="EY136" i="1"/>
  <c r="EX135" i="1"/>
  <c r="EW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X122" i="1"/>
  <c r="EW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X109" i="1"/>
  <c r="EW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X96" i="1"/>
  <c r="EW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X83" i="1"/>
  <c r="EW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X70" i="1"/>
  <c r="EW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X57" i="1"/>
  <c r="EW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X44" i="1"/>
  <c r="EW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X31" i="1"/>
  <c r="EW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00" i="1"/>
  <c r="EW200" i="1"/>
  <c r="EY199" i="1"/>
  <c r="EY198" i="1"/>
  <c r="EY197" i="1"/>
  <c r="EY196" i="1"/>
  <c r="EY195" i="1"/>
  <c r="EY194" i="1"/>
  <c r="EY193" i="1"/>
  <c r="EY192" i="1"/>
  <c r="EY191" i="1"/>
  <c r="EY190" i="1"/>
  <c r="EY189" i="1"/>
  <c r="EY188" i="1"/>
  <c r="CY200" i="1"/>
  <c r="CX200" i="1"/>
  <c r="CZ199" i="1"/>
  <c r="CZ198" i="1"/>
  <c r="CZ197" i="1"/>
  <c r="CZ196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Z195" i="1"/>
  <c r="CZ194" i="1"/>
  <c r="CZ193" i="1"/>
  <c r="CZ192" i="1"/>
  <c r="CZ191" i="1"/>
  <c r="CZ190" i="1"/>
  <c r="CZ189" i="1"/>
  <c r="CZ188" i="1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BL187" i="2"/>
  <c r="BK187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L174" i="2"/>
  <c r="BK174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L161" i="2"/>
  <c r="BK161" i="2"/>
  <c r="BM160" i="2"/>
  <c r="BM159" i="2"/>
  <c r="BM158" i="2"/>
  <c r="BM157" i="2"/>
  <c r="BM156" i="2"/>
  <c r="BM155" i="2"/>
  <c r="BM154" i="2"/>
  <c r="BM153" i="2"/>
  <c r="BM152" i="2"/>
  <c r="BM151" i="2"/>
  <c r="BM150" i="2"/>
  <c r="BM149" i="2"/>
  <c r="BL148" i="2"/>
  <c r="BK148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L135" i="2"/>
  <c r="BK135" i="2"/>
  <c r="BM134" i="2"/>
  <c r="BM133" i="2"/>
  <c r="BM132" i="2"/>
  <c r="BM131" i="2"/>
  <c r="BM130" i="2"/>
  <c r="BM129" i="2"/>
  <c r="BM128" i="2"/>
  <c r="BM127" i="2"/>
  <c r="BM126" i="2"/>
  <c r="BM125" i="2"/>
  <c r="BM124" i="2"/>
  <c r="BM123" i="2"/>
  <c r="BL122" i="2"/>
  <c r="BK122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L109" i="2"/>
  <c r="BK109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L96" i="2"/>
  <c r="BK96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L83" i="2"/>
  <c r="BK83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L70" i="2"/>
  <c r="BK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L57" i="2"/>
  <c r="BK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L44" i="2"/>
  <c r="BK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L31" i="2"/>
  <c r="BK31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L18" i="2"/>
  <c r="BK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EC199" i="2"/>
  <c r="EB199" i="2"/>
  <c r="EC198" i="2"/>
  <c r="EB198" i="2"/>
  <c r="EC197" i="2"/>
  <c r="EB197" i="2"/>
  <c r="EC196" i="2"/>
  <c r="EB196" i="2"/>
  <c r="EC195" i="2"/>
  <c r="EB195" i="2"/>
  <c r="EC194" i="2"/>
  <c r="EB194" i="2"/>
  <c r="EC193" i="2"/>
  <c r="EB193" i="2"/>
  <c r="EC192" i="2"/>
  <c r="EB192" i="2"/>
  <c r="EC191" i="2"/>
  <c r="EB191" i="2"/>
  <c r="EC190" i="2"/>
  <c r="EB190" i="2"/>
  <c r="EC189" i="2"/>
  <c r="EB189" i="2"/>
  <c r="EC188" i="2"/>
  <c r="EB188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A199" i="2"/>
  <c r="DX199" i="2"/>
  <c r="DU199" i="2"/>
  <c r="DR199" i="2"/>
  <c r="DO199" i="2"/>
  <c r="DL199" i="2"/>
  <c r="DI199" i="2"/>
  <c r="DC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A198" i="2"/>
  <c r="DX198" i="2"/>
  <c r="DU198" i="2"/>
  <c r="DR198" i="2"/>
  <c r="DO198" i="2"/>
  <c r="DL198" i="2"/>
  <c r="DI198" i="2"/>
  <c r="DC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A197" i="2"/>
  <c r="DX197" i="2"/>
  <c r="DU197" i="2"/>
  <c r="DR197" i="2"/>
  <c r="DO197" i="2"/>
  <c r="DL197" i="2"/>
  <c r="DI197" i="2"/>
  <c r="DC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A196" i="2"/>
  <c r="DX196" i="2"/>
  <c r="DU196" i="2"/>
  <c r="DR196" i="2"/>
  <c r="DO196" i="2"/>
  <c r="DL196" i="2"/>
  <c r="DI196" i="2"/>
  <c r="DC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A195" i="2"/>
  <c r="DX195" i="2"/>
  <c r="DU195" i="2"/>
  <c r="DR195" i="2"/>
  <c r="DO195" i="2"/>
  <c r="DL195" i="2"/>
  <c r="DI195" i="2"/>
  <c r="DC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A194" i="2"/>
  <c r="DX194" i="2"/>
  <c r="DU194" i="2"/>
  <c r="DR194" i="2"/>
  <c r="DO194" i="2"/>
  <c r="DL194" i="2"/>
  <c r="DI194" i="2"/>
  <c r="DC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A193" i="2"/>
  <c r="DX193" i="2"/>
  <c r="DU193" i="2"/>
  <c r="DR193" i="2"/>
  <c r="DO193" i="2"/>
  <c r="DL193" i="2"/>
  <c r="DI193" i="2"/>
  <c r="DC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A192" i="2"/>
  <c r="DX192" i="2"/>
  <c r="DU192" i="2"/>
  <c r="DR192" i="2"/>
  <c r="DO192" i="2"/>
  <c r="DL192" i="2"/>
  <c r="DI192" i="2"/>
  <c r="DC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A191" i="2"/>
  <c r="DX191" i="2"/>
  <c r="DU191" i="2"/>
  <c r="DR191" i="2"/>
  <c r="DO191" i="2"/>
  <c r="DL191" i="2"/>
  <c r="DI191" i="2"/>
  <c r="DC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EA190" i="2"/>
  <c r="DX190" i="2"/>
  <c r="DU190" i="2"/>
  <c r="DR190" i="2"/>
  <c r="DO190" i="2"/>
  <c r="DL190" i="2"/>
  <c r="DI190" i="2"/>
  <c r="DC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EA189" i="2"/>
  <c r="DX189" i="2"/>
  <c r="DU189" i="2"/>
  <c r="DR189" i="2"/>
  <c r="DO189" i="2"/>
  <c r="DL189" i="2"/>
  <c r="DI189" i="2"/>
  <c r="DC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EA188" i="2"/>
  <c r="DX188" i="2"/>
  <c r="DU188" i="2"/>
  <c r="DR188" i="2"/>
  <c r="DO188" i="2"/>
  <c r="DL188" i="2"/>
  <c r="DI188" i="2"/>
  <c r="DC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FG199" i="1"/>
  <c r="FF199" i="1"/>
  <c r="FG198" i="1"/>
  <c r="FF198" i="1"/>
  <c r="FG197" i="1"/>
  <c r="FF197" i="1"/>
  <c r="FG196" i="1"/>
  <c r="FF196" i="1"/>
  <c r="FG195" i="1"/>
  <c r="FF195" i="1"/>
  <c r="FG194" i="1"/>
  <c r="FF194" i="1"/>
  <c r="FG193" i="1"/>
  <c r="FF193" i="1"/>
  <c r="FG192" i="1"/>
  <c r="FF192" i="1"/>
  <c r="FG191" i="1"/>
  <c r="FF191" i="1"/>
  <c r="FG190" i="1"/>
  <c r="FF190" i="1"/>
  <c r="FG189" i="1"/>
  <c r="FF189" i="1"/>
  <c r="FG188" i="1"/>
  <c r="FF188" i="1"/>
  <c r="FD200" i="1"/>
  <c r="FC200" i="1"/>
  <c r="FA200" i="1"/>
  <c r="EZ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FE199" i="1"/>
  <c r="FB199" i="1"/>
  <c r="EV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CW199" i="1"/>
  <c r="CT199" i="1"/>
  <c r="CQ199" i="1"/>
  <c r="CN199" i="1"/>
  <c r="CK199" i="1"/>
  <c r="CH199" i="1"/>
  <c r="CE199" i="1"/>
  <c r="CB199" i="1"/>
  <c r="BY199" i="1"/>
  <c r="BV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FE198" i="1"/>
  <c r="FB198" i="1"/>
  <c r="EV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CW198" i="1"/>
  <c r="CT198" i="1"/>
  <c r="CQ198" i="1"/>
  <c r="CN198" i="1"/>
  <c r="CK198" i="1"/>
  <c r="CH198" i="1"/>
  <c r="CE198" i="1"/>
  <c r="CB198" i="1"/>
  <c r="BY198" i="1"/>
  <c r="BV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FE197" i="1"/>
  <c r="FB197" i="1"/>
  <c r="EV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CW197" i="1"/>
  <c r="CT197" i="1"/>
  <c r="CQ197" i="1"/>
  <c r="CN197" i="1"/>
  <c r="CK197" i="1"/>
  <c r="CH197" i="1"/>
  <c r="CE197" i="1"/>
  <c r="CB197" i="1"/>
  <c r="BY197" i="1"/>
  <c r="BV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FE196" i="1"/>
  <c r="FB196" i="1"/>
  <c r="EV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CW196" i="1"/>
  <c r="CT196" i="1"/>
  <c r="CQ196" i="1"/>
  <c r="CN196" i="1"/>
  <c r="CK196" i="1"/>
  <c r="CH196" i="1"/>
  <c r="CE196" i="1"/>
  <c r="CB196" i="1"/>
  <c r="BY196" i="1"/>
  <c r="BV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FE195" i="1"/>
  <c r="FB195" i="1"/>
  <c r="EV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CW195" i="1"/>
  <c r="CT195" i="1"/>
  <c r="CQ195" i="1"/>
  <c r="CN195" i="1"/>
  <c r="CK195" i="1"/>
  <c r="CH195" i="1"/>
  <c r="CE195" i="1"/>
  <c r="CB195" i="1"/>
  <c r="BY195" i="1"/>
  <c r="BV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FE194" i="1"/>
  <c r="FB194" i="1"/>
  <c r="EV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CW194" i="1"/>
  <c r="CT194" i="1"/>
  <c r="CQ194" i="1"/>
  <c r="CN194" i="1"/>
  <c r="CK194" i="1"/>
  <c r="CH194" i="1"/>
  <c r="CE194" i="1"/>
  <c r="CB194" i="1"/>
  <c r="BY194" i="1"/>
  <c r="BV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FE193" i="1"/>
  <c r="FB193" i="1"/>
  <c r="EV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CW193" i="1"/>
  <c r="CT193" i="1"/>
  <c r="CQ193" i="1"/>
  <c r="CN193" i="1"/>
  <c r="CK193" i="1"/>
  <c r="CH193" i="1"/>
  <c r="CE193" i="1"/>
  <c r="CB193" i="1"/>
  <c r="BY193" i="1"/>
  <c r="BV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FE192" i="1"/>
  <c r="FB192" i="1"/>
  <c r="EV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CW192" i="1"/>
  <c r="CT192" i="1"/>
  <c r="CQ192" i="1"/>
  <c r="CN192" i="1"/>
  <c r="CK192" i="1"/>
  <c r="CH192" i="1"/>
  <c r="CE192" i="1"/>
  <c r="CB192" i="1"/>
  <c r="BY192" i="1"/>
  <c r="BV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FE191" i="1"/>
  <c r="FB191" i="1"/>
  <c r="EV191" i="1"/>
  <c r="ES191" i="1"/>
  <c r="EP191" i="1"/>
  <c r="EM191" i="1"/>
  <c r="EJ191" i="1"/>
  <c r="EG191" i="1"/>
  <c r="ED191" i="1"/>
  <c r="EA191" i="1"/>
  <c r="DX191" i="1"/>
  <c r="DU191" i="1"/>
  <c r="DR191" i="1"/>
  <c r="DO191" i="1"/>
  <c r="DL191" i="1"/>
  <c r="DI191" i="1"/>
  <c r="DF191" i="1"/>
  <c r="CW191" i="1"/>
  <c r="CT191" i="1"/>
  <c r="CQ191" i="1"/>
  <c r="CN191" i="1"/>
  <c r="CK191" i="1"/>
  <c r="CH191" i="1"/>
  <c r="CE191" i="1"/>
  <c r="CB191" i="1"/>
  <c r="BY191" i="1"/>
  <c r="BV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FE190" i="1"/>
  <c r="FB190" i="1"/>
  <c r="EV190" i="1"/>
  <c r="ES190" i="1"/>
  <c r="EP190" i="1"/>
  <c r="EM190" i="1"/>
  <c r="EJ190" i="1"/>
  <c r="EG190" i="1"/>
  <c r="ED190" i="1"/>
  <c r="EA190" i="1"/>
  <c r="DX190" i="1"/>
  <c r="DU190" i="1"/>
  <c r="DR190" i="1"/>
  <c r="DO190" i="1"/>
  <c r="DL190" i="1"/>
  <c r="DI190" i="1"/>
  <c r="DF190" i="1"/>
  <c r="CW190" i="1"/>
  <c r="CT190" i="1"/>
  <c r="CQ190" i="1"/>
  <c r="CN190" i="1"/>
  <c r="CK190" i="1"/>
  <c r="CH190" i="1"/>
  <c r="CE190" i="1"/>
  <c r="CB190" i="1"/>
  <c r="BY190" i="1"/>
  <c r="BV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FE189" i="1"/>
  <c r="FB189" i="1"/>
  <c r="EV189" i="1"/>
  <c r="ES189" i="1"/>
  <c r="EP189" i="1"/>
  <c r="EM189" i="1"/>
  <c r="EJ189" i="1"/>
  <c r="EG189" i="1"/>
  <c r="ED189" i="1"/>
  <c r="EA189" i="1"/>
  <c r="DX189" i="1"/>
  <c r="DU189" i="1"/>
  <c r="DR189" i="1"/>
  <c r="DO189" i="1"/>
  <c r="DL189" i="1"/>
  <c r="DI189" i="1"/>
  <c r="DF189" i="1"/>
  <c r="CW189" i="1"/>
  <c r="CT189" i="1"/>
  <c r="CQ189" i="1"/>
  <c r="CN189" i="1"/>
  <c r="CK189" i="1"/>
  <c r="CH189" i="1"/>
  <c r="CE189" i="1"/>
  <c r="CB189" i="1"/>
  <c r="BY189" i="1"/>
  <c r="BV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FE188" i="1"/>
  <c r="FB188" i="1"/>
  <c r="EV188" i="1"/>
  <c r="ES188" i="1"/>
  <c r="EP188" i="1"/>
  <c r="EM188" i="1"/>
  <c r="EJ188" i="1"/>
  <c r="EG188" i="1"/>
  <c r="ED188" i="1"/>
  <c r="EA188" i="1"/>
  <c r="DX188" i="1"/>
  <c r="DU188" i="1"/>
  <c r="DR188" i="1"/>
  <c r="DO188" i="1"/>
  <c r="DL188" i="1"/>
  <c r="DI188" i="1"/>
  <c r="DF188" i="1"/>
  <c r="CW188" i="1"/>
  <c r="CT188" i="1"/>
  <c r="CQ188" i="1"/>
  <c r="CN188" i="1"/>
  <c r="CK188" i="1"/>
  <c r="CH188" i="1"/>
  <c r="CE188" i="1"/>
  <c r="CB188" i="1"/>
  <c r="BY188" i="1"/>
  <c r="BV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W174" i="2"/>
  <c r="AV174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W161" i="2"/>
  <c r="AV161" i="2"/>
  <c r="AX160" i="2"/>
  <c r="AX159" i="2"/>
  <c r="AX158" i="2"/>
  <c r="AX157" i="2"/>
  <c r="AX156" i="2"/>
  <c r="AX155" i="2"/>
  <c r="AX154" i="2"/>
  <c r="AX153" i="2"/>
  <c r="AX152" i="2"/>
  <c r="AX151" i="2"/>
  <c r="AX150" i="2"/>
  <c r="AX149" i="2"/>
  <c r="AW148" i="2"/>
  <c r="AV148" i="2"/>
  <c r="AX147" i="2"/>
  <c r="AX146" i="2"/>
  <c r="AX145" i="2"/>
  <c r="AX144" i="2"/>
  <c r="AX143" i="2"/>
  <c r="AX142" i="2"/>
  <c r="AX141" i="2"/>
  <c r="AX140" i="2"/>
  <c r="AX139" i="2"/>
  <c r="AX138" i="2"/>
  <c r="AX137" i="2"/>
  <c r="AX136" i="2"/>
  <c r="AW135" i="2"/>
  <c r="AV135" i="2"/>
  <c r="AX134" i="2"/>
  <c r="AX133" i="2"/>
  <c r="AX132" i="2"/>
  <c r="AX131" i="2"/>
  <c r="AX130" i="2"/>
  <c r="AX129" i="2"/>
  <c r="AX128" i="2"/>
  <c r="AX127" i="2"/>
  <c r="AX126" i="2"/>
  <c r="AX125" i="2"/>
  <c r="AX124" i="2"/>
  <c r="AX123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187" i="2"/>
  <c r="AV187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EC186" i="2"/>
  <c r="EB186" i="2"/>
  <c r="EC185" i="2"/>
  <c r="EB185" i="2"/>
  <c r="EC184" i="2"/>
  <c r="EB184" i="2"/>
  <c r="EC183" i="2"/>
  <c r="EB183" i="2"/>
  <c r="EC182" i="2"/>
  <c r="EB182" i="2"/>
  <c r="EC181" i="2"/>
  <c r="EB181" i="2"/>
  <c r="EC180" i="2"/>
  <c r="EB180" i="2"/>
  <c r="EC179" i="2"/>
  <c r="EB179" i="2"/>
  <c r="EC178" i="2"/>
  <c r="EB178" i="2"/>
  <c r="EC177" i="2"/>
  <c r="EB177" i="2"/>
  <c r="EC176" i="2"/>
  <c r="EB176" i="2"/>
  <c r="EC175" i="2"/>
  <c r="EB175" i="2"/>
  <c r="FG186" i="1"/>
  <c r="FF186" i="1"/>
  <c r="FG185" i="1"/>
  <c r="FF185" i="1"/>
  <c r="FG184" i="1"/>
  <c r="FF184" i="1"/>
  <c r="FG183" i="1"/>
  <c r="FF183" i="1"/>
  <c r="FG182" i="1"/>
  <c r="FF182" i="1"/>
  <c r="FG181" i="1"/>
  <c r="FF181" i="1"/>
  <c r="FG180" i="1"/>
  <c r="FF180" i="1"/>
  <c r="FG179" i="1"/>
  <c r="FF179" i="1"/>
  <c r="FG178" i="1"/>
  <c r="FF178" i="1"/>
  <c r="FG177" i="1"/>
  <c r="FF177" i="1"/>
  <c r="FG176" i="1"/>
  <c r="FF176" i="1"/>
  <c r="FG175" i="1"/>
  <c r="FF175" i="1"/>
  <c r="CD174" i="2"/>
  <c r="CC174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D161" i="2"/>
  <c r="CC161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D148" i="2"/>
  <c r="CC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D135" i="2"/>
  <c r="CC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D187" i="2"/>
  <c r="CC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EF174" i="1"/>
  <c r="EE174" i="1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F161" i="1"/>
  <c r="EE161" i="1"/>
  <c r="EG160" i="1"/>
  <c r="EG159" i="1"/>
  <c r="EG158" i="1"/>
  <c r="EG157" i="1"/>
  <c r="EG156" i="1"/>
  <c r="EG155" i="1"/>
  <c r="EG154" i="1"/>
  <c r="EG153" i="1"/>
  <c r="EG152" i="1"/>
  <c r="EG151" i="1"/>
  <c r="EG150" i="1"/>
  <c r="EG149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F135" i="1"/>
  <c r="EE135" i="1"/>
  <c r="EG134" i="1"/>
  <c r="EG133" i="1"/>
  <c r="EG132" i="1"/>
  <c r="EG131" i="1"/>
  <c r="EG130" i="1"/>
  <c r="EG129" i="1"/>
  <c r="EG128" i="1"/>
  <c r="EG127" i="1"/>
  <c r="EG126" i="1"/>
  <c r="EG125" i="1"/>
  <c r="EG124" i="1"/>
  <c r="EG123" i="1"/>
  <c r="EF122" i="1"/>
  <c r="EE122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F109" i="1"/>
  <c r="EE109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F96" i="1"/>
  <c r="EE96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F83" i="1"/>
  <c r="EE83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F57" i="1"/>
  <c r="EE57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F44" i="1"/>
  <c r="EE44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F31" i="1"/>
  <c r="EE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187" i="1"/>
  <c r="EE187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A186" i="2"/>
  <c r="DX186" i="2"/>
  <c r="DU186" i="2"/>
  <c r="DR186" i="2"/>
  <c r="DO186" i="2"/>
  <c r="DL186" i="2"/>
  <c r="DI186" i="2"/>
  <c r="DC186" i="2"/>
  <c r="CW186" i="2"/>
  <c r="CT186" i="2"/>
  <c r="CQ186" i="2"/>
  <c r="CN186" i="2"/>
  <c r="CK186" i="2"/>
  <c r="CH186" i="2"/>
  <c r="CB186" i="2"/>
  <c r="BY186" i="2"/>
  <c r="BV186" i="2"/>
  <c r="BS186" i="2"/>
  <c r="BP186" i="2"/>
  <c r="BJ186" i="2"/>
  <c r="BG186" i="2"/>
  <c r="BD186" i="2"/>
  <c r="BA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EA185" i="2"/>
  <c r="DX185" i="2"/>
  <c r="DU185" i="2"/>
  <c r="DR185" i="2"/>
  <c r="DO185" i="2"/>
  <c r="DL185" i="2"/>
  <c r="DI185" i="2"/>
  <c r="DC185" i="2"/>
  <c r="CW185" i="2"/>
  <c r="CT185" i="2"/>
  <c r="CQ185" i="2"/>
  <c r="CN185" i="2"/>
  <c r="CK185" i="2"/>
  <c r="CH185" i="2"/>
  <c r="CB185" i="2"/>
  <c r="BY185" i="2"/>
  <c r="BV185" i="2"/>
  <c r="BS185" i="2"/>
  <c r="BP185" i="2"/>
  <c r="BJ185" i="2"/>
  <c r="BG185" i="2"/>
  <c r="BD185" i="2"/>
  <c r="BA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EA184" i="2"/>
  <c r="DX184" i="2"/>
  <c r="DU184" i="2"/>
  <c r="DR184" i="2"/>
  <c r="DO184" i="2"/>
  <c r="DL184" i="2"/>
  <c r="DI184" i="2"/>
  <c r="DC184" i="2"/>
  <c r="CW184" i="2"/>
  <c r="CT184" i="2"/>
  <c r="CQ184" i="2"/>
  <c r="CN184" i="2"/>
  <c r="CK184" i="2"/>
  <c r="CH184" i="2"/>
  <c r="CB184" i="2"/>
  <c r="BY184" i="2"/>
  <c r="BV184" i="2"/>
  <c r="BS184" i="2"/>
  <c r="BP184" i="2"/>
  <c r="BJ184" i="2"/>
  <c r="BG184" i="2"/>
  <c r="BD184" i="2"/>
  <c r="BA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EA183" i="2"/>
  <c r="DX183" i="2"/>
  <c r="DU183" i="2"/>
  <c r="DR183" i="2"/>
  <c r="DO183" i="2"/>
  <c r="DL183" i="2"/>
  <c r="DI183" i="2"/>
  <c r="DC183" i="2"/>
  <c r="CW183" i="2"/>
  <c r="CT183" i="2"/>
  <c r="CQ183" i="2"/>
  <c r="CN183" i="2"/>
  <c r="CK183" i="2"/>
  <c r="CH183" i="2"/>
  <c r="CB183" i="2"/>
  <c r="BY183" i="2"/>
  <c r="BV183" i="2"/>
  <c r="BS183" i="2"/>
  <c r="BP183" i="2"/>
  <c r="BJ183" i="2"/>
  <c r="BG183" i="2"/>
  <c r="BD183" i="2"/>
  <c r="BA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A182" i="2"/>
  <c r="DX182" i="2"/>
  <c r="DU182" i="2"/>
  <c r="DR182" i="2"/>
  <c r="DO182" i="2"/>
  <c r="DL182" i="2"/>
  <c r="DI182" i="2"/>
  <c r="DC182" i="2"/>
  <c r="CW182" i="2"/>
  <c r="CT182" i="2"/>
  <c r="CQ182" i="2"/>
  <c r="CN182" i="2"/>
  <c r="CK182" i="2"/>
  <c r="CH182" i="2"/>
  <c r="CB182" i="2"/>
  <c r="BY182" i="2"/>
  <c r="BV182" i="2"/>
  <c r="BS182" i="2"/>
  <c r="BP182" i="2"/>
  <c r="BJ182" i="2"/>
  <c r="BG182" i="2"/>
  <c r="BD182" i="2"/>
  <c r="BA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A181" i="2"/>
  <c r="DX181" i="2"/>
  <c r="DU181" i="2"/>
  <c r="DR181" i="2"/>
  <c r="DO181" i="2"/>
  <c r="DL181" i="2"/>
  <c r="DI181" i="2"/>
  <c r="DC181" i="2"/>
  <c r="CW181" i="2"/>
  <c r="CT181" i="2"/>
  <c r="CQ181" i="2"/>
  <c r="CN181" i="2"/>
  <c r="CK181" i="2"/>
  <c r="CH181" i="2"/>
  <c r="CB181" i="2"/>
  <c r="BY181" i="2"/>
  <c r="BV181" i="2"/>
  <c r="BS181" i="2"/>
  <c r="BP181" i="2"/>
  <c r="BJ181" i="2"/>
  <c r="BG181" i="2"/>
  <c r="BD181" i="2"/>
  <c r="BA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A180" i="2"/>
  <c r="DX180" i="2"/>
  <c r="DU180" i="2"/>
  <c r="DR180" i="2"/>
  <c r="DO180" i="2"/>
  <c r="DL180" i="2"/>
  <c r="DI180" i="2"/>
  <c r="DC180" i="2"/>
  <c r="CW180" i="2"/>
  <c r="CT180" i="2"/>
  <c r="CQ180" i="2"/>
  <c r="CN180" i="2"/>
  <c r="CK180" i="2"/>
  <c r="CH180" i="2"/>
  <c r="CB180" i="2"/>
  <c r="BY180" i="2"/>
  <c r="BV180" i="2"/>
  <c r="BS180" i="2"/>
  <c r="BP180" i="2"/>
  <c r="BJ180" i="2"/>
  <c r="BG180" i="2"/>
  <c r="BD180" i="2"/>
  <c r="BA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A179" i="2"/>
  <c r="DX179" i="2"/>
  <c r="DU179" i="2"/>
  <c r="DR179" i="2"/>
  <c r="DO179" i="2"/>
  <c r="DL179" i="2"/>
  <c r="DI179" i="2"/>
  <c r="DC179" i="2"/>
  <c r="CW179" i="2"/>
  <c r="CT179" i="2"/>
  <c r="CQ179" i="2"/>
  <c r="CN179" i="2"/>
  <c r="CK179" i="2"/>
  <c r="CH179" i="2"/>
  <c r="CB179" i="2"/>
  <c r="BY179" i="2"/>
  <c r="BV179" i="2"/>
  <c r="BS179" i="2"/>
  <c r="BP179" i="2"/>
  <c r="BJ179" i="2"/>
  <c r="BG179" i="2"/>
  <c r="BD179" i="2"/>
  <c r="BA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EA178" i="2"/>
  <c r="DX178" i="2"/>
  <c r="DU178" i="2"/>
  <c r="DR178" i="2"/>
  <c r="DO178" i="2"/>
  <c r="DL178" i="2"/>
  <c r="DI178" i="2"/>
  <c r="DC178" i="2"/>
  <c r="CW178" i="2"/>
  <c r="CT178" i="2"/>
  <c r="CQ178" i="2"/>
  <c r="CN178" i="2"/>
  <c r="CK178" i="2"/>
  <c r="CH178" i="2"/>
  <c r="CB178" i="2"/>
  <c r="BY178" i="2"/>
  <c r="BV178" i="2"/>
  <c r="BS178" i="2"/>
  <c r="BP178" i="2"/>
  <c r="BJ178" i="2"/>
  <c r="BG178" i="2"/>
  <c r="BD178" i="2"/>
  <c r="BA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A177" i="2"/>
  <c r="DX177" i="2"/>
  <c r="DU177" i="2"/>
  <c r="DR177" i="2"/>
  <c r="DO177" i="2"/>
  <c r="DL177" i="2"/>
  <c r="DI177" i="2"/>
  <c r="DC177" i="2"/>
  <c r="CW177" i="2"/>
  <c r="CT177" i="2"/>
  <c r="CQ177" i="2"/>
  <c r="CN177" i="2"/>
  <c r="CK177" i="2"/>
  <c r="CH177" i="2"/>
  <c r="CB177" i="2"/>
  <c r="BY177" i="2"/>
  <c r="BV177" i="2"/>
  <c r="BS177" i="2"/>
  <c r="BP177" i="2"/>
  <c r="BJ177" i="2"/>
  <c r="BG177" i="2"/>
  <c r="BD177" i="2"/>
  <c r="BA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A176" i="2"/>
  <c r="DX176" i="2"/>
  <c r="DU176" i="2"/>
  <c r="DR176" i="2"/>
  <c r="DO176" i="2"/>
  <c r="DL176" i="2"/>
  <c r="DI176" i="2"/>
  <c r="DC176" i="2"/>
  <c r="CW176" i="2"/>
  <c r="CT176" i="2"/>
  <c r="CQ176" i="2"/>
  <c r="CN176" i="2"/>
  <c r="CK176" i="2"/>
  <c r="CH176" i="2"/>
  <c r="CB176" i="2"/>
  <c r="BY176" i="2"/>
  <c r="BV176" i="2"/>
  <c r="BS176" i="2"/>
  <c r="BP176" i="2"/>
  <c r="BJ176" i="2"/>
  <c r="BG176" i="2"/>
  <c r="BD176" i="2"/>
  <c r="BA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A175" i="2"/>
  <c r="DX175" i="2"/>
  <c r="DU175" i="2"/>
  <c r="DR175" i="2"/>
  <c r="DO175" i="2"/>
  <c r="DL175" i="2"/>
  <c r="DI175" i="2"/>
  <c r="DC175" i="2"/>
  <c r="CW175" i="2"/>
  <c r="CT175" i="2"/>
  <c r="CQ175" i="2"/>
  <c r="CN175" i="2"/>
  <c r="CK175" i="2"/>
  <c r="CH175" i="2"/>
  <c r="CB175" i="2"/>
  <c r="BY175" i="2"/>
  <c r="BV175" i="2"/>
  <c r="BS175" i="2"/>
  <c r="BP175" i="2"/>
  <c r="BJ175" i="2"/>
  <c r="BG175" i="2"/>
  <c r="BD175" i="2"/>
  <c r="BA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FD187" i="1"/>
  <c r="FC187" i="1"/>
  <c r="FA187" i="1"/>
  <c r="EZ187" i="1"/>
  <c r="EU187" i="1"/>
  <c r="ET187" i="1"/>
  <c r="ER187" i="1"/>
  <c r="EQ187" i="1"/>
  <c r="EO187" i="1"/>
  <c r="EN187" i="1"/>
  <c r="EL187" i="1"/>
  <c r="EK187" i="1"/>
  <c r="EI187" i="1"/>
  <c r="EH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FE186" i="1"/>
  <c r="FB186" i="1"/>
  <c r="EV186" i="1"/>
  <c r="ES186" i="1"/>
  <c r="EP186" i="1"/>
  <c r="EM186" i="1"/>
  <c r="EJ186" i="1"/>
  <c r="ED186" i="1"/>
  <c r="EA186" i="1"/>
  <c r="DX186" i="1"/>
  <c r="DU186" i="1"/>
  <c r="DR186" i="1"/>
  <c r="DO186" i="1"/>
  <c r="DL186" i="1"/>
  <c r="DI186" i="1"/>
  <c r="DF186" i="1"/>
  <c r="CW186" i="1"/>
  <c r="CT186" i="1"/>
  <c r="CQ186" i="1"/>
  <c r="CN186" i="1"/>
  <c r="CH186" i="1"/>
  <c r="CE186" i="1"/>
  <c r="CB186" i="1"/>
  <c r="BY186" i="1"/>
  <c r="BV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FE185" i="1"/>
  <c r="FB185" i="1"/>
  <c r="EV185" i="1"/>
  <c r="ES185" i="1"/>
  <c r="EP185" i="1"/>
  <c r="EM185" i="1"/>
  <c r="EJ185" i="1"/>
  <c r="ED185" i="1"/>
  <c r="EA185" i="1"/>
  <c r="DX185" i="1"/>
  <c r="DU185" i="1"/>
  <c r="DR185" i="1"/>
  <c r="DO185" i="1"/>
  <c r="DL185" i="1"/>
  <c r="DI185" i="1"/>
  <c r="DF185" i="1"/>
  <c r="CW185" i="1"/>
  <c r="CT185" i="1"/>
  <c r="CQ185" i="1"/>
  <c r="CN185" i="1"/>
  <c r="CH185" i="1"/>
  <c r="CE185" i="1"/>
  <c r="CB185" i="1"/>
  <c r="BY185" i="1"/>
  <c r="BV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FE184" i="1"/>
  <c r="FB184" i="1"/>
  <c r="EV184" i="1"/>
  <c r="ES184" i="1"/>
  <c r="EP184" i="1"/>
  <c r="EM184" i="1"/>
  <c r="EJ184" i="1"/>
  <c r="ED184" i="1"/>
  <c r="EA184" i="1"/>
  <c r="DX184" i="1"/>
  <c r="DU184" i="1"/>
  <c r="DR184" i="1"/>
  <c r="DO184" i="1"/>
  <c r="DL184" i="1"/>
  <c r="DI184" i="1"/>
  <c r="DF184" i="1"/>
  <c r="CW184" i="1"/>
  <c r="CT184" i="1"/>
  <c r="CQ184" i="1"/>
  <c r="CN184" i="1"/>
  <c r="CH184" i="1"/>
  <c r="CE184" i="1"/>
  <c r="CB184" i="1"/>
  <c r="BY184" i="1"/>
  <c r="BV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FE183" i="1"/>
  <c r="FB183" i="1"/>
  <c r="EV183" i="1"/>
  <c r="ES183" i="1"/>
  <c r="EP183" i="1"/>
  <c r="EM183" i="1"/>
  <c r="EJ183" i="1"/>
  <c r="ED183" i="1"/>
  <c r="EA183" i="1"/>
  <c r="DX183" i="1"/>
  <c r="DU183" i="1"/>
  <c r="DR183" i="1"/>
  <c r="DO183" i="1"/>
  <c r="DL183" i="1"/>
  <c r="DI183" i="1"/>
  <c r="DF183" i="1"/>
  <c r="CW183" i="1"/>
  <c r="CT183" i="1"/>
  <c r="CQ183" i="1"/>
  <c r="CN183" i="1"/>
  <c r="CH183" i="1"/>
  <c r="CE183" i="1"/>
  <c r="CB183" i="1"/>
  <c r="BY183" i="1"/>
  <c r="BV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FE182" i="1"/>
  <c r="FB182" i="1"/>
  <c r="EV182" i="1"/>
  <c r="ES182" i="1"/>
  <c r="EP182" i="1"/>
  <c r="EM182" i="1"/>
  <c r="EJ182" i="1"/>
  <c r="ED182" i="1"/>
  <c r="EA182" i="1"/>
  <c r="DX182" i="1"/>
  <c r="DU182" i="1"/>
  <c r="DR182" i="1"/>
  <c r="DO182" i="1"/>
  <c r="DL182" i="1"/>
  <c r="DI182" i="1"/>
  <c r="DF182" i="1"/>
  <c r="CW182" i="1"/>
  <c r="CT182" i="1"/>
  <c r="CQ182" i="1"/>
  <c r="CN182" i="1"/>
  <c r="CH182" i="1"/>
  <c r="CE182" i="1"/>
  <c r="CB182" i="1"/>
  <c r="BY182" i="1"/>
  <c r="BV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FE181" i="1"/>
  <c r="FB181" i="1"/>
  <c r="EV181" i="1"/>
  <c r="ES181" i="1"/>
  <c r="EP181" i="1"/>
  <c r="EM181" i="1"/>
  <c r="EJ181" i="1"/>
  <c r="ED181" i="1"/>
  <c r="EA181" i="1"/>
  <c r="DX181" i="1"/>
  <c r="DU181" i="1"/>
  <c r="DR181" i="1"/>
  <c r="DO181" i="1"/>
  <c r="DL181" i="1"/>
  <c r="DI181" i="1"/>
  <c r="DF181" i="1"/>
  <c r="CW181" i="1"/>
  <c r="CT181" i="1"/>
  <c r="CQ181" i="1"/>
  <c r="CN181" i="1"/>
  <c r="CH181" i="1"/>
  <c r="CE181" i="1"/>
  <c r="CB181" i="1"/>
  <c r="BY181" i="1"/>
  <c r="BV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FE180" i="1"/>
  <c r="FB180" i="1"/>
  <c r="EV180" i="1"/>
  <c r="ES180" i="1"/>
  <c r="EP180" i="1"/>
  <c r="EM180" i="1"/>
  <c r="EJ180" i="1"/>
  <c r="ED180" i="1"/>
  <c r="EA180" i="1"/>
  <c r="DX180" i="1"/>
  <c r="DU180" i="1"/>
  <c r="DR180" i="1"/>
  <c r="DO180" i="1"/>
  <c r="DL180" i="1"/>
  <c r="DI180" i="1"/>
  <c r="DF180" i="1"/>
  <c r="CW180" i="1"/>
  <c r="CT180" i="1"/>
  <c r="CQ180" i="1"/>
  <c r="CN180" i="1"/>
  <c r="CH180" i="1"/>
  <c r="CE180" i="1"/>
  <c r="CB180" i="1"/>
  <c r="BY180" i="1"/>
  <c r="BV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FE179" i="1"/>
  <c r="FB179" i="1"/>
  <c r="EV179" i="1"/>
  <c r="ES179" i="1"/>
  <c r="EP179" i="1"/>
  <c r="EM179" i="1"/>
  <c r="EJ179" i="1"/>
  <c r="ED179" i="1"/>
  <c r="EA179" i="1"/>
  <c r="DX179" i="1"/>
  <c r="DU179" i="1"/>
  <c r="DR179" i="1"/>
  <c r="DO179" i="1"/>
  <c r="DL179" i="1"/>
  <c r="DI179" i="1"/>
  <c r="DF179" i="1"/>
  <c r="CW179" i="1"/>
  <c r="CT179" i="1"/>
  <c r="CQ179" i="1"/>
  <c r="CN179" i="1"/>
  <c r="CH179" i="1"/>
  <c r="CE179" i="1"/>
  <c r="CB179" i="1"/>
  <c r="BY179" i="1"/>
  <c r="BV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FE178" i="1"/>
  <c r="FB178" i="1"/>
  <c r="EV178" i="1"/>
  <c r="ES178" i="1"/>
  <c r="EP178" i="1"/>
  <c r="EM178" i="1"/>
  <c r="EJ178" i="1"/>
  <c r="ED178" i="1"/>
  <c r="EA178" i="1"/>
  <c r="DX178" i="1"/>
  <c r="DU178" i="1"/>
  <c r="DR178" i="1"/>
  <c r="DO178" i="1"/>
  <c r="DL178" i="1"/>
  <c r="DI178" i="1"/>
  <c r="DF178" i="1"/>
  <c r="CW178" i="1"/>
  <c r="CT178" i="1"/>
  <c r="CQ178" i="1"/>
  <c r="CN178" i="1"/>
  <c r="CH178" i="1"/>
  <c r="CE178" i="1"/>
  <c r="CB178" i="1"/>
  <c r="BY178" i="1"/>
  <c r="BV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FE177" i="1"/>
  <c r="FB177" i="1"/>
  <c r="EV177" i="1"/>
  <c r="ES177" i="1"/>
  <c r="EP177" i="1"/>
  <c r="EM177" i="1"/>
  <c r="EJ177" i="1"/>
  <c r="ED177" i="1"/>
  <c r="EA177" i="1"/>
  <c r="DX177" i="1"/>
  <c r="DU177" i="1"/>
  <c r="DR177" i="1"/>
  <c r="DO177" i="1"/>
  <c r="DL177" i="1"/>
  <c r="DI177" i="1"/>
  <c r="DF177" i="1"/>
  <c r="CW177" i="1"/>
  <c r="CT177" i="1"/>
  <c r="CQ177" i="1"/>
  <c r="CN177" i="1"/>
  <c r="CH177" i="1"/>
  <c r="CE177" i="1"/>
  <c r="CB177" i="1"/>
  <c r="BY177" i="1"/>
  <c r="BV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FE176" i="1"/>
  <c r="FB176" i="1"/>
  <c r="EV176" i="1"/>
  <c r="ES176" i="1"/>
  <c r="EP176" i="1"/>
  <c r="EM176" i="1"/>
  <c r="EJ176" i="1"/>
  <c r="ED176" i="1"/>
  <c r="EA176" i="1"/>
  <c r="DX176" i="1"/>
  <c r="DU176" i="1"/>
  <c r="DR176" i="1"/>
  <c r="DO176" i="1"/>
  <c r="DL176" i="1"/>
  <c r="DI176" i="1"/>
  <c r="DF176" i="1"/>
  <c r="CW176" i="1"/>
  <c r="CT176" i="1"/>
  <c r="CQ176" i="1"/>
  <c r="CN176" i="1"/>
  <c r="CH176" i="1"/>
  <c r="CE176" i="1"/>
  <c r="CB176" i="1"/>
  <c r="BY176" i="1"/>
  <c r="BV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FE175" i="1"/>
  <c r="FB175" i="1"/>
  <c r="EV175" i="1"/>
  <c r="ES175" i="1"/>
  <c r="EP175" i="1"/>
  <c r="EM175" i="1"/>
  <c r="EJ175" i="1"/>
  <c r="ED175" i="1"/>
  <c r="EA175" i="1"/>
  <c r="DX175" i="1"/>
  <c r="DU175" i="1"/>
  <c r="DR175" i="1"/>
  <c r="DO175" i="1"/>
  <c r="DL175" i="1"/>
  <c r="DI175" i="1"/>
  <c r="DF175" i="1"/>
  <c r="CW175" i="1"/>
  <c r="CT175" i="1"/>
  <c r="CQ175" i="1"/>
  <c r="CN175" i="1"/>
  <c r="CH175" i="1"/>
  <c r="CE175" i="1"/>
  <c r="CB175" i="1"/>
  <c r="BY175" i="1"/>
  <c r="BV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C226" i="2" l="1"/>
  <c r="FG226" i="1"/>
  <c r="FF226" i="1"/>
  <c r="EB226" i="2"/>
  <c r="EC213" i="2"/>
  <c r="EB213" i="2"/>
  <c r="FF213" i="1"/>
  <c r="FG213" i="1"/>
  <c r="FG187" i="1"/>
  <c r="FF187" i="1"/>
  <c r="FF200" i="1"/>
  <c r="EC200" i="2"/>
  <c r="EB200" i="2"/>
  <c r="FG200" i="1"/>
  <c r="EB187" i="2"/>
  <c r="EC187" i="2"/>
  <c r="FG173" i="1"/>
  <c r="FF173" i="1"/>
  <c r="FG172" i="1"/>
  <c r="FG171" i="1"/>
  <c r="FF171" i="1"/>
  <c r="FG170" i="1"/>
  <c r="FF170" i="1"/>
  <c r="FG169" i="1"/>
  <c r="FF169" i="1"/>
  <c r="FG168" i="1"/>
  <c r="FF168" i="1"/>
  <c r="FG167" i="1"/>
  <c r="FF167" i="1"/>
  <c r="FG166" i="1"/>
  <c r="FF166" i="1"/>
  <c r="FG165" i="1"/>
  <c r="FF165" i="1"/>
  <c r="FG164" i="1"/>
  <c r="FF164" i="1"/>
  <c r="FG163" i="1"/>
  <c r="FF163" i="1"/>
  <c r="FG162" i="1"/>
  <c r="FF162" i="1"/>
  <c r="FF172" i="1"/>
  <c r="CG161" i="1"/>
  <c r="CF161" i="1"/>
  <c r="CH160" i="1"/>
  <c r="CH159" i="1"/>
  <c r="CH158" i="1"/>
  <c r="CH157" i="1"/>
  <c r="CH156" i="1"/>
  <c r="CH155" i="1"/>
  <c r="CH154" i="1"/>
  <c r="CH153" i="1"/>
  <c r="CH152" i="1"/>
  <c r="CH151" i="1"/>
  <c r="CH150" i="1"/>
  <c r="CH149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CG135" i="1"/>
  <c r="CF135" i="1"/>
  <c r="CH134" i="1"/>
  <c r="CH133" i="1"/>
  <c r="CH132" i="1"/>
  <c r="CH131" i="1"/>
  <c r="CH130" i="1"/>
  <c r="CH129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CG174" i="1"/>
  <c r="CF174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DN161" i="1" l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CH160" i="2" l="1"/>
  <c r="CH159" i="2"/>
  <c r="CH158" i="2"/>
  <c r="CH157" i="2"/>
  <c r="CH156" i="2"/>
  <c r="CH155" i="2"/>
  <c r="CH154" i="2"/>
  <c r="CH153" i="2"/>
  <c r="CH152" i="2"/>
  <c r="CH151" i="2"/>
  <c r="CH150" i="2"/>
  <c r="CH149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173" i="2"/>
  <c r="CH172" i="2"/>
  <c r="CH171" i="2"/>
  <c r="CH170" i="2"/>
  <c r="CH169" i="2"/>
  <c r="CH168" i="2"/>
  <c r="CH167" i="2"/>
  <c r="CH166" i="2"/>
  <c r="CH165" i="2"/>
  <c r="CH164" i="2"/>
  <c r="CH162" i="2"/>
  <c r="CH163" i="2"/>
  <c r="EC173" i="2" l="1"/>
  <c r="EB173" i="2"/>
  <c r="EC172" i="2"/>
  <c r="EB172" i="2"/>
  <c r="EC171" i="2"/>
  <c r="EB171" i="2"/>
  <c r="EC170" i="2"/>
  <c r="EB170" i="2"/>
  <c r="EC169" i="2"/>
  <c r="EB169" i="2"/>
  <c r="EC168" i="2"/>
  <c r="EB168" i="2"/>
  <c r="EC167" i="2"/>
  <c r="EB167" i="2"/>
  <c r="EC166" i="2"/>
  <c r="EB166" i="2"/>
  <c r="EC165" i="2"/>
  <c r="EB165" i="2"/>
  <c r="EC164" i="2"/>
  <c r="EB164" i="2"/>
  <c r="EC163" i="2"/>
  <c r="EB163" i="2"/>
  <c r="EC162" i="2"/>
  <c r="EB162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Z174" i="2"/>
  <c r="AY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EA173" i="2"/>
  <c r="DX173" i="2"/>
  <c r="DU173" i="2"/>
  <c r="DR173" i="2"/>
  <c r="DO173" i="2"/>
  <c r="DL173" i="2"/>
  <c r="DI173" i="2"/>
  <c r="DC173" i="2"/>
  <c r="CW173" i="2"/>
  <c r="CT173" i="2"/>
  <c r="CQ173" i="2"/>
  <c r="CN173" i="2"/>
  <c r="CK173" i="2"/>
  <c r="CB173" i="2"/>
  <c r="BY173" i="2"/>
  <c r="BV173" i="2"/>
  <c r="BS173" i="2"/>
  <c r="BP173" i="2"/>
  <c r="BJ173" i="2"/>
  <c r="BG173" i="2"/>
  <c r="BD173" i="2"/>
  <c r="BA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A172" i="2"/>
  <c r="DX172" i="2"/>
  <c r="DU172" i="2"/>
  <c r="DR172" i="2"/>
  <c r="DO172" i="2"/>
  <c r="DL172" i="2"/>
  <c r="DI172" i="2"/>
  <c r="DC172" i="2"/>
  <c r="CW172" i="2"/>
  <c r="CT172" i="2"/>
  <c r="CQ172" i="2"/>
  <c r="CN172" i="2"/>
  <c r="CK172" i="2"/>
  <c r="CB172" i="2"/>
  <c r="BY172" i="2"/>
  <c r="BV172" i="2"/>
  <c r="BS172" i="2"/>
  <c r="BP172" i="2"/>
  <c r="BJ172" i="2"/>
  <c r="BG172" i="2"/>
  <c r="BD172" i="2"/>
  <c r="BA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A171" i="2"/>
  <c r="DX171" i="2"/>
  <c r="DU171" i="2"/>
  <c r="DR171" i="2"/>
  <c r="DO171" i="2"/>
  <c r="DL171" i="2"/>
  <c r="DI171" i="2"/>
  <c r="DC171" i="2"/>
  <c r="CW171" i="2"/>
  <c r="CT171" i="2"/>
  <c r="CQ171" i="2"/>
  <c r="CN171" i="2"/>
  <c r="CK171" i="2"/>
  <c r="CB171" i="2"/>
  <c r="BY171" i="2"/>
  <c r="BV171" i="2"/>
  <c r="BS171" i="2"/>
  <c r="BP171" i="2"/>
  <c r="BJ171" i="2"/>
  <c r="BG171" i="2"/>
  <c r="BD171" i="2"/>
  <c r="BA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A170" i="2"/>
  <c r="DX170" i="2"/>
  <c r="DU170" i="2"/>
  <c r="DR170" i="2"/>
  <c r="DO170" i="2"/>
  <c r="DL170" i="2"/>
  <c r="DI170" i="2"/>
  <c r="DC170" i="2"/>
  <c r="CW170" i="2"/>
  <c r="CT170" i="2"/>
  <c r="CQ170" i="2"/>
  <c r="CN170" i="2"/>
  <c r="CK170" i="2"/>
  <c r="CB170" i="2"/>
  <c r="BY170" i="2"/>
  <c r="BV170" i="2"/>
  <c r="BS170" i="2"/>
  <c r="BP170" i="2"/>
  <c r="BJ170" i="2"/>
  <c r="BG170" i="2"/>
  <c r="BD170" i="2"/>
  <c r="BA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A169" i="2"/>
  <c r="DX169" i="2"/>
  <c r="DU169" i="2"/>
  <c r="DR169" i="2"/>
  <c r="DO169" i="2"/>
  <c r="DL169" i="2"/>
  <c r="DI169" i="2"/>
  <c r="DC169" i="2"/>
  <c r="CW169" i="2"/>
  <c r="CT169" i="2"/>
  <c r="CQ169" i="2"/>
  <c r="CN169" i="2"/>
  <c r="CK169" i="2"/>
  <c r="CB169" i="2"/>
  <c r="BY169" i="2"/>
  <c r="BV169" i="2"/>
  <c r="BS169" i="2"/>
  <c r="BP169" i="2"/>
  <c r="BJ169" i="2"/>
  <c r="BG169" i="2"/>
  <c r="BD169" i="2"/>
  <c r="BA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EA168" i="2"/>
  <c r="DX168" i="2"/>
  <c r="DU168" i="2"/>
  <c r="DR168" i="2"/>
  <c r="DO168" i="2"/>
  <c r="DL168" i="2"/>
  <c r="DI168" i="2"/>
  <c r="DC168" i="2"/>
  <c r="CW168" i="2"/>
  <c r="CT168" i="2"/>
  <c r="CQ168" i="2"/>
  <c r="CN168" i="2"/>
  <c r="CK168" i="2"/>
  <c r="CB168" i="2"/>
  <c r="BY168" i="2"/>
  <c r="BV168" i="2"/>
  <c r="BS168" i="2"/>
  <c r="BP168" i="2"/>
  <c r="BJ168" i="2"/>
  <c r="BG168" i="2"/>
  <c r="BD168" i="2"/>
  <c r="BA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EA167" i="2"/>
  <c r="DX167" i="2"/>
  <c r="DU167" i="2"/>
  <c r="DR167" i="2"/>
  <c r="DO167" i="2"/>
  <c r="DL167" i="2"/>
  <c r="DI167" i="2"/>
  <c r="DC167" i="2"/>
  <c r="CW167" i="2"/>
  <c r="CT167" i="2"/>
  <c r="CQ167" i="2"/>
  <c r="CN167" i="2"/>
  <c r="CK167" i="2"/>
  <c r="CB167" i="2"/>
  <c r="BY167" i="2"/>
  <c r="BV167" i="2"/>
  <c r="BS167" i="2"/>
  <c r="BP167" i="2"/>
  <c r="BJ167" i="2"/>
  <c r="BG167" i="2"/>
  <c r="BD167" i="2"/>
  <c r="BA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A166" i="2"/>
  <c r="DX166" i="2"/>
  <c r="DU166" i="2"/>
  <c r="DR166" i="2"/>
  <c r="DO166" i="2"/>
  <c r="DL166" i="2"/>
  <c r="DI166" i="2"/>
  <c r="DC166" i="2"/>
  <c r="CW166" i="2"/>
  <c r="CT166" i="2"/>
  <c r="CQ166" i="2"/>
  <c r="CN166" i="2"/>
  <c r="CK166" i="2"/>
  <c r="CB166" i="2"/>
  <c r="BY166" i="2"/>
  <c r="BV166" i="2"/>
  <c r="BS166" i="2"/>
  <c r="BP166" i="2"/>
  <c r="BJ166" i="2"/>
  <c r="BG166" i="2"/>
  <c r="BD166" i="2"/>
  <c r="BA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EA165" i="2"/>
  <c r="DX165" i="2"/>
  <c r="DU165" i="2"/>
  <c r="DR165" i="2"/>
  <c r="DO165" i="2"/>
  <c r="DL165" i="2"/>
  <c r="DI165" i="2"/>
  <c r="DC165" i="2"/>
  <c r="CW165" i="2"/>
  <c r="CT165" i="2"/>
  <c r="CQ165" i="2"/>
  <c r="CN165" i="2"/>
  <c r="CK165" i="2"/>
  <c r="CB165" i="2"/>
  <c r="BY165" i="2"/>
  <c r="BV165" i="2"/>
  <c r="BS165" i="2"/>
  <c r="BP165" i="2"/>
  <c r="BJ165" i="2"/>
  <c r="BG165" i="2"/>
  <c r="BD165" i="2"/>
  <c r="BA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A164" i="2"/>
  <c r="DX164" i="2"/>
  <c r="DU164" i="2"/>
  <c r="DR164" i="2"/>
  <c r="DO164" i="2"/>
  <c r="DL164" i="2"/>
  <c r="DI164" i="2"/>
  <c r="DC164" i="2"/>
  <c r="CW164" i="2"/>
  <c r="CT164" i="2"/>
  <c r="CQ164" i="2"/>
  <c r="CN164" i="2"/>
  <c r="CK164" i="2"/>
  <c r="CB164" i="2"/>
  <c r="BY164" i="2"/>
  <c r="BV164" i="2"/>
  <c r="BS164" i="2"/>
  <c r="BP164" i="2"/>
  <c r="BJ164" i="2"/>
  <c r="BG164" i="2"/>
  <c r="BD164" i="2"/>
  <c r="BA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K164" i="2"/>
  <c r="H164" i="2"/>
  <c r="EA163" i="2"/>
  <c r="DX163" i="2"/>
  <c r="DU163" i="2"/>
  <c r="DR163" i="2"/>
  <c r="DO163" i="2"/>
  <c r="DL163" i="2"/>
  <c r="DI163" i="2"/>
  <c r="DC163" i="2"/>
  <c r="CW163" i="2"/>
  <c r="CT163" i="2"/>
  <c r="CQ163" i="2"/>
  <c r="CN163" i="2"/>
  <c r="CK163" i="2"/>
  <c r="CB163" i="2"/>
  <c r="BY163" i="2"/>
  <c r="BV163" i="2"/>
  <c r="BS163" i="2"/>
  <c r="BP163" i="2"/>
  <c r="BJ163" i="2"/>
  <c r="BG163" i="2"/>
  <c r="BD163" i="2"/>
  <c r="BA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K163" i="2"/>
  <c r="H163" i="2"/>
  <c r="EA162" i="2"/>
  <c r="DX162" i="2"/>
  <c r="DU162" i="2"/>
  <c r="DR162" i="2"/>
  <c r="DO162" i="2"/>
  <c r="DL162" i="2"/>
  <c r="DI162" i="2"/>
  <c r="DC162" i="2"/>
  <c r="CW162" i="2"/>
  <c r="CT162" i="2"/>
  <c r="CQ162" i="2"/>
  <c r="CN162" i="2"/>
  <c r="CK162" i="2"/>
  <c r="CB162" i="2"/>
  <c r="BY162" i="2"/>
  <c r="BV162" i="2"/>
  <c r="BS162" i="2"/>
  <c r="BP162" i="2"/>
  <c r="BJ162" i="2"/>
  <c r="BG162" i="2"/>
  <c r="BD162" i="2"/>
  <c r="BA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FD174" i="1"/>
  <c r="FC174" i="1"/>
  <c r="FA174" i="1"/>
  <c r="EZ174" i="1"/>
  <c r="EU174" i="1"/>
  <c r="ET174" i="1"/>
  <c r="ER174" i="1"/>
  <c r="EQ174" i="1"/>
  <c r="EO174" i="1"/>
  <c r="EN174" i="1"/>
  <c r="EL174" i="1"/>
  <c r="EK174" i="1"/>
  <c r="EI174" i="1"/>
  <c r="EH174" i="1"/>
  <c r="EC174" i="1"/>
  <c r="EB174" i="1"/>
  <c r="DZ174" i="1"/>
  <c r="DY174" i="1"/>
  <c r="DW174" i="1"/>
  <c r="DV174" i="1"/>
  <c r="DT174" i="1"/>
  <c r="DS174" i="1"/>
  <c r="DQ174" i="1"/>
  <c r="DP174" i="1"/>
  <c r="DK174" i="1"/>
  <c r="DJ174" i="1"/>
  <c r="DH174" i="1"/>
  <c r="DG174" i="1"/>
  <c r="DE174" i="1"/>
  <c r="DD174" i="1"/>
  <c r="CV174" i="1"/>
  <c r="CU174" i="1"/>
  <c r="CS174" i="1"/>
  <c r="CR174" i="1"/>
  <c r="CP174" i="1"/>
  <c r="CO174" i="1"/>
  <c r="CM174" i="1"/>
  <c r="CL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FE173" i="1"/>
  <c r="FB173" i="1"/>
  <c r="EV173" i="1"/>
  <c r="ES173" i="1"/>
  <c r="EP173" i="1"/>
  <c r="EM173" i="1"/>
  <c r="EJ173" i="1"/>
  <c r="ED173" i="1"/>
  <c r="EA173" i="1"/>
  <c r="DX173" i="1"/>
  <c r="DU173" i="1"/>
  <c r="DR173" i="1"/>
  <c r="DL173" i="1"/>
  <c r="DI173" i="1"/>
  <c r="DF173" i="1"/>
  <c r="CW173" i="1"/>
  <c r="CT173" i="1"/>
  <c r="CQ173" i="1"/>
  <c r="CN173" i="1"/>
  <c r="CE173" i="1"/>
  <c r="CB173" i="1"/>
  <c r="BY173" i="1"/>
  <c r="BV173" i="1"/>
  <c r="BP173" i="1"/>
  <c r="BM173" i="1"/>
  <c r="BJ173" i="1"/>
  <c r="BG173" i="1"/>
  <c r="BD173" i="1"/>
  <c r="BA173" i="1"/>
  <c r="AX173" i="1"/>
  <c r="AU173" i="1"/>
  <c r="AR173" i="1"/>
  <c r="AL173" i="1"/>
  <c r="AI173" i="1"/>
  <c r="AF173" i="1"/>
  <c r="AC173" i="1"/>
  <c r="Z173" i="1"/>
  <c r="W173" i="1"/>
  <c r="T173" i="1"/>
  <c r="Q173" i="1"/>
  <c r="N173" i="1"/>
  <c r="K173" i="1"/>
  <c r="H173" i="1"/>
  <c r="FE172" i="1"/>
  <c r="FB172" i="1"/>
  <c r="EV172" i="1"/>
  <c r="ES172" i="1"/>
  <c r="EP172" i="1"/>
  <c r="EM172" i="1"/>
  <c r="EJ172" i="1"/>
  <c r="ED172" i="1"/>
  <c r="EA172" i="1"/>
  <c r="DX172" i="1"/>
  <c r="DU172" i="1"/>
  <c r="DR172" i="1"/>
  <c r="DL172" i="1"/>
  <c r="DI172" i="1"/>
  <c r="DF172" i="1"/>
  <c r="CW172" i="1"/>
  <c r="CT172" i="1"/>
  <c r="CQ172" i="1"/>
  <c r="CN172" i="1"/>
  <c r="CE172" i="1"/>
  <c r="CB172" i="1"/>
  <c r="BY172" i="1"/>
  <c r="BV172" i="1"/>
  <c r="BP172" i="1"/>
  <c r="BM172" i="1"/>
  <c r="BJ172" i="1"/>
  <c r="BG172" i="1"/>
  <c r="BD172" i="1"/>
  <c r="BA172" i="1"/>
  <c r="AX172" i="1"/>
  <c r="AU172" i="1"/>
  <c r="AR172" i="1"/>
  <c r="AL172" i="1"/>
  <c r="AI172" i="1"/>
  <c r="AF172" i="1"/>
  <c r="AC172" i="1"/>
  <c r="Z172" i="1"/>
  <c r="W172" i="1"/>
  <c r="T172" i="1"/>
  <c r="Q172" i="1"/>
  <c r="N172" i="1"/>
  <c r="K172" i="1"/>
  <c r="H172" i="1"/>
  <c r="FE171" i="1"/>
  <c r="FB171" i="1"/>
  <c r="EV171" i="1"/>
  <c r="ES171" i="1"/>
  <c r="EP171" i="1"/>
  <c r="EM171" i="1"/>
  <c r="EJ171" i="1"/>
  <c r="ED171" i="1"/>
  <c r="EA171" i="1"/>
  <c r="DX171" i="1"/>
  <c r="DU171" i="1"/>
  <c r="DR171" i="1"/>
  <c r="DL171" i="1"/>
  <c r="DI171" i="1"/>
  <c r="DF171" i="1"/>
  <c r="CW171" i="1"/>
  <c r="CT171" i="1"/>
  <c r="CQ171" i="1"/>
  <c r="CN171" i="1"/>
  <c r="CE171" i="1"/>
  <c r="CB171" i="1"/>
  <c r="BY171" i="1"/>
  <c r="BV171" i="1"/>
  <c r="BP171" i="1"/>
  <c r="BM171" i="1"/>
  <c r="BJ171" i="1"/>
  <c r="BG171" i="1"/>
  <c r="BD171" i="1"/>
  <c r="BA171" i="1"/>
  <c r="AX171" i="1"/>
  <c r="AU171" i="1"/>
  <c r="AR171" i="1"/>
  <c r="AL171" i="1"/>
  <c r="AI171" i="1"/>
  <c r="AF171" i="1"/>
  <c r="AC171" i="1"/>
  <c r="Z171" i="1"/>
  <c r="W171" i="1"/>
  <c r="T171" i="1"/>
  <c r="Q171" i="1"/>
  <c r="N171" i="1"/>
  <c r="K171" i="1"/>
  <c r="H171" i="1"/>
  <c r="FE170" i="1"/>
  <c r="FB170" i="1"/>
  <c r="EV170" i="1"/>
  <c r="ES170" i="1"/>
  <c r="EP170" i="1"/>
  <c r="EM170" i="1"/>
  <c r="EJ170" i="1"/>
  <c r="ED170" i="1"/>
  <c r="EA170" i="1"/>
  <c r="DX170" i="1"/>
  <c r="DU170" i="1"/>
  <c r="DR170" i="1"/>
  <c r="DL170" i="1"/>
  <c r="DI170" i="1"/>
  <c r="DF170" i="1"/>
  <c r="CW170" i="1"/>
  <c r="CT170" i="1"/>
  <c r="CQ170" i="1"/>
  <c r="CN170" i="1"/>
  <c r="CE170" i="1"/>
  <c r="CB170" i="1"/>
  <c r="BY170" i="1"/>
  <c r="BV170" i="1"/>
  <c r="BP170" i="1"/>
  <c r="BM170" i="1"/>
  <c r="BJ170" i="1"/>
  <c r="BG170" i="1"/>
  <c r="BD170" i="1"/>
  <c r="BA170" i="1"/>
  <c r="AX170" i="1"/>
  <c r="AU170" i="1"/>
  <c r="AR170" i="1"/>
  <c r="AL170" i="1"/>
  <c r="AI170" i="1"/>
  <c r="AF170" i="1"/>
  <c r="AC170" i="1"/>
  <c r="Z170" i="1"/>
  <c r="W170" i="1"/>
  <c r="T170" i="1"/>
  <c r="Q170" i="1"/>
  <c r="N170" i="1"/>
  <c r="K170" i="1"/>
  <c r="H170" i="1"/>
  <c r="FE169" i="1"/>
  <c r="FB169" i="1"/>
  <c r="EV169" i="1"/>
  <c r="ES169" i="1"/>
  <c r="EP169" i="1"/>
  <c r="EM169" i="1"/>
  <c r="EJ169" i="1"/>
  <c r="ED169" i="1"/>
  <c r="EA169" i="1"/>
  <c r="DX169" i="1"/>
  <c r="DU169" i="1"/>
  <c r="DR169" i="1"/>
  <c r="DL169" i="1"/>
  <c r="DI169" i="1"/>
  <c r="DF169" i="1"/>
  <c r="CW169" i="1"/>
  <c r="CT169" i="1"/>
  <c r="CQ169" i="1"/>
  <c r="CN169" i="1"/>
  <c r="CE169" i="1"/>
  <c r="CB169" i="1"/>
  <c r="BY169" i="1"/>
  <c r="BV169" i="1"/>
  <c r="BP169" i="1"/>
  <c r="BM169" i="1"/>
  <c r="BJ169" i="1"/>
  <c r="BG169" i="1"/>
  <c r="BD169" i="1"/>
  <c r="BA169" i="1"/>
  <c r="AX169" i="1"/>
  <c r="AU169" i="1"/>
  <c r="AR169" i="1"/>
  <c r="AL169" i="1"/>
  <c r="AI169" i="1"/>
  <c r="AF169" i="1"/>
  <c r="AC169" i="1"/>
  <c r="Z169" i="1"/>
  <c r="W169" i="1"/>
  <c r="T169" i="1"/>
  <c r="Q169" i="1"/>
  <c r="N169" i="1"/>
  <c r="K169" i="1"/>
  <c r="H169" i="1"/>
  <c r="FE168" i="1"/>
  <c r="FB168" i="1"/>
  <c r="EV168" i="1"/>
  <c r="ES168" i="1"/>
  <c r="EP168" i="1"/>
  <c r="EM168" i="1"/>
  <c r="EJ168" i="1"/>
  <c r="ED168" i="1"/>
  <c r="EA168" i="1"/>
  <c r="DX168" i="1"/>
  <c r="DU168" i="1"/>
  <c r="DR168" i="1"/>
  <c r="DL168" i="1"/>
  <c r="DI168" i="1"/>
  <c r="DF168" i="1"/>
  <c r="CW168" i="1"/>
  <c r="CT168" i="1"/>
  <c r="CQ168" i="1"/>
  <c r="CN168" i="1"/>
  <c r="CE168" i="1"/>
  <c r="CB168" i="1"/>
  <c r="BY168" i="1"/>
  <c r="BV168" i="1"/>
  <c r="BP168" i="1"/>
  <c r="BM168" i="1"/>
  <c r="BJ168" i="1"/>
  <c r="BG168" i="1"/>
  <c r="BD168" i="1"/>
  <c r="BA168" i="1"/>
  <c r="AX168" i="1"/>
  <c r="AU168" i="1"/>
  <c r="AR168" i="1"/>
  <c r="AL168" i="1"/>
  <c r="AI168" i="1"/>
  <c r="AF168" i="1"/>
  <c r="AC168" i="1"/>
  <c r="Z168" i="1"/>
  <c r="W168" i="1"/>
  <c r="T168" i="1"/>
  <c r="Q168" i="1"/>
  <c r="N168" i="1"/>
  <c r="K168" i="1"/>
  <c r="H168" i="1"/>
  <c r="FE167" i="1"/>
  <c r="FB167" i="1"/>
  <c r="EV167" i="1"/>
  <c r="ES167" i="1"/>
  <c r="EP167" i="1"/>
  <c r="EM167" i="1"/>
  <c r="EJ167" i="1"/>
  <c r="ED167" i="1"/>
  <c r="EA167" i="1"/>
  <c r="DX167" i="1"/>
  <c r="DU167" i="1"/>
  <c r="DR167" i="1"/>
  <c r="DL167" i="1"/>
  <c r="DI167" i="1"/>
  <c r="DF167" i="1"/>
  <c r="CW167" i="1"/>
  <c r="CT167" i="1"/>
  <c r="CQ167" i="1"/>
  <c r="CN167" i="1"/>
  <c r="CE167" i="1"/>
  <c r="CB167" i="1"/>
  <c r="BY167" i="1"/>
  <c r="BV167" i="1"/>
  <c r="BP167" i="1"/>
  <c r="BM167" i="1"/>
  <c r="BJ167" i="1"/>
  <c r="BG167" i="1"/>
  <c r="BD167" i="1"/>
  <c r="BA167" i="1"/>
  <c r="AX167" i="1"/>
  <c r="AU167" i="1"/>
  <c r="AR167" i="1"/>
  <c r="AL167" i="1"/>
  <c r="AI167" i="1"/>
  <c r="AF167" i="1"/>
  <c r="AC167" i="1"/>
  <c r="Z167" i="1"/>
  <c r="W167" i="1"/>
  <c r="T167" i="1"/>
  <c r="Q167" i="1"/>
  <c r="N167" i="1"/>
  <c r="K167" i="1"/>
  <c r="H167" i="1"/>
  <c r="FE166" i="1"/>
  <c r="FB166" i="1"/>
  <c r="EV166" i="1"/>
  <c r="ES166" i="1"/>
  <c r="EP166" i="1"/>
  <c r="EM166" i="1"/>
  <c r="EJ166" i="1"/>
  <c r="ED166" i="1"/>
  <c r="EA166" i="1"/>
  <c r="DX166" i="1"/>
  <c r="DU166" i="1"/>
  <c r="DR166" i="1"/>
  <c r="DL166" i="1"/>
  <c r="DI166" i="1"/>
  <c r="DF166" i="1"/>
  <c r="CW166" i="1"/>
  <c r="CT166" i="1"/>
  <c r="CQ166" i="1"/>
  <c r="CN166" i="1"/>
  <c r="CE166" i="1"/>
  <c r="CB166" i="1"/>
  <c r="BY166" i="1"/>
  <c r="BV166" i="1"/>
  <c r="BP166" i="1"/>
  <c r="BM166" i="1"/>
  <c r="BJ166" i="1"/>
  <c r="BG166" i="1"/>
  <c r="BD166" i="1"/>
  <c r="BA166" i="1"/>
  <c r="AX166" i="1"/>
  <c r="AU166" i="1"/>
  <c r="AR166" i="1"/>
  <c r="AL166" i="1"/>
  <c r="AI166" i="1"/>
  <c r="AF166" i="1"/>
  <c r="AC166" i="1"/>
  <c r="Z166" i="1"/>
  <c r="W166" i="1"/>
  <c r="T166" i="1"/>
  <c r="Q166" i="1"/>
  <c r="N166" i="1"/>
  <c r="K166" i="1"/>
  <c r="H166" i="1"/>
  <c r="FE165" i="1"/>
  <c r="FB165" i="1"/>
  <c r="EV165" i="1"/>
  <c r="ES165" i="1"/>
  <c r="EP165" i="1"/>
  <c r="EM165" i="1"/>
  <c r="EJ165" i="1"/>
  <c r="ED165" i="1"/>
  <c r="EA165" i="1"/>
  <c r="DX165" i="1"/>
  <c r="DU165" i="1"/>
  <c r="DR165" i="1"/>
  <c r="DL165" i="1"/>
  <c r="DI165" i="1"/>
  <c r="DF165" i="1"/>
  <c r="CW165" i="1"/>
  <c r="CT165" i="1"/>
  <c r="CQ165" i="1"/>
  <c r="CN165" i="1"/>
  <c r="CE165" i="1"/>
  <c r="CB165" i="1"/>
  <c r="BY165" i="1"/>
  <c r="BV165" i="1"/>
  <c r="BP165" i="1"/>
  <c r="BM165" i="1"/>
  <c r="BJ165" i="1"/>
  <c r="BG165" i="1"/>
  <c r="BD165" i="1"/>
  <c r="BA165" i="1"/>
  <c r="AX165" i="1"/>
  <c r="AU165" i="1"/>
  <c r="AR165" i="1"/>
  <c r="AL165" i="1"/>
  <c r="AI165" i="1"/>
  <c r="AF165" i="1"/>
  <c r="AC165" i="1"/>
  <c r="Z165" i="1"/>
  <c r="W165" i="1"/>
  <c r="T165" i="1"/>
  <c r="Q165" i="1"/>
  <c r="N165" i="1"/>
  <c r="K165" i="1"/>
  <c r="H165" i="1"/>
  <c r="FE164" i="1"/>
  <c r="FB164" i="1"/>
  <c r="EV164" i="1"/>
  <c r="ES164" i="1"/>
  <c r="EP164" i="1"/>
  <c r="EM164" i="1"/>
  <c r="EJ164" i="1"/>
  <c r="ED164" i="1"/>
  <c r="EA164" i="1"/>
  <c r="DX164" i="1"/>
  <c r="DU164" i="1"/>
  <c r="DR164" i="1"/>
  <c r="DL164" i="1"/>
  <c r="DI164" i="1"/>
  <c r="DF164" i="1"/>
  <c r="CW164" i="1"/>
  <c r="CT164" i="1"/>
  <c r="CQ164" i="1"/>
  <c r="CN164" i="1"/>
  <c r="CE164" i="1"/>
  <c r="CB164" i="1"/>
  <c r="BY164" i="1"/>
  <c r="BV164" i="1"/>
  <c r="BP164" i="1"/>
  <c r="BM164" i="1"/>
  <c r="BJ164" i="1"/>
  <c r="BG164" i="1"/>
  <c r="BD164" i="1"/>
  <c r="BA164" i="1"/>
  <c r="AX164" i="1"/>
  <c r="AU164" i="1"/>
  <c r="AR164" i="1"/>
  <c r="AL164" i="1"/>
  <c r="AI164" i="1"/>
  <c r="AF164" i="1"/>
  <c r="AC164" i="1"/>
  <c r="Z164" i="1"/>
  <c r="W164" i="1"/>
  <c r="T164" i="1"/>
  <c r="Q164" i="1"/>
  <c r="N164" i="1"/>
  <c r="K164" i="1"/>
  <c r="H164" i="1"/>
  <c r="FE163" i="1"/>
  <c r="FB163" i="1"/>
  <c r="EV163" i="1"/>
  <c r="ES163" i="1"/>
  <c r="EP163" i="1"/>
  <c r="EM163" i="1"/>
  <c r="EJ163" i="1"/>
  <c r="ED163" i="1"/>
  <c r="EA163" i="1"/>
  <c r="DX163" i="1"/>
  <c r="DU163" i="1"/>
  <c r="DR163" i="1"/>
  <c r="DL163" i="1"/>
  <c r="DI163" i="1"/>
  <c r="DF163" i="1"/>
  <c r="CW163" i="1"/>
  <c r="CT163" i="1"/>
  <c r="CQ163" i="1"/>
  <c r="CN163" i="1"/>
  <c r="CE163" i="1"/>
  <c r="CB163" i="1"/>
  <c r="BY163" i="1"/>
  <c r="BV163" i="1"/>
  <c r="BP163" i="1"/>
  <c r="BM163" i="1"/>
  <c r="BJ163" i="1"/>
  <c r="BG163" i="1"/>
  <c r="BD163" i="1"/>
  <c r="BA163" i="1"/>
  <c r="AX163" i="1"/>
  <c r="AU163" i="1"/>
  <c r="AR163" i="1"/>
  <c r="AL163" i="1"/>
  <c r="AI163" i="1"/>
  <c r="AF163" i="1"/>
  <c r="AC163" i="1"/>
  <c r="Z163" i="1"/>
  <c r="W163" i="1"/>
  <c r="T163" i="1"/>
  <c r="Q163" i="1"/>
  <c r="N163" i="1"/>
  <c r="K163" i="1"/>
  <c r="H163" i="1"/>
  <c r="FE162" i="1"/>
  <c r="FB162" i="1"/>
  <c r="EV162" i="1"/>
  <c r="ES162" i="1"/>
  <c r="EP162" i="1"/>
  <c r="EM162" i="1"/>
  <c r="EJ162" i="1"/>
  <c r="ED162" i="1"/>
  <c r="EA162" i="1"/>
  <c r="DX162" i="1"/>
  <c r="DU162" i="1"/>
  <c r="DR162" i="1"/>
  <c r="DL162" i="1"/>
  <c r="DI162" i="1"/>
  <c r="DF162" i="1"/>
  <c r="CW162" i="1"/>
  <c r="CT162" i="1"/>
  <c r="CQ162" i="1"/>
  <c r="CN162" i="1"/>
  <c r="CE162" i="1"/>
  <c r="CB162" i="1"/>
  <c r="BY162" i="1"/>
  <c r="BV162" i="1"/>
  <c r="BP162" i="1"/>
  <c r="BM162" i="1"/>
  <c r="BJ162" i="1"/>
  <c r="BG162" i="1"/>
  <c r="BD162" i="1"/>
  <c r="BA162" i="1"/>
  <c r="AX162" i="1"/>
  <c r="AU162" i="1"/>
  <c r="AR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FF174" i="1" l="1"/>
  <c r="FG174" i="1"/>
  <c r="EB174" i="2"/>
  <c r="EC174" i="2"/>
  <c r="FG160" i="1"/>
  <c r="FF160" i="1"/>
  <c r="FG159" i="1"/>
  <c r="FF159" i="1"/>
  <c r="FG157" i="1"/>
  <c r="FF157" i="1"/>
  <c r="FG156" i="1"/>
  <c r="FF156" i="1"/>
  <c r="FG155" i="1"/>
  <c r="FF155" i="1"/>
  <c r="FG154" i="1"/>
  <c r="FF154" i="1"/>
  <c r="FG153" i="1"/>
  <c r="FF153" i="1"/>
  <c r="FG152" i="1"/>
  <c r="FF152" i="1"/>
  <c r="FG151" i="1"/>
  <c r="FF151" i="1"/>
  <c r="FG150" i="1"/>
  <c r="FF150" i="1"/>
  <c r="FG149" i="1"/>
  <c r="FF149" i="1"/>
  <c r="FG158" i="1"/>
  <c r="FF158" i="1"/>
  <c r="K157" i="2" l="1"/>
  <c r="DL95" i="1"/>
  <c r="DL94" i="1"/>
  <c r="DL93" i="1"/>
  <c r="DL92" i="1"/>
  <c r="DL91" i="1"/>
  <c r="DL90" i="1"/>
  <c r="DL89" i="1"/>
  <c r="DL88" i="1"/>
  <c r="DL87" i="1"/>
  <c r="DL121" i="1"/>
  <c r="DL120" i="1"/>
  <c r="DL119" i="1"/>
  <c r="DL118" i="1"/>
  <c r="DL117" i="1"/>
  <c r="DL116" i="1"/>
  <c r="DL115" i="1"/>
  <c r="DL114" i="1"/>
  <c r="DL113" i="1"/>
  <c r="DL147" i="1"/>
  <c r="DL146" i="1"/>
  <c r="DL145" i="1"/>
  <c r="DL144" i="1"/>
  <c r="DL143" i="1"/>
  <c r="DL142" i="1"/>
  <c r="DL141" i="1"/>
  <c r="DL140" i="1"/>
  <c r="DL139" i="1"/>
  <c r="DK161" i="1"/>
  <c r="DJ161" i="1"/>
  <c r="DL160" i="1"/>
  <c r="DL159" i="1"/>
  <c r="DL158" i="1"/>
  <c r="DL157" i="1"/>
  <c r="DL156" i="1"/>
  <c r="DL155" i="1"/>
  <c r="DL154" i="1"/>
  <c r="DL153" i="1"/>
  <c r="DL152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X155" i="2" l="1"/>
  <c r="CE155" i="1" l="1"/>
  <c r="T147" i="1" l="1"/>
  <c r="T146" i="1"/>
  <c r="T145" i="1"/>
  <c r="T144" i="1"/>
  <c r="T143" i="1"/>
  <c r="T142" i="1"/>
  <c r="T141" i="1"/>
  <c r="T140" i="1"/>
  <c r="T139" i="1"/>
  <c r="S161" i="1"/>
  <c r="R161" i="1"/>
  <c r="T160" i="1"/>
  <c r="T159" i="1"/>
  <c r="T158" i="1"/>
  <c r="T157" i="1"/>
  <c r="T156" i="1"/>
  <c r="T155" i="1"/>
  <c r="T154" i="1"/>
  <c r="T153" i="1"/>
  <c r="T152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EA160" i="2" l="1"/>
  <c r="DX160" i="2"/>
  <c r="DU160" i="2"/>
  <c r="DR160" i="2"/>
  <c r="DO160" i="2"/>
  <c r="DL160" i="2"/>
  <c r="DI160" i="2"/>
  <c r="DC160" i="2"/>
  <c r="CW160" i="2"/>
  <c r="CT160" i="2"/>
  <c r="CQ160" i="2"/>
  <c r="CN160" i="2"/>
  <c r="CK160" i="2"/>
  <c r="CB160" i="2"/>
  <c r="BY160" i="2"/>
  <c r="BV160" i="2"/>
  <c r="BS160" i="2"/>
  <c r="BP160" i="2"/>
  <c r="BJ160" i="2"/>
  <c r="BG160" i="2"/>
  <c r="BD160" i="2"/>
  <c r="BA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K160" i="2"/>
  <c r="H160" i="2"/>
  <c r="E160" i="2"/>
  <c r="EA159" i="2"/>
  <c r="DX159" i="2"/>
  <c r="DU159" i="2"/>
  <c r="DR159" i="2"/>
  <c r="DO159" i="2"/>
  <c r="DL159" i="2"/>
  <c r="DI159" i="2"/>
  <c r="DC159" i="2"/>
  <c r="CW159" i="2"/>
  <c r="CT159" i="2"/>
  <c r="CQ159" i="2"/>
  <c r="CN159" i="2"/>
  <c r="CK159" i="2"/>
  <c r="CB159" i="2"/>
  <c r="BY159" i="2"/>
  <c r="BV159" i="2"/>
  <c r="BS159" i="2"/>
  <c r="BP159" i="2"/>
  <c r="BJ159" i="2"/>
  <c r="BG159" i="2"/>
  <c r="BD159" i="2"/>
  <c r="BA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K159" i="2"/>
  <c r="H159" i="2"/>
  <c r="E159" i="2"/>
  <c r="EA158" i="2"/>
  <c r="DX158" i="2"/>
  <c r="DU158" i="2"/>
  <c r="DR158" i="2"/>
  <c r="DO158" i="2"/>
  <c r="DL158" i="2"/>
  <c r="DI158" i="2"/>
  <c r="DC158" i="2"/>
  <c r="CW158" i="2"/>
  <c r="CT158" i="2"/>
  <c r="CQ158" i="2"/>
  <c r="CN158" i="2"/>
  <c r="CK158" i="2"/>
  <c r="CB158" i="2"/>
  <c r="BY158" i="2"/>
  <c r="BV158" i="2"/>
  <c r="BS158" i="2"/>
  <c r="BP158" i="2"/>
  <c r="BJ158" i="2"/>
  <c r="BG158" i="2"/>
  <c r="BD158" i="2"/>
  <c r="BA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K158" i="2"/>
  <c r="H158" i="2"/>
  <c r="E158" i="2"/>
  <c r="EA157" i="2"/>
  <c r="DX157" i="2"/>
  <c r="DU157" i="2"/>
  <c r="DR157" i="2"/>
  <c r="DO157" i="2"/>
  <c r="DL157" i="2"/>
  <c r="DI157" i="2"/>
  <c r="DC157" i="2"/>
  <c r="CW157" i="2"/>
  <c r="CT157" i="2"/>
  <c r="CQ157" i="2"/>
  <c r="CN157" i="2"/>
  <c r="CK157" i="2"/>
  <c r="CB157" i="2"/>
  <c r="BY157" i="2"/>
  <c r="BV157" i="2"/>
  <c r="BS157" i="2"/>
  <c r="BP157" i="2"/>
  <c r="BJ157" i="2"/>
  <c r="BG157" i="2"/>
  <c r="BD157" i="2"/>
  <c r="BA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H157" i="2"/>
  <c r="E157" i="2"/>
  <c r="EA156" i="2"/>
  <c r="DX156" i="2"/>
  <c r="DU156" i="2"/>
  <c r="DR156" i="2"/>
  <c r="DO156" i="2"/>
  <c r="DL156" i="2"/>
  <c r="DI156" i="2"/>
  <c r="DC156" i="2"/>
  <c r="CW156" i="2"/>
  <c r="CT156" i="2"/>
  <c r="CQ156" i="2"/>
  <c r="CN156" i="2"/>
  <c r="CK156" i="2"/>
  <c r="CB156" i="2"/>
  <c r="BY156" i="2"/>
  <c r="BV156" i="2"/>
  <c r="BS156" i="2"/>
  <c r="BP156" i="2"/>
  <c r="BJ156" i="2"/>
  <c r="BG156" i="2"/>
  <c r="BD156" i="2"/>
  <c r="BA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K156" i="2"/>
  <c r="H156" i="2"/>
  <c r="E156" i="2"/>
  <c r="EA155" i="2"/>
  <c r="DU155" i="2"/>
  <c r="DR155" i="2"/>
  <c r="DO155" i="2"/>
  <c r="DL155" i="2"/>
  <c r="DI155" i="2"/>
  <c r="DC155" i="2"/>
  <c r="CW155" i="2"/>
  <c r="CT155" i="2"/>
  <c r="CQ155" i="2"/>
  <c r="CN155" i="2"/>
  <c r="CK155" i="2"/>
  <c r="CB155" i="2"/>
  <c r="BY155" i="2"/>
  <c r="BV155" i="2"/>
  <c r="BS155" i="2"/>
  <c r="BP155" i="2"/>
  <c r="BJ155" i="2"/>
  <c r="BG155" i="2"/>
  <c r="BD155" i="2"/>
  <c r="BA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K155" i="2"/>
  <c r="H155" i="2"/>
  <c r="E155" i="2"/>
  <c r="EA154" i="2"/>
  <c r="DX154" i="2"/>
  <c r="DU154" i="2"/>
  <c r="DR154" i="2"/>
  <c r="DO154" i="2"/>
  <c r="DL154" i="2"/>
  <c r="DI154" i="2"/>
  <c r="DC154" i="2"/>
  <c r="CW154" i="2"/>
  <c r="CT154" i="2"/>
  <c r="CQ154" i="2"/>
  <c r="CN154" i="2"/>
  <c r="CK154" i="2"/>
  <c r="CB154" i="2"/>
  <c r="BY154" i="2"/>
  <c r="BV154" i="2"/>
  <c r="BS154" i="2"/>
  <c r="BP154" i="2"/>
  <c r="BJ154" i="2"/>
  <c r="BG154" i="2"/>
  <c r="BD154" i="2"/>
  <c r="BA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K154" i="2"/>
  <c r="H154" i="2"/>
  <c r="E154" i="2"/>
  <c r="EA153" i="2"/>
  <c r="DX153" i="2"/>
  <c r="DU153" i="2"/>
  <c r="DR153" i="2"/>
  <c r="DO153" i="2"/>
  <c r="DL153" i="2"/>
  <c r="DI153" i="2"/>
  <c r="DC153" i="2"/>
  <c r="CW153" i="2"/>
  <c r="CT153" i="2"/>
  <c r="CQ153" i="2"/>
  <c r="CN153" i="2"/>
  <c r="CK153" i="2"/>
  <c r="CB153" i="2"/>
  <c r="BY153" i="2"/>
  <c r="BV153" i="2"/>
  <c r="BS153" i="2"/>
  <c r="BP153" i="2"/>
  <c r="BJ153" i="2"/>
  <c r="BG153" i="2"/>
  <c r="BD153" i="2"/>
  <c r="BA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K153" i="2"/>
  <c r="H153" i="2"/>
  <c r="E153" i="2"/>
  <c r="EA152" i="2"/>
  <c r="DX152" i="2"/>
  <c r="DU152" i="2"/>
  <c r="DR152" i="2"/>
  <c r="DO152" i="2"/>
  <c r="DL152" i="2"/>
  <c r="DI152" i="2"/>
  <c r="DC152" i="2"/>
  <c r="CW152" i="2"/>
  <c r="CT152" i="2"/>
  <c r="CQ152" i="2"/>
  <c r="CN152" i="2"/>
  <c r="CK152" i="2"/>
  <c r="CB152" i="2"/>
  <c r="BY152" i="2"/>
  <c r="BV152" i="2"/>
  <c r="BS152" i="2"/>
  <c r="BP152" i="2"/>
  <c r="BJ152" i="2"/>
  <c r="BG152" i="2"/>
  <c r="BD152" i="2"/>
  <c r="BA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K152" i="2"/>
  <c r="H152" i="2"/>
  <c r="E152" i="2"/>
  <c r="FE160" i="1"/>
  <c r="FB160" i="1"/>
  <c r="EV160" i="1"/>
  <c r="ES160" i="1"/>
  <c r="EP160" i="1"/>
  <c r="EM160" i="1"/>
  <c r="EJ160" i="1"/>
  <c r="ED160" i="1"/>
  <c r="EA160" i="1"/>
  <c r="DX160" i="1"/>
  <c r="DU160" i="1"/>
  <c r="DR160" i="1"/>
  <c r="DI160" i="1"/>
  <c r="DF160" i="1"/>
  <c r="CW160" i="1"/>
  <c r="CT160" i="1"/>
  <c r="CQ160" i="1"/>
  <c r="CN160" i="1"/>
  <c r="CE160" i="1"/>
  <c r="CB160" i="1"/>
  <c r="BY160" i="1"/>
  <c r="BV160" i="1"/>
  <c r="BP160" i="1"/>
  <c r="BM160" i="1"/>
  <c r="BJ160" i="1"/>
  <c r="BG160" i="1"/>
  <c r="BD160" i="1"/>
  <c r="BA160" i="1"/>
  <c r="AX160" i="1"/>
  <c r="AU160" i="1"/>
  <c r="AR160" i="1"/>
  <c r="AL160" i="1"/>
  <c r="AI160" i="1"/>
  <c r="AF160" i="1"/>
  <c r="AC160" i="1"/>
  <c r="Z160" i="1"/>
  <c r="W160" i="1"/>
  <c r="Q160" i="1"/>
  <c r="N160" i="1"/>
  <c r="K160" i="1"/>
  <c r="H160" i="1"/>
  <c r="E160" i="1"/>
  <c r="FE159" i="1"/>
  <c r="FB159" i="1"/>
  <c r="EV159" i="1"/>
  <c r="ES159" i="1"/>
  <c r="EP159" i="1"/>
  <c r="EM159" i="1"/>
  <c r="EJ159" i="1"/>
  <c r="ED159" i="1"/>
  <c r="EA159" i="1"/>
  <c r="DX159" i="1"/>
  <c r="DU159" i="1"/>
  <c r="DR159" i="1"/>
  <c r="DI159" i="1"/>
  <c r="DF159" i="1"/>
  <c r="CW159" i="1"/>
  <c r="CT159" i="1"/>
  <c r="CQ159" i="1"/>
  <c r="CN159" i="1"/>
  <c r="CE159" i="1"/>
  <c r="CB159" i="1"/>
  <c r="BY159" i="1"/>
  <c r="BV159" i="1"/>
  <c r="BP159" i="1"/>
  <c r="BM159" i="1"/>
  <c r="BJ159" i="1"/>
  <c r="BG159" i="1"/>
  <c r="BD159" i="1"/>
  <c r="BA159" i="1"/>
  <c r="AX159" i="1"/>
  <c r="AU159" i="1"/>
  <c r="AR159" i="1"/>
  <c r="AL159" i="1"/>
  <c r="AI159" i="1"/>
  <c r="AF159" i="1"/>
  <c r="AC159" i="1"/>
  <c r="Z159" i="1"/>
  <c r="W159" i="1"/>
  <c r="Q159" i="1"/>
  <c r="N159" i="1"/>
  <c r="K159" i="1"/>
  <c r="H159" i="1"/>
  <c r="E159" i="1"/>
  <c r="FE158" i="1"/>
  <c r="FB158" i="1"/>
  <c r="EV158" i="1"/>
  <c r="ES158" i="1"/>
  <c r="EP158" i="1"/>
  <c r="EM158" i="1"/>
  <c r="EJ158" i="1"/>
  <c r="ED158" i="1"/>
  <c r="EA158" i="1"/>
  <c r="DX158" i="1"/>
  <c r="DU158" i="1"/>
  <c r="DR158" i="1"/>
  <c r="DI158" i="1"/>
  <c r="DF158" i="1"/>
  <c r="CW158" i="1"/>
  <c r="CT158" i="1"/>
  <c r="CQ158" i="1"/>
  <c r="CN158" i="1"/>
  <c r="CE158" i="1"/>
  <c r="CB158" i="1"/>
  <c r="BY158" i="1"/>
  <c r="BV158" i="1"/>
  <c r="BP158" i="1"/>
  <c r="BM158" i="1"/>
  <c r="BJ158" i="1"/>
  <c r="BG158" i="1"/>
  <c r="BD158" i="1"/>
  <c r="BA158" i="1"/>
  <c r="AX158" i="1"/>
  <c r="AU158" i="1"/>
  <c r="AR158" i="1"/>
  <c r="AL158" i="1"/>
  <c r="AI158" i="1"/>
  <c r="AF158" i="1"/>
  <c r="AC158" i="1"/>
  <c r="Z158" i="1"/>
  <c r="W158" i="1"/>
  <c r="Q158" i="1"/>
  <c r="N158" i="1"/>
  <c r="K158" i="1"/>
  <c r="H158" i="1"/>
  <c r="E158" i="1"/>
  <c r="FE157" i="1"/>
  <c r="FB157" i="1"/>
  <c r="EV157" i="1"/>
  <c r="ES157" i="1"/>
  <c r="EP157" i="1"/>
  <c r="EM157" i="1"/>
  <c r="EJ157" i="1"/>
  <c r="ED157" i="1"/>
  <c r="EA157" i="1"/>
  <c r="DX157" i="1"/>
  <c r="DU157" i="1"/>
  <c r="DR157" i="1"/>
  <c r="DI157" i="1"/>
  <c r="DF157" i="1"/>
  <c r="CW157" i="1"/>
  <c r="CT157" i="1"/>
  <c r="CQ157" i="1"/>
  <c r="CN157" i="1"/>
  <c r="CE157" i="1"/>
  <c r="CB157" i="1"/>
  <c r="BY157" i="1"/>
  <c r="BV157" i="1"/>
  <c r="BP157" i="1"/>
  <c r="BM157" i="1"/>
  <c r="BJ157" i="1"/>
  <c r="BG157" i="1"/>
  <c r="BD157" i="1"/>
  <c r="BA157" i="1"/>
  <c r="AX157" i="1"/>
  <c r="AU157" i="1"/>
  <c r="AR157" i="1"/>
  <c r="AL157" i="1"/>
  <c r="AI157" i="1"/>
  <c r="AF157" i="1"/>
  <c r="AC157" i="1"/>
  <c r="Z157" i="1"/>
  <c r="W157" i="1"/>
  <c r="Q157" i="1"/>
  <c r="N157" i="1"/>
  <c r="K157" i="1"/>
  <c r="H157" i="1"/>
  <c r="E157" i="1"/>
  <c r="FE156" i="1"/>
  <c r="FB156" i="1"/>
  <c r="EV156" i="1"/>
  <c r="ES156" i="1"/>
  <c r="EP156" i="1"/>
  <c r="EM156" i="1"/>
  <c r="EJ156" i="1"/>
  <c r="ED156" i="1"/>
  <c r="EA156" i="1"/>
  <c r="DX156" i="1"/>
  <c r="DU156" i="1"/>
  <c r="DR156" i="1"/>
  <c r="DI156" i="1"/>
  <c r="DF156" i="1"/>
  <c r="CW156" i="1"/>
  <c r="CT156" i="1"/>
  <c r="CQ156" i="1"/>
  <c r="CN156" i="1"/>
  <c r="CE156" i="1"/>
  <c r="CB156" i="1"/>
  <c r="BY156" i="1"/>
  <c r="BV156" i="1"/>
  <c r="BP156" i="1"/>
  <c r="BM156" i="1"/>
  <c r="BJ156" i="1"/>
  <c r="BG156" i="1"/>
  <c r="BD156" i="1"/>
  <c r="BA156" i="1"/>
  <c r="AX156" i="1"/>
  <c r="AU156" i="1"/>
  <c r="AR156" i="1"/>
  <c r="AL156" i="1"/>
  <c r="AI156" i="1"/>
  <c r="AF156" i="1"/>
  <c r="AC156" i="1"/>
  <c r="Z156" i="1"/>
  <c r="W156" i="1"/>
  <c r="Q156" i="1"/>
  <c r="N156" i="1"/>
  <c r="K156" i="1"/>
  <c r="H156" i="1"/>
  <c r="E156" i="1"/>
  <c r="FE155" i="1"/>
  <c r="FB155" i="1"/>
  <c r="EV155" i="1"/>
  <c r="ES155" i="1"/>
  <c r="EP155" i="1"/>
  <c r="EM155" i="1"/>
  <c r="EJ155" i="1"/>
  <c r="ED155" i="1"/>
  <c r="EA155" i="1"/>
  <c r="DX155" i="1"/>
  <c r="DU155" i="1"/>
  <c r="DR155" i="1"/>
  <c r="DI155" i="1"/>
  <c r="DF155" i="1"/>
  <c r="CW155" i="1"/>
  <c r="CT155" i="1"/>
  <c r="CQ155" i="1"/>
  <c r="CN155" i="1"/>
  <c r="CB155" i="1"/>
  <c r="BY155" i="1"/>
  <c r="BV155" i="1"/>
  <c r="BP155" i="1"/>
  <c r="BM155" i="1"/>
  <c r="BJ155" i="1"/>
  <c r="BG155" i="1"/>
  <c r="BD155" i="1"/>
  <c r="BA155" i="1"/>
  <c r="AX155" i="1"/>
  <c r="AU155" i="1"/>
  <c r="AR155" i="1"/>
  <c r="AL155" i="1"/>
  <c r="AI155" i="1"/>
  <c r="AF155" i="1"/>
  <c r="AC155" i="1"/>
  <c r="Z155" i="1"/>
  <c r="W155" i="1"/>
  <c r="Q155" i="1"/>
  <c r="N155" i="1"/>
  <c r="K155" i="1"/>
  <c r="H155" i="1"/>
  <c r="E155" i="1"/>
  <c r="FE154" i="1"/>
  <c r="FB154" i="1"/>
  <c r="EV154" i="1"/>
  <c r="ES154" i="1"/>
  <c r="EP154" i="1"/>
  <c r="EM154" i="1"/>
  <c r="EJ154" i="1"/>
  <c r="ED154" i="1"/>
  <c r="EA154" i="1"/>
  <c r="DX154" i="1"/>
  <c r="DU154" i="1"/>
  <c r="DR154" i="1"/>
  <c r="DI154" i="1"/>
  <c r="DF154" i="1"/>
  <c r="CW154" i="1"/>
  <c r="CT154" i="1"/>
  <c r="CQ154" i="1"/>
  <c r="CN154" i="1"/>
  <c r="CE154" i="1"/>
  <c r="CB154" i="1"/>
  <c r="BY154" i="1"/>
  <c r="BV154" i="1"/>
  <c r="BP154" i="1"/>
  <c r="BM154" i="1"/>
  <c r="BJ154" i="1"/>
  <c r="BG154" i="1"/>
  <c r="BD154" i="1"/>
  <c r="BA154" i="1"/>
  <c r="AX154" i="1"/>
  <c r="AU154" i="1"/>
  <c r="AR154" i="1"/>
  <c r="AL154" i="1"/>
  <c r="AI154" i="1"/>
  <c r="AF154" i="1"/>
  <c r="AC154" i="1"/>
  <c r="Z154" i="1"/>
  <c r="W154" i="1"/>
  <c r="Q154" i="1"/>
  <c r="N154" i="1"/>
  <c r="K154" i="1"/>
  <c r="H154" i="1"/>
  <c r="E154" i="1"/>
  <c r="FE153" i="1"/>
  <c r="FB153" i="1"/>
  <c r="EV153" i="1"/>
  <c r="ES153" i="1"/>
  <c r="EP153" i="1"/>
  <c r="EM153" i="1"/>
  <c r="EJ153" i="1"/>
  <c r="ED153" i="1"/>
  <c r="EA153" i="1"/>
  <c r="DX153" i="1"/>
  <c r="DU153" i="1"/>
  <c r="DR153" i="1"/>
  <c r="DI153" i="1"/>
  <c r="DF153" i="1"/>
  <c r="CW153" i="1"/>
  <c r="CT153" i="1"/>
  <c r="CQ153" i="1"/>
  <c r="CN153" i="1"/>
  <c r="CE153" i="1"/>
  <c r="CB153" i="1"/>
  <c r="BY153" i="1"/>
  <c r="BV153" i="1"/>
  <c r="BP153" i="1"/>
  <c r="BM153" i="1"/>
  <c r="BJ153" i="1"/>
  <c r="BG153" i="1"/>
  <c r="BD153" i="1"/>
  <c r="BA153" i="1"/>
  <c r="AX153" i="1"/>
  <c r="AU153" i="1"/>
  <c r="AR153" i="1"/>
  <c r="AL153" i="1"/>
  <c r="AI153" i="1"/>
  <c r="AF153" i="1"/>
  <c r="AC153" i="1"/>
  <c r="Z153" i="1"/>
  <c r="W153" i="1"/>
  <c r="Q153" i="1"/>
  <c r="N153" i="1"/>
  <c r="K153" i="1"/>
  <c r="H153" i="1"/>
  <c r="E153" i="1"/>
  <c r="FE152" i="1"/>
  <c r="FB152" i="1"/>
  <c r="EV152" i="1"/>
  <c r="ES152" i="1"/>
  <c r="EP152" i="1"/>
  <c r="EM152" i="1"/>
  <c r="EJ152" i="1"/>
  <c r="ED152" i="1"/>
  <c r="EA152" i="1"/>
  <c r="DX152" i="1"/>
  <c r="DU152" i="1"/>
  <c r="DR152" i="1"/>
  <c r="DI152" i="1"/>
  <c r="DF152" i="1"/>
  <c r="CW152" i="1"/>
  <c r="CT152" i="1"/>
  <c r="CQ152" i="1"/>
  <c r="CN152" i="1"/>
  <c r="CE152" i="1"/>
  <c r="CB152" i="1"/>
  <c r="BY152" i="1"/>
  <c r="BV152" i="1"/>
  <c r="BP152" i="1"/>
  <c r="BM152" i="1"/>
  <c r="BJ152" i="1"/>
  <c r="BG152" i="1"/>
  <c r="BD152" i="1"/>
  <c r="BA152" i="1"/>
  <c r="AX152" i="1"/>
  <c r="AU152" i="1"/>
  <c r="AR152" i="1"/>
  <c r="AL152" i="1"/>
  <c r="AI152" i="1"/>
  <c r="AF152" i="1"/>
  <c r="AC152" i="1"/>
  <c r="Z152" i="1"/>
  <c r="W152" i="1"/>
  <c r="Q152" i="1"/>
  <c r="N152" i="1"/>
  <c r="K152" i="1"/>
  <c r="H152" i="1"/>
  <c r="E152" i="1"/>
  <c r="BV151" i="2" l="1"/>
  <c r="EC160" i="2" l="1"/>
  <c r="EB160" i="2"/>
  <c r="EC159" i="2"/>
  <c r="EB159" i="2"/>
  <c r="EC158" i="2"/>
  <c r="EB158" i="2"/>
  <c r="EC157" i="2"/>
  <c r="EB157" i="2"/>
  <c r="EC156" i="2"/>
  <c r="EB156" i="2"/>
  <c r="EC155" i="2"/>
  <c r="EB155" i="2"/>
  <c r="EC154" i="2"/>
  <c r="EB154" i="2"/>
  <c r="EC153" i="2"/>
  <c r="EB153" i="2"/>
  <c r="EC152" i="2"/>
  <c r="EB152" i="2"/>
  <c r="EC151" i="2"/>
  <c r="EB151" i="2"/>
  <c r="EC150" i="2"/>
  <c r="EB150" i="2"/>
  <c r="EC149" i="2"/>
  <c r="EB149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B161" i="2"/>
  <c r="DA161" i="2"/>
  <c r="CV161" i="2"/>
  <c r="CU161" i="2"/>
  <c r="CS161" i="2"/>
  <c r="CR161" i="2"/>
  <c r="CP161" i="2"/>
  <c r="CO161" i="2"/>
  <c r="CM161" i="2"/>
  <c r="CL161" i="2"/>
  <c r="CJ161" i="2"/>
  <c r="CI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BC161" i="2"/>
  <c r="BB161" i="2"/>
  <c r="AZ161" i="2"/>
  <c r="AY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EA151" i="2"/>
  <c r="DX151" i="2"/>
  <c r="CN151" i="2"/>
  <c r="CK151" i="2"/>
  <c r="AF151" i="2"/>
  <c r="W151" i="2"/>
  <c r="EA150" i="2"/>
  <c r="DX150" i="2"/>
  <c r="CK150" i="2"/>
  <c r="AC150" i="2"/>
  <c r="Z150" i="2"/>
  <c r="EA149" i="2"/>
  <c r="DX149" i="2"/>
  <c r="CN149" i="2"/>
  <c r="BV149" i="2"/>
  <c r="AF149" i="2"/>
  <c r="D161" i="2"/>
  <c r="C161" i="2"/>
  <c r="FD161" i="1"/>
  <c r="FC161" i="1"/>
  <c r="FA161" i="1"/>
  <c r="EZ161" i="1"/>
  <c r="EU161" i="1"/>
  <c r="ET161" i="1"/>
  <c r="ER161" i="1"/>
  <c r="EQ161" i="1"/>
  <c r="EO161" i="1"/>
  <c r="EN161" i="1"/>
  <c r="EL161" i="1"/>
  <c r="EK161" i="1"/>
  <c r="EI161" i="1"/>
  <c r="EH161" i="1"/>
  <c r="EC161" i="1"/>
  <c r="EB161" i="1"/>
  <c r="DZ161" i="1"/>
  <c r="DY161" i="1"/>
  <c r="DW161" i="1"/>
  <c r="DV161" i="1"/>
  <c r="DT161" i="1"/>
  <c r="DS161" i="1"/>
  <c r="DQ161" i="1"/>
  <c r="DP161" i="1"/>
  <c r="DH161" i="1"/>
  <c r="DG161" i="1"/>
  <c r="DE161" i="1"/>
  <c r="DD161" i="1"/>
  <c r="CV161" i="1"/>
  <c r="CU161" i="1"/>
  <c r="CS161" i="1"/>
  <c r="CR161" i="1"/>
  <c r="CP161" i="1"/>
  <c r="CO161" i="1"/>
  <c r="CM161" i="1"/>
  <c r="CL161" i="1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CT151" i="1"/>
  <c r="BG151" i="1"/>
  <c r="AX151" i="1"/>
  <c r="AF151" i="1"/>
  <c r="AC151" i="1"/>
  <c r="BG150" i="1"/>
  <c r="AX150" i="1"/>
  <c r="AF150" i="1"/>
  <c r="K150" i="1"/>
  <c r="CE149" i="1"/>
  <c r="BG149" i="1"/>
  <c r="AX149" i="1"/>
  <c r="AI149" i="1"/>
  <c r="AF149" i="1"/>
  <c r="D161" i="1"/>
  <c r="C161" i="1"/>
  <c r="FF161" i="1" l="1"/>
  <c r="FG161" i="1"/>
  <c r="EC161" i="2"/>
  <c r="EB161" i="2"/>
  <c r="AG148" i="1"/>
  <c r="AH148" i="1"/>
  <c r="FG147" i="1" l="1"/>
  <c r="FF147" i="1"/>
  <c r="FG146" i="1"/>
  <c r="FF146" i="1"/>
  <c r="FG144" i="1"/>
  <c r="FF144" i="1"/>
  <c r="FG143" i="1"/>
  <c r="FF143" i="1"/>
  <c r="FG142" i="1"/>
  <c r="FF142" i="1"/>
  <c r="FG141" i="1"/>
  <c r="FF141" i="1"/>
  <c r="FG140" i="1"/>
  <c r="FF140" i="1"/>
  <c r="FG139" i="1"/>
  <c r="FF139" i="1"/>
  <c r="FG138" i="1"/>
  <c r="FF138" i="1"/>
  <c r="FG137" i="1"/>
  <c r="FF137" i="1"/>
  <c r="FG136" i="1"/>
  <c r="FF136" i="1"/>
  <c r="FG145" i="1"/>
  <c r="FF145" i="1"/>
  <c r="DF145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E142" i="2" l="1"/>
  <c r="EA140" i="2" l="1"/>
  <c r="P148" i="1" l="1"/>
  <c r="O148" i="1"/>
  <c r="Q144" i="1"/>
  <c r="Q142" i="1"/>
  <c r="Q139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Z148" i="2" l="1"/>
  <c r="DY148" i="2"/>
  <c r="DW148" i="2"/>
  <c r="DV148" i="2"/>
  <c r="DT148" i="2"/>
  <c r="DS148" i="2"/>
  <c r="DQ148" i="2"/>
  <c r="DP148" i="2"/>
  <c r="DN148" i="2"/>
  <c r="DM148" i="2"/>
  <c r="AE148" i="2"/>
  <c r="AD148" i="2"/>
  <c r="DK148" i="2"/>
  <c r="DJ148" i="2"/>
  <c r="DH148" i="2"/>
  <c r="DG148" i="2"/>
  <c r="DB148" i="2"/>
  <c r="DA148" i="2"/>
  <c r="CV148" i="2"/>
  <c r="CU148" i="2"/>
  <c r="CS148" i="2"/>
  <c r="CR148" i="2"/>
  <c r="CP148" i="2"/>
  <c r="CO148" i="2"/>
  <c r="CM148" i="2"/>
  <c r="CL148" i="2"/>
  <c r="CJ148" i="2"/>
  <c r="CI148" i="2"/>
  <c r="CA148" i="2"/>
  <c r="BZ148" i="2"/>
  <c r="BX148" i="2"/>
  <c r="BW148" i="2"/>
  <c r="BU148" i="2"/>
  <c r="BT148" i="2"/>
  <c r="BR148" i="2"/>
  <c r="BQ148" i="2"/>
  <c r="BO148" i="2"/>
  <c r="BN148" i="2"/>
  <c r="BI148" i="2"/>
  <c r="BH148" i="2"/>
  <c r="BF148" i="2"/>
  <c r="BE148" i="2"/>
  <c r="BC148" i="2"/>
  <c r="BB148" i="2"/>
  <c r="AZ148" i="2"/>
  <c r="AY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EC147" i="2"/>
  <c r="EB147" i="2"/>
  <c r="EA147" i="2"/>
  <c r="DX147" i="2"/>
  <c r="AF147" i="2"/>
  <c r="CN147" i="2"/>
  <c r="BA147" i="2"/>
  <c r="EC146" i="2"/>
  <c r="EB146" i="2"/>
  <c r="EA146" i="2"/>
  <c r="DX146" i="2"/>
  <c r="AF146" i="2"/>
  <c r="CN146" i="2"/>
  <c r="CK146" i="2"/>
  <c r="Z146" i="2"/>
  <c r="K146" i="2"/>
  <c r="E146" i="2"/>
  <c r="EC145" i="2"/>
  <c r="EB145" i="2"/>
  <c r="EA145" i="2"/>
  <c r="DX145" i="2"/>
  <c r="AF145" i="2"/>
  <c r="CN145" i="2"/>
  <c r="CK145" i="2"/>
  <c r="BG145" i="2"/>
  <c r="K145" i="2"/>
  <c r="EC144" i="2"/>
  <c r="EB144" i="2"/>
  <c r="EA144" i="2"/>
  <c r="DX144" i="2"/>
  <c r="AF144" i="2"/>
  <c r="CK144" i="2"/>
  <c r="EC143" i="2"/>
  <c r="EB143" i="2"/>
  <c r="EA143" i="2"/>
  <c r="DX143" i="2"/>
  <c r="AF143" i="2"/>
  <c r="CN143" i="2"/>
  <c r="CK143" i="2"/>
  <c r="Z143" i="2"/>
  <c r="K143" i="2"/>
  <c r="EC142" i="2"/>
  <c r="EB142" i="2"/>
  <c r="EA142" i="2"/>
  <c r="DX142" i="2"/>
  <c r="AF142" i="2"/>
  <c r="CN142" i="2"/>
  <c r="CK142" i="2"/>
  <c r="BV142" i="2"/>
  <c r="BP142" i="2"/>
  <c r="AU142" i="2"/>
  <c r="AL142" i="2"/>
  <c r="K142" i="2"/>
  <c r="EC141" i="2"/>
  <c r="EB141" i="2"/>
  <c r="EA141" i="2"/>
  <c r="DX141" i="2"/>
  <c r="AF141" i="2"/>
  <c r="CK141" i="2"/>
  <c r="Z141" i="2"/>
  <c r="K141" i="2"/>
  <c r="EC140" i="2"/>
  <c r="EB140" i="2"/>
  <c r="DX140" i="2"/>
  <c r="DO140" i="2"/>
  <c r="AF140" i="2"/>
  <c r="CN140" i="2"/>
  <c r="CK140" i="2"/>
  <c r="K140" i="2"/>
  <c r="EC139" i="2"/>
  <c r="EB139" i="2"/>
  <c r="EA139" i="2"/>
  <c r="DX139" i="2"/>
  <c r="DU139" i="2"/>
  <c r="CN139" i="2"/>
  <c r="CK139" i="2"/>
  <c r="BS139" i="2"/>
  <c r="W139" i="2"/>
  <c r="K139" i="2"/>
  <c r="EC138" i="2"/>
  <c r="EB138" i="2"/>
  <c r="DX138" i="2"/>
  <c r="AF138" i="2"/>
  <c r="CN138" i="2"/>
  <c r="CK138" i="2"/>
  <c r="AC138" i="2"/>
  <c r="K138" i="2"/>
  <c r="EC137" i="2"/>
  <c r="EB137" i="2"/>
  <c r="DX137" i="2"/>
  <c r="AF137" i="2"/>
  <c r="DC137" i="2"/>
  <c r="CN137" i="2"/>
  <c r="CK137" i="2"/>
  <c r="BG137" i="2"/>
  <c r="Z137" i="2"/>
  <c r="K137" i="2"/>
  <c r="EC136" i="2"/>
  <c r="EB136" i="2"/>
  <c r="DX136" i="2"/>
  <c r="AF136" i="2"/>
  <c r="DC136" i="2"/>
  <c r="CN136" i="2"/>
  <c r="CK136" i="2"/>
  <c r="K136" i="2"/>
  <c r="EB148" i="2" l="1"/>
  <c r="EC148" i="2"/>
  <c r="FD148" i="1"/>
  <c r="FC148" i="1"/>
  <c r="FA148" i="1"/>
  <c r="EZ148" i="1"/>
  <c r="EU148" i="1"/>
  <c r="ET148" i="1"/>
  <c r="ER148" i="1"/>
  <c r="EQ148" i="1"/>
  <c r="EO148" i="1"/>
  <c r="EN148" i="1"/>
  <c r="EL148" i="1"/>
  <c r="EK148" i="1"/>
  <c r="EI148" i="1"/>
  <c r="EH148" i="1"/>
  <c r="EC148" i="1"/>
  <c r="EB148" i="1"/>
  <c r="DZ148" i="1"/>
  <c r="DY148" i="1"/>
  <c r="DW148" i="1"/>
  <c r="DV148" i="1"/>
  <c r="DT148" i="1"/>
  <c r="DS148" i="1"/>
  <c r="DQ148" i="1"/>
  <c r="DP148" i="1"/>
  <c r="DH148" i="1"/>
  <c r="DG148" i="1"/>
  <c r="CV148" i="1"/>
  <c r="CU148" i="1"/>
  <c r="CS148" i="1"/>
  <c r="CR148" i="1"/>
  <c r="CP148" i="1"/>
  <c r="CO148" i="1"/>
  <c r="CM148" i="1"/>
  <c r="CL148" i="1"/>
  <c r="CD148" i="1"/>
  <c r="CC148" i="1"/>
  <c r="CA148" i="1"/>
  <c r="BZ148" i="1"/>
  <c r="BX148" i="1"/>
  <c r="BW148" i="1"/>
  <c r="BU148" i="1"/>
  <c r="BT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V148" i="1"/>
  <c r="U148" i="1"/>
  <c r="M148" i="1"/>
  <c r="L148" i="1"/>
  <c r="J148" i="1"/>
  <c r="I148" i="1"/>
  <c r="G148" i="1"/>
  <c r="F148" i="1"/>
  <c r="D148" i="1"/>
  <c r="C148" i="1"/>
  <c r="ES147" i="1"/>
  <c r="DI147" i="1"/>
  <c r="AX147" i="1"/>
  <c r="AF147" i="1"/>
  <c r="AC147" i="1"/>
  <c r="DI146" i="1"/>
  <c r="BG146" i="1"/>
  <c r="AX146" i="1"/>
  <c r="AF146" i="1"/>
  <c r="AC146" i="1"/>
  <c r="EP145" i="1"/>
  <c r="DI145" i="1"/>
  <c r="CT145" i="1"/>
  <c r="CE145" i="1"/>
  <c r="BY145" i="1"/>
  <c r="AX145" i="1"/>
  <c r="AI145" i="1"/>
  <c r="AF145" i="1"/>
  <c r="ES144" i="1"/>
  <c r="DI144" i="1"/>
  <c r="BG144" i="1"/>
  <c r="AX144" i="1"/>
  <c r="AF144" i="1"/>
  <c r="AC144" i="1"/>
  <c r="ES143" i="1"/>
  <c r="CE143" i="1"/>
  <c r="BY143" i="1"/>
  <c r="AX143" i="1"/>
  <c r="AF143" i="1"/>
  <c r="DR142" i="1"/>
  <c r="DI142" i="1"/>
  <c r="AX142" i="1"/>
  <c r="AF142" i="1"/>
  <c r="ES141" i="1"/>
  <c r="DI141" i="1"/>
  <c r="CT141" i="1"/>
  <c r="AX141" i="1"/>
  <c r="AF141" i="1"/>
  <c r="ES140" i="1"/>
  <c r="EP140" i="1"/>
  <c r="BY140" i="1"/>
  <c r="BG140" i="1"/>
  <c r="AX140" i="1"/>
  <c r="AF140" i="1"/>
  <c r="ES139" i="1"/>
  <c r="CQ139" i="1"/>
  <c r="BG139" i="1"/>
  <c r="AX139" i="1"/>
  <c r="AF139" i="1"/>
  <c r="ES138" i="1"/>
  <c r="BP138" i="1"/>
  <c r="BG138" i="1"/>
  <c r="AX138" i="1"/>
  <c r="ES137" i="1"/>
  <c r="AX137" i="1"/>
  <c r="AF137" i="1"/>
  <c r="AC137" i="1"/>
  <c r="CQ136" i="1"/>
  <c r="AX136" i="1"/>
  <c r="AF136" i="1"/>
  <c r="AC136" i="1"/>
  <c r="FF148" i="1" l="1"/>
  <c r="FG148" i="1"/>
  <c r="EC134" i="2"/>
  <c r="EB134" i="2"/>
  <c r="EC132" i="2"/>
  <c r="EB132" i="2"/>
  <c r="EC131" i="2"/>
  <c r="EB131" i="2"/>
  <c r="EC130" i="2"/>
  <c r="EB130" i="2"/>
  <c r="EC129" i="2"/>
  <c r="EB129" i="2"/>
  <c r="EC128" i="2"/>
  <c r="EB128" i="2"/>
  <c r="EC127" i="2"/>
  <c r="EB127" i="2"/>
  <c r="EC126" i="2"/>
  <c r="EB126" i="2"/>
  <c r="EC125" i="2"/>
  <c r="EB125" i="2"/>
  <c r="EC124" i="2"/>
  <c r="EB124" i="2"/>
  <c r="EC123" i="2"/>
  <c r="EB123" i="2"/>
  <c r="EC133" i="2"/>
  <c r="EB133" i="2"/>
  <c r="AZ135" i="2"/>
  <c r="AY135" i="2"/>
  <c r="BA133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35" i="2" l="1"/>
  <c r="AP135" i="2"/>
  <c r="AR133" i="2"/>
  <c r="AR131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DY135" i="2" l="1"/>
  <c r="DV135" i="2"/>
  <c r="DS135" i="2"/>
  <c r="DP135" i="2"/>
  <c r="DM135" i="2"/>
  <c r="AD135" i="2"/>
  <c r="DJ135" i="2"/>
  <c r="DB135" i="2"/>
  <c r="DA135" i="2"/>
  <c r="CV135" i="2"/>
  <c r="CU135" i="2"/>
  <c r="CS135" i="2"/>
  <c r="CR135" i="2"/>
  <c r="CP135" i="2"/>
  <c r="CO135" i="2"/>
  <c r="CM135" i="2"/>
  <c r="CL135" i="2"/>
  <c r="CJ135" i="2"/>
  <c r="CI135" i="2"/>
  <c r="CA135" i="2"/>
  <c r="BZ135" i="2"/>
  <c r="BX135" i="2"/>
  <c r="BW135" i="2"/>
  <c r="BU135" i="2"/>
  <c r="BT135" i="2"/>
  <c r="BR135" i="2"/>
  <c r="BQ135" i="2"/>
  <c r="BO135" i="2"/>
  <c r="BN135" i="2"/>
  <c r="BI135" i="2"/>
  <c r="BH135" i="2"/>
  <c r="BF135" i="2"/>
  <c r="BE135" i="2"/>
  <c r="BC135" i="2"/>
  <c r="BB135" i="2"/>
  <c r="AT135" i="2"/>
  <c r="AS135" i="2"/>
  <c r="AN135" i="2"/>
  <c r="AM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AF127" i="2" l="1"/>
  <c r="BG127" i="2"/>
  <c r="FG124" i="1" l="1"/>
  <c r="FG125" i="1"/>
  <c r="FG126" i="1"/>
  <c r="FG127" i="1"/>
  <c r="FG128" i="1"/>
  <c r="FG129" i="1"/>
  <c r="FG130" i="1"/>
  <c r="FG131" i="1"/>
  <c r="FG132" i="1"/>
  <c r="FG133" i="1"/>
  <c r="FG134" i="1"/>
  <c r="FF124" i="1"/>
  <c r="FF125" i="1"/>
  <c r="FF126" i="1"/>
  <c r="FF127" i="1"/>
  <c r="FF128" i="1"/>
  <c r="FF129" i="1"/>
  <c r="FF130" i="1"/>
  <c r="FF131" i="1"/>
  <c r="FF132" i="1"/>
  <c r="FF133" i="1"/>
  <c r="FF134" i="1"/>
  <c r="FG123" i="1"/>
  <c r="FF123" i="1"/>
  <c r="CS135" i="1"/>
  <c r="CR135" i="1"/>
  <c r="CT126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AT122" i="1" l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135" i="1"/>
  <c r="AS135" i="1"/>
  <c r="AU125" i="1"/>
  <c r="AF123" i="2" l="1"/>
  <c r="ES134" i="1" l="1"/>
  <c r="ES132" i="1"/>
  <c r="ES129" i="1"/>
  <c r="ES128" i="1"/>
  <c r="ES126" i="1"/>
  <c r="ES125" i="1"/>
  <c r="ES124" i="1"/>
  <c r="ES123" i="1"/>
  <c r="EP130" i="1"/>
  <c r="EP128" i="1"/>
  <c r="EP123" i="1"/>
  <c r="DI133" i="1"/>
  <c r="DI132" i="1"/>
  <c r="DI131" i="1"/>
  <c r="DI127" i="1"/>
  <c r="DI126" i="1"/>
  <c r="DI123" i="1"/>
  <c r="CE132" i="1"/>
  <c r="CE129" i="1"/>
  <c r="CE128" i="1"/>
  <c r="BY134" i="1"/>
  <c r="BY133" i="1"/>
  <c r="BY132" i="1"/>
  <c r="BY129" i="1"/>
  <c r="BY126" i="1"/>
  <c r="BV127" i="1"/>
  <c r="BV123" i="1"/>
  <c r="BP125" i="1"/>
  <c r="BP124" i="1"/>
  <c r="BG134" i="1"/>
  <c r="BG132" i="1"/>
  <c r="BG129" i="1"/>
  <c r="BG124" i="1"/>
  <c r="BG123" i="1"/>
  <c r="AF134" i="1"/>
  <c r="AF133" i="1"/>
  <c r="AF132" i="1"/>
  <c r="AF131" i="1"/>
  <c r="AF130" i="1"/>
  <c r="AF129" i="1"/>
  <c r="AF128" i="1"/>
  <c r="AF127" i="1"/>
  <c r="AF126" i="1"/>
  <c r="AF123" i="1"/>
  <c r="AC134" i="1"/>
  <c r="AC133" i="1"/>
  <c r="AC132" i="1"/>
  <c r="AC131" i="1"/>
  <c r="AC129" i="1"/>
  <c r="AC128" i="1"/>
  <c r="AC127" i="1"/>
  <c r="AC125" i="1"/>
  <c r="AC124" i="1"/>
  <c r="AC123" i="1"/>
  <c r="K129" i="1"/>
  <c r="DO123" i="2"/>
  <c r="CN134" i="2"/>
  <c r="CN133" i="2"/>
  <c r="CN132" i="2"/>
  <c r="CN131" i="2"/>
  <c r="CN130" i="2"/>
  <c r="CN129" i="2"/>
  <c r="CN127" i="2"/>
  <c r="CN126" i="2"/>
  <c r="CN124" i="2"/>
  <c r="CK133" i="2"/>
  <c r="CK132" i="2"/>
  <c r="CK131" i="2"/>
  <c r="CK130" i="2"/>
  <c r="CK129" i="2"/>
  <c r="CK127" i="2"/>
  <c r="CK126" i="2"/>
  <c r="CK125" i="2"/>
  <c r="CK124" i="2"/>
  <c r="CK123" i="2"/>
  <c r="CB125" i="2"/>
  <c r="BV134" i="2"/>
  <c r="BV131" i="2"/>
  <c r="BV130" i="2"/>
  <c r="BV126" i="2"/>
  <c r="AC133" i="2"/>
  <c r="AC131" i="2"/>
  <c r="Z132" i="2"/>
  <c r="Z131" i="2"/>
  <c r="Z130" i="2"/>
  <c r="Z125" i="2"/>
  <c r="Z124" i="2"/>
  <c r="K134" i="2"/>
  <c r="K133" i="2"/>
  <c r="K132" i="2"/>
  <c r="K131" i="2"/>
  <c r="K130" i="2"/>
  <c r="K129" i="2"/>
  <c r="K127" i="2"/>
  <c r="K126" i="2"/>
  <c r="K125" i="2"/>
  <c r="K124" i="2"/>
  <c r="K123" i="2"/>
  <c r="E125" i="2"/>
  <c r="E126" i="2"/>
  <c r="E127" i="2"/>
  <c r="E130" i="2"/>
  <c r="E123" i="2"/>
  <c r="DZ135" i="2" l="1"/>
  <c r="DW135" i="2"/>
  <c r="DT135" i="2"/>
  <c r="DQ135" i="2"/>
  <c r="DN135" i="2"/>
  <c r="AE135" i="2"/>
  <c r="DK135" i="2"/>
  <c r="DH135" i="2"/>
  <c r="DG135" i="2"/>
  <c r="EB135" i="2" s="1"/>
  <c r="EA134" i="2"/>
  <c r="DX134" i="2"/>
  <c r="AF134" i="2"/>
  <c r="EA133" i="2"/>
  <c r="DX133" i="2"/>
  <c r="AF133" i="2"/>
  <c r="EA132" i="2"/>
  <c r="DX132" i="2"/>
  <c r="EA131" i="2"/>
  <c r="DX131" i="2"/>
  <c r="AF131" i="2"/>
  <c r="EA130" i="2"/>
  <c r="DX130" i="2"/>
  <c r="AF130" i="2"/>
  <c r="EA129" i="2"/>
  <c r="DX129" i="2"/>
  <c r="AF129" i="2"/>
  <c r="EA127" i="2"/>
  <c r="DX127" i="2"/>
  <c r="EA126" i="2"/>
  <c r="AF126" i="2"/>
  <c r="EA125" i="2"/>
  <c r="DX125" i="2"/>
  <c r="AF125" i="2"/>
  <c r="EA124" i="2"/>
  <c r="DX124" i="2"/>
  <c r="AF124" i="2"/>
  <c r="EA123" i="2"/>
  <c r="DX123" i="2"/>
  <c r="FD135" i="1"/>
  <c r="FC135" i="1"/>
  <c r="FA135" i="1"/>
  <c r="EZ135" i="1"/>
  <c r="EU135" i="1"/>
  <c r="ET135" i="1"/>
  <c r="ER135" i="1"/>
  <c r="EQ135" i="1"/>
  <c r="EO135" i="1"/>
  <c r="EN135" i="1"/>
  <c r="EL135" i="1"/>
  <c r="EK135" i="1"/>
  <c r="EI135" i="1"/>
  <c r="EH135" i="1"/>
  <c r="EC135" i="1"/>
  <c r="EB135" i="1"/>
  <c r="DZ135" i="1"/>
  <c r="DY135" i="1"/>
  <c r="DW135" i="1"/>
  <c r="DV135" i="1"/>
  <c r="DT135" i="1"/>
  <c r="DS135" i="1"/>
  <c r="DQ135" i="1"/>
  <c r="DP135" i="1"/>
  <c r="DH135" i="1"/>
  <c r="DG135" i="1"/>
  <c r="CV135" i="1"/>
  <c r="CU135" i="1"/>
  <c r="CP135" i="1"/>
  <c r="CO135" i="1"/>
  <c r="CM135" i="1"/>
  <c r="CL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Q135" i="1"/>
  <c r="AP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M135" i="1"/>
  <c r="L135" i="1"/>
  <c r="J135" i="1"/>
  <c r="I135" i="1"/>
  <c r="G135" i="1"/>
  <c r="F135" i="1"/>
  <c r="D135" i="1"/>
  <c r="C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EC135" i="2" l="1"/>
  <c r="FF135" i="1"/>
  <c r="FG135" i="1"/>
  <c r="BV121" i="2"/>
  <c r="FF111" i="1" l="1"/>
  <c r="FG111" i="1"/>
  <c r="FF112" i="1"/>
  <c r="FG112" i="1"/>
  <c r="FF113" i="1"/>
  <c r="FG113" i="1"/>
  <c r="FF114" i="1"/>
  <c r="FG114" i="1"/>
  <c r="FF115" i="1"/>
  <c r="FG115" i="1"/>
  <c r="FF116" i="1"/>
  <c r="FG116" i="1"/>
  <c r="FF117" i="1"/>
  <c r="FG117" i="1"/>
  <c r="FF118" i="1"/>
  <c r="FG118" i="1"/>
  <c r="FF119" i="1"/>
  <c r="FG119" i="1"/>
  <c r="FF120" i="1"/>
  <c r="FG120" i="1"/>
  <c r="FF121" i="1"/>
  <c r="FG121" i="1"/>
  <c r="FG110" i="1"/>
  <c r="FF110" i="1"/>
  <c r="M122" i="1"/>
  <c r="L122" i="1"/>
  <c r="N121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EB111" i="2" l="1"/>
  <c r="EC111" i="2"/>
  <c r="EB112" i="2"/>
  <c r="EC112" i="2"/>
  <c r="EB113" i="2"/>
  <c r="EC113" i="2"/>
  <c r="EB114" i="2"/>
  <c r="EC114" i="2"/>
  <c r="EB115" i="2"/>
  <c r="EC115" i="2"/>
  <c r="EB116" i="2"/>
  <c r="EC116" i="2"/>
  <c r="EB117" i="2"/>
  <c r="EC117" i="2"/>
  <c r="EB118" i="2"/>
  <c r="EC118" i="2"/>
  <c r="EB119" i="2"/>
  <c r="EC119" i="2"/>
  <c r="EB120" i="2"/>
  <c r="EC120" i="2"/>
  <c r="EB121" i="2"/>
  <c r="EC121" i="2"/>
  <c r="EC110" i="2"/>
  <c r="EB110" i="2"/>
  <c r="DB122" i="2"/>
  <c r="DA122" i="2"/>
  <c r="DC120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AF120" i="2"/>
  <c r="ES120" i="1" l="1"/>
  <c r="CQ119" i="1" l="1"/>
  <c r="DI119" i="1"/>
  <c r="EB7" i="2" l="1"/>
  <c r="EC7" i="2"/>
  <c r="EB8" i="2"/>
  <c r="EC8" i="2"/>
  <c r="EB9" i="2"/>
  <c r="EC9" i="2"/>
  <c r="EB10" i="2"/>
  <c r="EC10" i="2"/>
  <c r="EB11" i="2"/>
  <c r="EC11" i="2"/>
  <c r="EB12" i="2"/>
  <c r="EC12" i="2"/>
  <c r="EB13" i="2"/>
  <c r="EC13" i="2"/>
  <c r="EB14" i="2"/>
  <c r="EC14" i="2"/>
  <c r="EB15" i="2"/>
  <c r="EC15" i="2"/>
  <c r="EB16" i="2"/>
  <c r="EC16" i="2"/>
  <c r="EB17" i="2"/>
  <c r="EC17" i="2"/>
  <c r="EC6" i="2"/>
  <c r="EB6" i="2"/>
  <c r="EB20" i="2"/>
  <c r="EC20" i="2"/>
  <c r="EB21" i="2"/>
  <c r="EC21" i="2"/>
  <c r="EB22" i="2"/>
  <c r="EC22" i="2"/>
  <c r="EB23" i="2"/>
  <c r="EC23" i="2"/>
  <c r="EB24" i="2"/>
  <c r="EC24" i="2"/>
  <c r="EB25" i="2"/>
  <c r="EC25" i="2"/>
  <c r="EB26" i="2"/>
  <c r="EC26" i="2"/>
  <c r="EB27" i="2"/>
  <c r="EC27" i="2"/>
  <c r="EB28" i="2"/>
  <c r="EC28" i="2"/>
  <c r="EB29" i="2"/>
  <c r="EC29" i="2"/>
  <c r="EB30" i="2"/>
  <c r="EC30" i="2"/>
  <c r="EC19" i="2"/>
  <c r="EB19" i="2"/>
  <c r="EB33" i="2"/>
  <c r="EC33" i="2"/>
  <c r="EB34" i="2"/>
  <c r="EC34" i="2"/>
  <c r="EB35" i="2"/>
  <c r="EC35" i="2"/>
  <c r="EB36" i="2"/>
  <c r="EC36" i="2"/>
  <c r="EB37" i="2"/>
  <c r="EC37" i="2"/>
  <c r="EB38" i="2"/>
  <c r="EC38" i="2"/>
  <c r="EB39" i="2"/>
  <c r="EC39" i="2"/>
  <c r="EB40" i="2"/>
  <c r="EC40" i="2"/>
  <c r="EB41" i="2"/>
  <c r="EC41" i="2"/>
  <c r="EB42" i="2"/>
  <c r="EC42" i="2"/>
  <c r="EB43" i="2"/>
  <c r="EC43" i="2"/>
  <c r="EC32" i="2"/>
  <c r="EB32" i="2"/>
  <c r="EB46" i="2"/>
  <c r="EC46" i="2"/>
  <c r="EB47" i="2"/>
  <c r="EC47" i="2"/>
  <c r="EB48" i="2"/>
  <c r="EC48" i="2"/>
  <c r="EB49" i="2"/>
  <c r="EC49" i="2"/>
  <c r="EB50" i="2"/>
  <c r="EC50" i="2"/>
  <c r="EB51" i="2"/>
  <c r="EC51" i="2"/>
  <c r="EB52" i="2"/>
  <c r="EC52" i="2"/>
  <c r="EB53" i="2"/>
  <c r="EC53" i="2"/>
  <c r="EB54" i="2"/>
  <c r="EC54" i="2"/>
  <c r="EB55" i="2"/>
  <c r="EC55" i="2"/>
  <c r="EB56" i="2"/>
  <c r="EC56" i="2"/>
  <c r="EC45" i="2"/>
  <c r="EB45" i="2"/>
  <c r="EB59" i="2"/>
  <c r="EC59" i="2"/>
  <c r="EB60" i="2"/>
  <c r="EC60" i="2"/>
  <c r="EB61" i="2"/>
  <c r="EC61" i="2"/>
  <c r="EB62" i="2"/>
  <c r="EC62" i="2"/>
  <c r="EB63" i="2"/>
  <c r="EC63" i="2"/>
  <c r="EB64" i="2"/>
  <c r="EC64" i="2"/>
  <c r="EB65" i="2"/>
  <c r="EC65" i="2"/>
  <c r="EB66" i="2"/>
  <c r="EC66" i="2"/>
  <c r="EB67" i="2"/>
  <c r="EC67" i="2"/>
  <c r="EB68" i="2"/>
  <c r="EC68" i="2"/>
  <c r="EB69" i="2"/>
  <c r="EC69" i="2"/>
  <c r="EC58" i="2"/>
  <c r="EB58" i="2"/>
  <c r="EB72" i="2"/>
  <c r="EC72" i="2"/>
  <c r="EB73" i="2"/>
  <c r="EC73" i="2"/>
  <c r="EB74" i="2"/>
  <c r="EC74" i="2"/>
  <c r="EB75" i="2"/>
  <c r="EC75" i="2"/>
  <c r="EB76" i="2"/>
  <c r="EC76" i="2"/>
  <c r="EB77" i="2"/>
  <c r="EC77" i="2"/>
  <c r="EB78" i="2"/>
  <c r="EC78" i="2"/>
  <c r="EB79" i="2"/>
  <c r="EC79" i="2"/>
  <c r="EB80" i="2"/>
  <c r="EC80" i="2"/>
  <c r="EB81" i="2"/>
  <c r="EC81" i="2"/>
  <c r="EB82" i="2"/>
  <c r="EC82" i="2"/>
  <c r="EC71" i="2"/>
  <c r="EB71" i="2"/>
  <c r="EB85" i="2"/>
  <c r="EC85" i="2"/>
  <c r="EB86" i="2"/>
  <c r="EC86" i="2"/>
  <c r="EB87" i="2"/>
  <c r="EC87" i="2"/>
  <c r="EB88" i="2"/>
  <c r="EC88" i="2"/>
  <c r="EB89" i="2"/>
  <c r="EC89" i="2"/>
  <c r="EB90" i="2"/>
  <c r="EC90" i="2"/>
  <c r="EB91" i="2"/>
  <c r="EC91" i="2"/>
  <c r="EB92" i="2"/>
  <c r="EC92" i="2"/>
  <c r="EB93" i="2"/>
  <c r="EC93" i="2"/>
  <c r="EB94" i="2"/>
  <c r="EC94" i="2"/>
  <c r="EB95" i="2"/>
  <c r="EC95" i="2"/>
  <c r="EC84" i="2"/>
  <c r="EB84" i="2"/>
  <c r="EB98" i="2"/>
  <c r="EC98" i="2"/>
  <c r="EB99" i="2"/>
  <c r="EC99" i="2"/>
  <c r="EB100" i="2"/>
  <c r="EC100" i="2"/>
  <c r="EB101" i="2"/>
  <c r="EC101" i="2"/>
  <c r="EB102" i="2"/>
  <c r="EC102" i="2"/>
  <c r="EB103" i="2"/>
  <c r="EC103" i="2"/>
  <c r="EB104" i="2"/>
  <c r="EC104" i="2"/>
  <c r="EB105" i="2"/>
  <c r="EC105" i="2"/>
  <c r="EB106" i="2"/>
  <c r="EC106" i="2"/>
  <c r="EB107" i="2"/>
  <c r="EC107" i="2"/>
  <c r="EB108" i="2"/>
  <c r="EC108" i="2"/>
  <c r="EC97" i="2"/>
  <c r="EB97" i="2"/>
  <c r="D122" i="2"/>
  <c r="C122" i="2"/>
  <c r="E121" i="2"/>
  <c r="E119" i="2"/>
  <c r="E117" i="2"/>
  <c r="E114" i="2"/>
  <c r="D109" i="2"/>
  <c r="C109" i="2"/>
  <c r="E104" i="2"/>
  <c r="E101" i="2"/>
  <c r="E100" i="2"/>
  <c r="E99" i="2"/>
  <c r="E98" i="2"/>
  <c r="E97" i="2"/>
  <c r="D96" i="2"/>
  <c r="C96" i="2"/>
  <c r="E92" i="2"/>
  <c r="E91" i="2"/>
  <c r="E87" i="2"/>
  <c r="E86" i="2"/>
  <c r="E85" i="2"/>
  <c r="D83" i="2"/>
  <c r="C83" i="2"/>
  <c r="E82" i="2"/>
  <c r="E77" i="2"/>
  <c r="E75" i="2"/>
  <c r="E74" i="2"/>
  <c r="E72" i="2"/>
  <c r="E71" i="2"/>
  <c r="D70" i="2"/>
  <c r="C70" i="2"/>
  <c r="E68" i="2"/>
  <c r="E65" i="2"/>
  <c r="E64" i="2"/>
  <c r="D57" i="2"/>
  <c r="C57" i="2"/>
  <c r="E54" i="2"/>
  <c r="E49" i="2"/>
  <c r="E45" i="2"/>
  <c r="D44" i="2"/>
  <c r="C44" i="2"/>
  <c r="E37" i="2"/>
  <c r="D31" i="2"/>
  <c r="C31" i="2"/>
  <c r="D18" i="2"/>
  <c r="C18" i="2"/>
  <c r="H14" i="2"/>
  <c r="F18" i="2"/>
  <c r="G18" i="2"/>
  <c r="I18" i="2"/>
  <c r="J18" i="2"/>
  <c r="F31" i="2"/>
  <c r="G31" i="2"/>
  <c r="I31" i="2"/>
  <c r="J31" i="2"/>
  <c r="F44" i="2"/>
  <c r="G44" i="2"/>
  <c r="I44" i="2"/>
  <c r="J44" i="2"/>
  <c r="K50" i="2"/>
  <c r="F57" i="2"/>
  <c r="G57" i="2"/>
  <c r="I57" i="2"/>
  <c r="J57" i="2"/>
  <c r="K67" i="2"/>
  <c r="F70" i="2"/>
  <c r="G70" i="2"/>
  <c r="I70" i="2"/>
  <c r="J70" i="2"/>
  <c r="K73" i="2"/>
  <c r="K80" i="2"/>
  <c r="F83" i="2"/>
  <c r="G83" i="2"/>
  <c r="I83" i="2"/>
  <c r="J83" i="2"/>
  <c r="K84" i="2"/>
  <c r="K85" i="2"/>
  <c r="K86" i="2"/>
  <c r="K87" i="2"/>
  <c r="K89" i="2"/>
  <c r="K90" i="2"/>
  <c r="K91" i="2"/>
  <c r="K92" i="2"/>
  <c r="K93" i="2"/>
  <c r="K94" i="2"/>
  <c r="F96" i="2"/>
  <c r="G96" i="2"/>
  <c r="I96" i="2"/>
  <c r="J96" i="2"/>
  <c r="K98" i="2"/>
  <c r="K99" i="2"/>
  <c r="K101" i="2"/>
  <c r="K103" i="2"/>
  <c r="K104" i="2"/>
  <c r="K105" i="2"/>
  <c r="K106" i="2"/>
  <c r="F109" i="2"/>
  <c r="G109" i="2"/>
  <c r="I109" i="2"/>
  <c r="J109" i="2"/>
  <c r="K111" i="2"/>
  <c r="K112" i="2"/>
  <c r="K113" i="2"/>
  <c r="K115" i="2"/>
  <c r="K116" i="2"/>
  <c r="K118" i="2"/>
  <c r="K119" i="2"/>
  <c r="K120" i="2"/>
  <c r="K121" i="2"/>
  <c r="F122" i="2"/>
  <c r="G122" i="2"/>
  <c r="I122" i="2"/>
  <c r="J122" i="2"/>
  <c r="DI115" i="2" l="1"/>
  <c r="DR115" i="1" l="1"/>
  <c r="DI115" i="1"/>
  <c r="CM122" i="2" l="1"/>
  <c r="DW122" i="2"/>
  <c r="DY122" i="2"/>
  <c r="DV122" i="2"/>
  <c r="AD122" i="2"/>
  <c r="CL122" i="2"/>
  <c r="G122" i="1" l="1"/>
  <c r="F122" i="1"/>
  <c r="H11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U110" i="2" l="1"/>
  <c r="BU122" i="1" l="1"/>
  <c r="BT122" i="1"/>
  <c r="BV110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W18" i="1"/>
  <c r="BX18" i="1"/>
  <c r="BW31" i="1"/>
  <c r="BX31" i="1"/>
  <c r="BW44" i="1"/>
  <c r="BX44" i="1"/>
  <c r="BW57" i="1"/>
  <c r="BX57" i="1"/>
  <c r="BW70" i="1"/>
  <c r="BX70" i="1"/>
  <c r="BW83" i="1"/>
  <c r="BX83" i="1"/>
  <c r="BW96" i="1"/>
  <c r="BX96" i="1"/>
  <c r="BW109" i="1"/>
  <c r="BX109" i="1"/>
  <c r="BW122" i="1"/>
  <c r="BX122" i="1"/>
  <c r="EA121" i="2" l="1"/>
  <c r="EA120" i="2"/>
  <c r="EA119" i="2"/>
  <c r="EA118" i="2"/>
  <c r="EA117" i="2"/>
  <c r="EA116" i="2"/>
  <c r="EA115" i="2"/>
  <c r="EA114" i="2"/>
  <c r="EA113" i="2"/>
  <c r="EA112" i="2"/>
  <c r="EA111" i="2"/>
  <c r="EA110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AF121" i="2"/>
  <c r="AF119" i="2"/>
  <c r="AF118" i="2"/>
  <c r="AF117" i="2"/>
  <c r="AF116" i="2"/>
  <c r="AF115" i="2"/>
  <c r="AF114" i="2"/>
  <c r="AF113" i="2"/>
  <c r="AF112" i="2"/>
  <c r="AF111" i="2"/>
  <c r="AF110" i="2"/>
  <c r="DI119" i="2"/>
  <c r="CN121" i="2"/>
  <c r="CN120" i="2"/>
  <c r="CN118" i="2"/>
  <c r="CN117" i="2"/>
  <c r="CN116" i="2"/>
  <c r="CN115" i="2"/>
  <c r="CN114" i="2"/>
  <c r="CN111" i="2"/>
  <c r="CN110" i="2"/>
  <c r="CK121" i="2"/>
  <c r="CK119" i="2"/>
  <c r="CK118" i="2"/>
  <c r="CK117" i="2"/>
  <c r="CK114" i="2"/>
  <c r="CK113" i="2"/>
  <c r="CK112" i="2"/>
  <c r="CK111" i="2"/>
  <c r="CK110" i="2"/>
  <c r="CB112" i="2"/>
  <c r="BP120" i="2"/>
  <c r="BP118" i="2"/>
  <c r="BG112" i="2"/>
  <c r="AI120" i="2"/>
  <c r="AC120" i="2"/>
  <c r="Z119" i="2"/>
  <c r="Z116" i="2"/>
  <c r="Z112" i="2"/>
  <c r="Z111" i="2"/>
  <c r="DZ122" i="2"/>
  <c r="DT122" i="2"/>
  <c r="DS122" i="2"/>
  <c r="DQ122" i="2"/>
  <c r="DP122" i="2"/>
  <c r="DN122" i="2"/>
  <c r="DM122" i="2"/>
  <c r="AE122" i="2"/>
  <c r="DK122" i="2"/>
  <c r="DJ122" i="2"/>
  <c r="DH122" i="2"/>
  <c r="DG122" i="2"/>
  <c r="CV122" i="2"/>
  <c r="CU122" i="2"/>
  <c r="CS122" i="2"/>
  <c r="CR122" i="2"/>
  <c r="CP122" i="2"/>
  <c r="CO122" i="2"/>
  <c r="CJ122" i="2"/>
  <c r="CI122" i="2"/>
  <c r="CA122" i="2"/>
  <c r="BZ122" i="2"/>
  <c r="BX122" i="2"/>
  <c r="BW122" i="2"/>
  <c r="BU122" i="2"/>
  <c r="BT122" i="2"/>
  <c r="BR122" i="2"/>
  <c r="BQ122" i="2"/>
  <c r="BO122" i="2"/>
  <c r="BN122" i="2"/>
  <c r="BI122" i="2"/>
  <c r="BH122" i="2"/>
  <c r="BF122" i="2"/>
  <c r="BE122" i="2"/>
  <c r="BC122" i="2"/>
  <c r="BB122" i="2"/>
  <c r="AT122" i="2"/>
  <c r="AS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ES117" i="1"/>
  <c r="ES114" i="1"/>
  <c r="ES111" i="1"/>
  <c r="EP116" i="1"/>
  <c r="EJ121" i="1"/>
  <c r="DR117" i="1"/>
  <c r="DI120" i="1"/>
  <c r="DI117" i="1"/>
  <c r="BY121" i="1"/>
  <c r="BY119" i="1"/>
  <c r="BY115" i="1"/>
  <c r="BP118" i="1"/>
  <c r="BP111" i="1"/>
  <c r="BP110" i="1"/>
  <c r="BG119" i="1"/>
  <c r="BG111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R112" i="1"/>
  <c r="AI120" i="1"/>
  <c r="AI119" i="1"/>
  <c r="AI118" i="1"/>
  <c r="AI117" i="1"/>
  <c r="AI116" i="1"/>
  <c r="AI115" i="1"/>
  <c r="AI112" i="1"/>
  <c r="AI110" i="1"/>
  <c r="AF121" i="1"/>
  <c r="AF120" i="1"/>
  <c r="AF119" i="1"/>
  <c r="AF118" i="1"/>
  <c r="AF116" i="1"/>
  <c r="AF115" i="1"/>
  <c r="AF114" i="1"/>
  <c r="AF113" i="1"/>
  <c r="AF110" i="1"/>
  <c r="AC120" i="1"/>
  <c r="AC119" i="1"/>
  <c r="AC118" i="1"/>
  <c r="AC115" i="1"/>
  <c r="AC112" i="1"/>
  <c r="AC111" i="1"/>
  <c r="K114" i="1"/>
  <c r="FD122" i="1"/>
  <c r="FC122" i="1"/>
  <c r="FA122" i="1"/>
  <c r="EZ122" i="1"/>
  <c r="EU122" i="1"/>
  <c r="ET122" i="1"/>
  <c r="ER122" i="1"/>
  <c r="EQ122" i="1"/>
  <c r="EO122" i="1"/>
  <c r="EN122" i="1"/>
  <c r="EL122" i="1"/>
  <c r="EK122" i="1"/>
  <c r="EI122" i="1"/>
  <c r="EH122" i="1"/>
  <c r="EC122" i="1"/>
  <c r="EB122" i="1"/>
  <c r="DZ122" i="1"/>
  <c r="DY122" i="1"/>
  <c r="DW122" i="1"/>
  <c r="DV122" i="1"/>
  <c r="DT122" i="1"/>
  <c r="DS122" i="1"/>
  <c r="DQ122" i="1"/>
  <c r="DP122" i="1"/>
  <c r="DH122" i="1"/>
  <c r="DG122" i="1"/>
  <c r="CV122" i="1"/>
  <c r="CU122" i="1"/>
  <c r="CP122" i="1"/>
  <c r="CO122" i="1"/>
  <c r="CM122" i="1"/>
  <c r="CL122" i="1"/>
  <c r="CD122" i="1"/>
  <c r="CC122" i="1"/>
  <c r="CA122" i="1"/>
  <c r="BZ122" i="1"/>
  <c r="BO122" i="1"/>
  <c r="BN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Q122" i="1"/>
  <c r="AP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J122" i="1"/>
  <c r="I122" i="1"/>
  <c r="D122" i="1"/>
  <c r="C122" i="1"/>
  <c r="FF122" i="1" l="1"/>
  <c r="FG122" i="1"/>
  <c r="EC122" i="2"/>
  <c r="EB122" i="2"/>
  <c r="AO108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FF98" i="1" l="1"/>
  <c r="FG98" i="1"/>
  <c r="FF99" i="1"/>
  <c r="FG99" i="1"/>
  <c r="FF100" i="1"/>
  <c r="FG100" i="1"/>
  <c r="FF101" i="1"/>
  <c r="FG101" i="1"/>
  <c r="FF102" i="1"/>
  <c r="FG102" i="1"/>
  <c r="FF103" i="1"/>
  <c r="FG103" i="1"/>
  <c r="FF104" i="1"/>
  <c r="FG104" i="1"/>
  <c r="FF105" i="1"/>
  <c r="FG105" i="1"/>
  <c r="FF106" i="1"/>
  <c r="FG106" i="1"/>
  <c r="FF107" i="1"/>
  <c r="FG107" i="1"/>
  <c r="FF108" i="1"/>
  <c r="FG108" i="1"/>
  <c r="FG97" i="1"/>
  <c r="FF97" i="1"/>
  <c r="BC109" i="1"/>
  <c r="BB109" i="1"/>
  <c r="BD107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N101" i="2" l="1"/>
  <c r="CW99" i="1" l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A99" i="2" l="1"/>
  <c r="DX98" i="2" l="1"/>
  <c r="CA109" i="2" l="1"/>
  <c r="BZ109" i="2"/>
  <c r="CJ109" i="2"/>
  <c r="CI109" i="2"/>
  <c r="Y109" i="2"/>
  <c r="X109" i="2"/>
  <c r="DH109" i="2"/>
  <c r="DT109" i="2"/>
  <c r="DS109" i="2"/>
  <c r="DQ109" i="2"/>
  <c r="DP109" i="2"/>
  <c r="DN109" i="2"/>
  <c r="DM109" i="2"/>
  <c r="CV109" i="2"/>
  <c r="CU109" i="2"/>
  <c r="DK109" i="2"/>
  <c r="DJ109" i="2"/>
  <c r="DG109" i="2"/>
  <c r="AE109" i="2"/>
  <c r="AD109" i="2"/>
  <c r="DZ109" i="2"/>
  <c r="DY109" i="2"/>
  <c r="DI106" i="2" l="1"/>
  <c r="DI97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CB102" i="2"/>
  <c r="CB97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DI97" i="1" l="1"/>
  <c r="ES105" i="1"/>
  <c r="ES104" i="1"/>
  <c r="ES103" i="1"/>
  <c r="ES102" i="1"/>
  <c r="ES101" i="1"/>
  <c r="ES98" i="1"/>
  <c r="EP105" i="1"/>
  <c r="EP98" i="1"/>
  <c r="DX101" i="1"/>
  <c r="CQ105" i="1"/>
  <c r="CQ99" i="1"/>
  <c r="CQ98" i="1"/>
  <c r="CN97" i="1"/>
  <c r="BY108" i="1"/>
  <c r="BY107" i="1"/>
  <c r="BY104" i="1"/>
  <c r="BP107" i="1"/>
  <c r="BP105" i="1"/>
  <c r="BP98" i="1"/>
  <c r="BG108" i="1"/>
  <c r="BG103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R103" i="1"/>
  <c r="AI108" i="1"/>
  <c r="AI107" i="1"/>
  <c r="AI104" i="1"/>
  <c r="AI103" i="1"/>
  <c r="AI102" i="1"/>
  <c r="AI101" i="1"/>
  <c r="AI100" i="1"/>
  <c r="AI9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C108" i="1"/>
  <c r="AC107" i="1"/>
  <c r="AC105" i="1"/>
  <c r="AC104" i="1"/>
  <c r="AC102" i="1"/>
  <c r="AC101" i="1"/>
  <c r="AC99" i="1"/>
  <c r="K108" i="1"/>
  <c r="K107" i="1"/>
  <c r="K106" i="1"/>
  <c r="K105" i="1"/>
  <c r="K99" i="1"/>
  <c r="FD109" i="1"/>
  <c r="FC109" i="1"/>
  <c r="FA109" i="1"/>
  <c r="EZ109" i="1"/>
  <c r="EU109" i="1"/>
  <c r="ET109" i="1"/>
  <c r="ER109" i="1"/>
  <c r="EQ109" i="1"/>
  <c r="EO109" i="1"/>
  <c r="EN109" i="1"/>
  <c r="EL109" i="1"/>
  <c r="EK109" i="1"/>
  <c r="EI109" i="1"/>
  <c r="EH109" i="1"/>
  <c r="EC109" i="1"/>
  <c r="EB109" i="1"/>
  <c r="DZ109" i="1"/>
  <c r="DY109" i="1"/>
  <c r="DW109" i="1"/>
  <c r="DV109" i="1"/>
  <c r="DT109" i="1"/>
  <c r="DS109" i="1"/>
  <c r="DQ109" i="1"/>
  <c r="DP109" i="1"/>
  <c r="DH109" i="1"/>
  <c r="DG109" i="1"/>
  <c r="CP109" i="1"/>
  <c r="CO109" i="1"/>
  <c r="CM109" i="1"/>
  <c r="CL109" i="1"/>
  <c r="CD109" i="1"/>
  <c r="CC109" i="1"/>
  <c r="CA109" i="1"/>
  <c r="BZ109" i="1"/>
  <c r="BO109" i="1"/>
  <c r="BN109" i="1"/>
  <c r="BL109" i="1"/>
  <c r="BK109" i="1"/>
  <c r="BI109" i="1"/>
  <c r="BH109" i="1"/>
  <c r="BF109" i="1"/>
  <c r="BE109" i="1"/>
  <c r="AZ109" i="1"/>
  <c r="AY109" i="1"/>
  <c r="AW109" i="1"/>
  <c r="AV109" i="1"/>
  <c r="AQ109" i="1"/>
  <c r="AP109" i="1"/>
  <c r="AK109" i="1"/>
  <c r="AJ109" i="1"/>
  <c r="AH109" i="1"/>
  <c r="AG109" i="1"/>
  <c r="AE109" i="1"/>
  <c r="AD109" i="1"/>
  <c r="AB109" i="1"/>
  <c r="AA109" i="1"/>
  <c r="Y109" i="1"/>
  <c r="X109" i="1"/>
  <c r="V109" i="1"/>
  <c r="U109" i="1"/>
  <c r="J109" i="1"/>
  <c r="I109" i="1"/>
  <c r="D109" i="1"/>
  <c r="C109" i="1"/>
  <c r="FG109" i="1" l="1"/>
  <c r="FF109" i="1"/>
  <c r="EA108" i="2"/>
  <c r="EA107" i="2"/>
  <c r="EA106" i="2"/>
  <c r="EA105" i="2"/>
  <c r="EA104" i="2"/>
  <c r="EA103" i="2"/>
  <c r="EA102" i="2"/>
  <c r="EA101" i="2"/>
  <c r="EA100" i="2"/>
  <c r="EA98" i="2"/>
  <c r="EA97" i="2"/>
  <c r="DW109" i="2"/>
  <c r="DV109" i="2"/>
  <c r="DX108" i="2"/>
  <c r="DX107" i="2"/>
  <c r="DX106" i="2"/>
  <c r="DX105" i="2"/>
  <c r="DX104" i="2"/>
  <c r="DX103" i="2"/>
  <c r="DX102" i="2"/>
  <c r="DX101" i="2"/>
  <c r="DX100" i="2"/>
  <c r="DX99" i="2"/>
  <c r="DO102" i="2"/>
  <c r="DO9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CS109" i="2"/>
  <c r="CR109" i="2"/>
  <c r="CP109" i="2"/>
  <c r="CO109" i="2"/>
  <c r="CM109" i="2"/>
  <c r="CL109" i="2"/>
  <c r="CN108" i="2"/>
  <c r="CN107" i="2"/>
  <c r="CN106" i="2"/>
  <c r="CN105" i="2"/>
  <c r="CN103" i="2"/>
  <c r="CN102" i="2"/>
  <c r="CN100" i="2"/>
  <c r="CN99" i="2"/>
  <c r="BX109" i="2"/>
  <c r="BW109" i="2"/>
  <c r="CK107" i="2"/>
  <c r="CK106" i="2"/>
  <c r="CK104" i="2"/>
  <c r="CK103" i="2"/>
  <c r="CK102" i="2"/>
  <c r="CK101" i="2"/>
  <c r="CK100" i="2"/>
  <c r="CK99" i="2"/>
  <c r="CK98" i="2"/>
  <c r="CK97" i="2"/>
  <c r="BU109" i="2"/>
  <c r="BT109" i="2"/>
  <c r="BV98" i="2"/>
  <c r="BR109" i="2"/>
  <c r="BQ109" i="2"/>
  <c r="BO109" i="2"/>
  <c r="BN109" i="2"/>
  <c r="BP98" i="2"/>
  <c r="BI109" i="2"/>
  <c r="BH109" i="2"/>
  <c r="BF109" i="2"/>
  <c r="BE109" i="2"/>
  <c r="BG108" i="2"/>
  <c r="BG99" i="2"/>
  <c r="BC109" i="2"/>
  <c r="BB109" i="2"/>
  <c r="AT109" i="2"/>
  <c r="AS109" i="2"/>
  <c r="AK109" i="2"/>
  <c r="AJ109" i="2"/>
  <c r="AH109" i="2"/>
  <c r="AG109" i="2"/>
  <c r="AB109" i="2"/>
  <c r="AA109" i="2"/>
  <c r="AC104" i="2"/>
  <c r="AC98" i="2"/>
  <c r="Z107" i="2"/>
  <c r="Z104" i="2"/>
  <c r="Z103" i="2"/>
  <c r="Z101" i="2"/>
  <c r="Z99" i="2"/>
  <c r="Z98" i="2"/>
  <c r="Z97" i="2"/>
  <c r="V109" i="2"/>
  <c r="U109" i="2"/>
  <c r="W98" i="2"/>
  <c r="S109" i="2"/>
  <c r="R109" i="2"/>
  <c r="P109" i="2"/>
  <c r="O109" i="2"/>
  <c r="M109" i="2"/>
  <c r="L109" i="2"/>
  <c r="EB109" i="2" l="1"/>
  <c r="EC109" i="2"/>
  <c r="S96" i="2"/>
  <c r="R96" i="2"/>
  <c r="T94" i="2"/>
  <c r="S83" i="2"/>
  <c r="R83" i="2"/>
  <c r="S70" i="2"/>
  <c r="R70" i="2"/>
  <c r="S57" i="2"/>
  <c r="R57" i="2"/>
  <c r="S44" i="2"/>
  <c r="R44" i="2"/>
  <c r="S31" i="2"/>
  <c r="R31" i="2"/>
  <c r="S18" i="2"/>
  <c r="R18" i="2"/>
  <c r="P96" i="2"/>
  <c r="O96" i="2"/>
  <c r="Q94" i="2"/>
  <c r="P83" i="2"/>
  <c r="O83" i="2"/>
  <c r="P70" i="2"/>
  <c r="O70" i="2"/>
  <c r="P57" i="2"/>
  <c r="O57" i="2"/>
  <c r="P44" i="2"/>
  <c r="O44" i="2"/>
  <c r="P31" i="2"/>
  <c r="O31" i="2"/>
  <c r="P18" i="2"/>
  <c r="O18" i="2"/>
  <c r="BG93" i="2" l="1"/>
  <c r="FF91" i="1" l="1"/>
  <c r="BY91" i="1"/>
  <c r="DL91" i="2" l="1"/>
  <c r="FF85" i="1" l="1"/>
  <c r="FG85" i="1"/>
  <c r="FF86" i="1"/>
  <c r="FG86" i="1"/>
  <c r="FF87" i="1"/>
  <c r="FG87" i="1"/>
  <c r="FF88" i="1"/>
  <c r="FG88" i="1"/>
  <c r="FF89" i="1"/>
  <c r="FG89" i="1"/>
  <c r="FF90" i="1"/>
  <c r="FG90" i="1"/>
  <c r="FG91" i="1"/>
  <c r="FF92" i="1"/>
  <c r="FG92" i="1"/>
  <c r="FF93" i="1"/>
  <c r="FG93" i="1"/>
  <c r="FF94" i="1"/>
  <c r="FG94" i="1"/>
  <c r="FF95" i="1"/>
  <c r="FG95" i="1"/>
  <c r="FG84" i="1"/>
  <c r="FF84" i="1"/>
  <c r="DQ96" i="1"/>
  <c r="DP96" i="1"/>
  <c r="DR90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X88" i="2" l="1"/>
  <c r="BY87" i="1" l="1"/>
  <c r="AF87" i="2" l="1"/>
  <c r="DX86" i="2" l="1"/>
  <c r="DT83" i="1" l="1"/>
  <c r="DS83" i="1"/>
  <c r="DT70" i="1"/>
  <c r="DS70" i="1"/>
  <c r="DT57" i="1"/>
  <c r="DS57" i="1"/>
  <c r="DT44" i="1"/>
  <c r="DS44" i="1"/>
  <c r="DT31" i="1"/>
  <c r="DS31" i="1"/>
  <c r="DT18" i="1"/>
  <c r="DS18" i="1"/>
  <c r="DU85" i="1"/>
  <c r="DT96" i="1"/>
  <c r="DS96" i="1"/>
  <c r="BO83" i="2" l="1"/>
  <c r="BN83" i="2"/>
  <c r="BO70" i="2"/>
  <c r="BN70" i="2"/>
  <c r="BO57" i="2"/>
  <c r="BN57" i="2"/>
  <c r="BO44" i="2"/>
  <c r="BN44" i="2"/>
  <c r="BO31" i="2"/>
  <c r="BN31" i="2"/>
  <c r="BO18" i="2"/>
  <c r="BN18" i="2"/>
  <c r="BP85" i="2"/>
  <c r="BO96" i="2"/>
  <c r="BN96" i="2"/>
  <c r="BP90" i="2"/>
  <c r="EA95" i="2" l="1"/>
  <c r="EA94" i="2"/>
  <c r="EA93" i="2"/>
  <c r="EA92" i="2"/>
  <c r="EA91" i="2"/>
  <c r="EA89" i="2"/>
  <c r="EA88" i="2"/>
  <c r="EA87" i="2"/>
  <c r="EA85" i="2"/>
  <c r="EA84" i="2"/>
  <c r="DX95" i="2"/>
  <c r="DX94" i="2"/>
  <c r="DX93" i="2"/>
  <c r="DX92" i="2"/>
  <c r="DX91" i="2"/>
  <c r="DX90" i="2"/>
  <c r="DX89" i="2"/>
  <c r="DX87" i="2"/>
  <c r="DX85" i="2"/>
  <c r="DR88" i="2"/>
  <c r="DO90" i="2"/>
  <c r="AF95" i="2"/>
  <c r="AF94" i="2"/>
  <c r="AF93" i="2"/>
  <c r="AF92" i="2"/>
  <c r="AF91" i="2"/>
  <c r="AF90" i="2"/>
  <c r="AF89" i="2"/>
  <c r="AF88" i="2"/>
  <c r="AF85" i="2"/>
  <c r="AF84" i="2"/>
  <c r="CN95" i="2"/>
  <c r="CN93" i="2"/>
  <c r="CN91" i="2"/>
  <c r="CN89" i="2"/>
  <c r="CN88" i="2"/>
  <c r="CN87" i="2"/>
  <c r="CN85" i="2"/>
  <c r="CK95" i="2"/>
  <c r="CK94" i="2"/>
  <c r="CK93" i="2"/>
  <c r="CK92" i="2"/>
  <c r="CK87" i="2"/>
  <c r="CK86" i="2"/>
  <c r="CK85" i="2"/>
  <c r="BV93" i="2"/>
  <c r="BV92" i="2"/>
  <c r="BV90" i="2"/>
  <c r="BS90" i="2"/>
  <c r="AC89" i="2"/>
  <c r="Z95" i="2"/>
  <c r="Z94" i="2"/>
  <c r="Z93" i="2"/>
  <c r="Z90" i="2"/>
  <c r="Z85" i="2"/>
  <c r="Z84" i="2"/>
  <c r="W93" i="2"/>
  <c r="W91" i="2"/>
  <c r="ES95" i="1"/>
  <c r="ES84" i="1"/>
  <c r="EP93" i="1"/>
  <c r="EP89" i="1"/>
  <c r="EP86" i="1"/>
  <c r="DI93" i="1"/>
  <c r="DI91" i="1"/>
  <c r="DI90" i="1"/>
  <c r="BY94" i="1"/>
  <c r="BP95" i="1"/>
  <c r="BP86" i="1"/>
  <c r="BP85" i="1"/>
  <c r="AR89" i="1"/>
  <c r="AR88" i="1"/>
  <c r="AR84" i="1"/>
  <c r="AI94" i="1"/>
  <c r="AI93" i="1"/>
  <c r="AI91" i="1"/>
  <c r="AI90" i="1"/>
  <c r="AI89" i="1"/>
  <c r="AI87" i="1"/>
  <c r="AI84" i="1"/>
  <c r="AF95" i="1"/>
  <c r="AF93" i="1"/>
  <c r="AF91" i="1"/>
  <c r="AF90" i="1"/>
  <c r="AF89" i="1"/>
  <c r="AF86" i="1"/>
  <c r="AF85" i="1"/>
  <c r="AC95" i="1"/>
  <c r="AC93" i="1"/>
  <c r="AC92" i="1"/>
  <c r="AC90" i="1"/>
  <c r="AC88" i="1"/>
  <c r="AC85" i="1"/>
  <c r="K91" i="1"/>
  <c r="DZ96" i="2"/>
  <c r="DY96" i="2"/>
  <c r="DW96" i="2"/>
  <c r="DV96" i="2"/>
  <c r="DT96" i="2"/>
  <c r="DS96" i="2"/>
  <c r="DQ96" i="2"/>
  <c r="DP96" i="2"/>
  <c r="DN96" i="2"/>
  <c r="DM96" i="2"/>
  <c r="AE96" i="2"/>
  <c r="AD96" i="2"/>
  <c r="DK96" i="2"/>
  <c r="DJ96" i="2"/>
  <c r="CV96" i="2"/>
  <c r="CU96" i="2"/>
  <c r="CS96" i="2"/>
  <c r="CR96" i="2"/>
  <c r="CP96" i="2"/>
  <c r="CO96" i="2"/>
  <c r="CM96" i="2"/>
  <c r="CL96" i="2"/>
  <c r="BX96" i="2"/>
  <c r="BW96" i="2"/>
  <c r="CJ96" i="2"/>
  <c r="CI96" i="2"/>
  <c r="BU96" i="2"/>
  <c r="BT96" i="2"/>
  <c r="BR96" i="2"/>
  <c r="BQ96" i="2"/>
  <c r="BI96" i="2"/>
  <c r="BH96" i="2"/>
  <c r="BF96" i="2"/>
  <c r="BE96" i="2"/>
  <c r="BC96" i="2"/>
  <c r="BB96" i="2"/>
  <c r="AT96" i="2"/>
  <c r="AS96" i="2"/>
  <c r="AK96" i="2"/>
  <c r="AJ96" i="2"/>
  <c r="AH96" i="2"/>
  <c r="AG96" i="2"/>
  <c r="AB96" i="2"/>
  <c r="AA96" i="2"/>
  <c r="Y96" i="2"/>
  <c r="X96" i="2"/>
  <c r="V96" i="2"/>
  <c r="U96" i="2"/>
  <c r="M96" i="2"/>
  <c r="L96" i="2"/>
  <c r="FD96" i="1"/>
  <c r="FC96" i="1"/>
  <c r="FA96" i="1"/>
  <c r="EZ96" i="1"/>
  <c r="EU96" i="1"/>
  <c r="ET96" i="1"/>
  <c r="ER96" i="1"/>
  <c r="EQ96" i="1"/>
  <c r="EO96" i="1"/>
  <c r="EN96" i="1"/>
  <c r="EL96" i="1"/>
  <c r="EK96" i="1"/>
  <c r="EI96" i="1"/>
  <c r="EH96" i="1"/>
  <c r="EC96" i="1"/>
  <c r="EB96" i="1"/>
  <c r="DZ96" i="1"/>
  <c r="DY96" i="1"/>
  <c r="DW96" i="1"/>
  <c r="DV96" i="1"/>
  <c r="DH96" i="1"/>
  <c r="DG96" i="1"/>
  <c r="CP96" i="1"/>
  <c r="CO96" i="1"/>
  <c r="CM96" i="1"/>
  <c r="CL96" i="1"/>
  <c r="CD96" i="1"/>
  <c r="CC96" i="1"/>
  <c r="CA96" i="1"/>
  <c r="BZ96" i="1"/>
  <c r="BO96" i="1"/>
  <c r="BN96" i="1"/>
  <c r="BL96" i="1"/>
  <c r="BK96" i="1"/>
  <c r="BI96" i="1"/>
  <c r="BH96" i="1"/>
  <c r="BF96" i="1"/>
  <c r="BE96" i="1"/>
  <c r="AZ96" i="1"/>
  <c r="AY96" i="1"/>
  <c r="AW96" i="1"/>
  <c r="AV96" i="1"/>
  <c r="AQ96" i="1"/>
  <c r="AP96" i="1"/>
  <c r="AK96" i="1"/>
  <c r="AJ96" i="1"/>
  <c r="AH96" i="1"/>
  <c r="AG96" i="1"/>
  <c r="AE96" i="1"/>
  <c r="AD96" i="1"/>
  <c r="AB96" i="1"/>
  <c r="AA96" i="1"/>
  <c r="Y96" i="1"/>
  <c r="X96" i="1"/>
  <c r="V96" i="1"/>
  <c r="U96" i="1"/>
  <c r="J96" i="1"/>
  <c r="I96" i="1"/>
  <c r="D96" i="1"/>
  <c r="C96" i="1"/>
  <c r="AX94" i="1"/>
  <c r="AX93" i="1"/>
  <c r="AX92" i="1"/>
  <c r="AX91" i="1"/>
  <c r="AX90" i="1"/>
  <c r="AX89" i="1"/>
  <c r="AX88" i="1"/>
  <c r="AX87" i="1"/>
  <c r="AX86" i="1"/>
  <c r="AX85" i="1"/>
  <c r="AX84" i="1"/>
  <c r="EB96" i="2" l="1"/>
  <c r="EC96" i="2"/>
  <c r="FG96" i="1"/>
  <c r="FF96" i="1"/>
  <c r="AR82" i="1"/>
  <c r="AK70" i="2" l="1"/>
  <c r="AJ70" i="2"/>
  <c r="AK57" i="2"/>
  <c r="AJ57" i="2"/>
  <c r="AK44" i="2"/>
  <c r="AJ44" i="2"/>
  <c r="AK31" i="2"/>
  <c r="AJ31" i="2"/>
  <c r="AK18" i="2"/>
  <c r="AJ18" i="2"/>
  <c r="AK83" i="2"/>
  <c r="AJ83" i="2"/>
  <c r="AL82" i="2"/>
  <c r="DX80" i="1" l="1"/>
  <c r="FF72" i="1" l="1"/>
  <c r="FG72" i="1"/>
  <c r="FF73" i="1"/>
  <c r="FG73" i="1"/>
  <c r="FF74" i="1"/>
  <c r="FG74" i="1"/>
  <c r="FF75" i="1"/>
  <c r="FG75" i="1"/>
  <c r="FF76" i="1"/>
  <c r="FG76" i="1"/>
  <c r="FF77" i="1"/>
  <c r="FG77" i="1"/>
  <c r="FF78" i="1"/>
  <c r="FG78" i="1"/>
  <c r="FF79" i="1"/>
  <c r="FG79" i="1"/>
  <c r="FF80" i="1"/>
  <c r="FG80" i="1"/>
  <c r="FF81" i="1"/>
  <c r="FG81" i="1"/>
  <c r="FF82" i="1"/>
  <c r="FG82" i="1"/>
  <c r="FG71" i="1"/>
  <c r="FF71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AF80" i="2" l="1"/>
  <c r="FA83" i="1" l="1"/>
  <c r="EZ83" i="1"/>
  <c r="FB75" i="1"/>
  <c r="FA70" i="1"/>
  <c r="EZ70" i="1"/>
  <c r="FA57" i="1"/>
  <c r="EZ57" i="1"/>
  <c r="FA44" i="1"/>
  <c r="EZ44" i="1"/>
  <c r="FA31" i="1"/>
  <c r="EZ31" i="1"/>
  <c r="FA18" i="1"/>
  <c r="EZ18" i="1"/>
  <c r="FE78" i="1"/>
  <c r="AF77" i="2" l="1"/>
  <c r="FD83" i="1" l="1"/>
  <c r="FC83" i="1"/>
  <c r="FE79" i="1"/>
  <c r="FD70" i="1"/>
  <c r="FC70" i="1"/>
  <c r="FD57" i="1"/>
  <c r="FC57" i="1"/>
  <c r="FD44" i="1"/>
  <c r="FC44" i="1"/>
  <c r="FD31" i="1"/>
  <c r="FC31" i="1"/>
  <c r="FD18" i="1"/>
  <c r="FC18" i="1"/>
  <c r="EU83" i="1"/>
  <c r="ET83" i="1"/>
  <c r="EU70" i="1"/>
  <c r="ET70" i="1"/>
  <c r="EU57" i="1"/>
  <c r="ET57" i="1"/>
  <c r="EU44" i="1"/>
  <c r="ET44" i="1"/>
  <c r="EU31" i="1"/>
  <c r="ET31" i="1"/>
  <c r="EV24" i="1"/>
  <c r="EV23" i="1"/>
  <c r="EV21" i="1"/>
  <c r="EV19" i="1"/>
  <c r="EU18" i="1"/>
  <c r="ET18" i="1"/>
  <c r="EV12" i="1"/>
  <c r="EV11" i="1"/>
  <c r="V83" i="1"/>
  <c r="U83" i="1"/>
  <c r="W75" i="1"/>
  <c r="V70" i="1"/>
  <c r="U70" i="1"/>
  <c r="V57" i="1"/>
  <c r="U57" i="1"/>
  <c r="V44" i="1"/>
  <c r="U44" i="1"/>
  <c r="V31" i="1"/>
  <c r="U31" i="1"/>
  <c r="V18" i="1"/>
  <c r="U18" i="1"/>
  <c r="DX73" i="2" l="1"/>
  <c r="EA73" i="2"/>
  <c r="AF73" i="2"/>
  <c r="CN73" i="2"/>
  <c r="CK73" i="2"/>
  <c r="ES79" i="1" l="1"/>
  <c r="EP81" i="1"/>
  <c r="EP80" i="1"/>
  <c r="EP75" i="1"/>
  <c r="EP73" i="1"/>
  <c r="CQ71" i="1"/>
  <c r="CE82" i="1"/>
  <c r="BY81" i="1"/>
  <c r="BY80" i="1"/>
  <c r="BY78" i="1"/>
  <c r="BY75" i="1"/>
  <c r="BY71" i="1"/>
  <c r="BP81" i="1"/>
  <c r="BP80" i="1"/>
  <c r="BP79" i="1"/>
  <c r="BP78" i="1"/>
  <c r="BP77" i="1"/>
  <c r="BP76" i="1"/>
  <c r="BP72" i="1"/>
  <c r="BJ71" i="1"/>
  <c r="BG78" i="1"/>
  <c r="BG75" i="1"/>
  <c r="BG71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R80" i="1"/>
  <c r="AR79" i="1"/>
  <c r="AR78" i="1"/>
  <c r="AR75" i="1"/>
  <c r="AR72" i="1"/>
  <c r="AI77" i="1"/>
  <c r="AI76" i="1"/>
  <c r="AF82" i="1"/>
  <c r="AF81" i="1"/>
  <c r="AF80" i="1"/>
  <c r="AF78" i="1"/>
  <c r="AF75" i="1"/>
  <c r="AF71" i="1"/>
  <c r="AC82" i="1"/>
  <c r="AC81" i="1"/>
  <c r="AC80" i="1"/>
  <c r="AC79" i="1"/>
  <c r="AC76" i="1"/>
  <c r="AC75" i="1"/>
  <c r="AC74" i="1"/>
  <c r="AC73" i="1"/>
  <c r="AC72" i="1"/>
  <c r="K81" i="1"/>
  <c r="K76" i="1"/>
  <c r="ER83" i="1"/>
  <c r="EQ83" i="1"/>
  <c r="EO83" i="1"/>
  <c r="EN83" i="1"/>
  <c r="EL83" i="1"/>
  <c r="EK83" i="1"/>
  <c r="EI83" i="1"/>
  <c r="EH83" i="1"/>
  <c r="EC83" i="1"/>
  <c r="EB83" i="1"/>
  <c r="DZ83" i="1"/>
  <c r="DY83" i="1"/>
  <c r="DH83" i="1"/>
  <c r="DG83" i="1"/>
  <c r="CP83" i="1"/>
  <c r="CO83" i="1"/>
  <c r="CM83" i="1"/>
  <c r="CL83" i="1"/>
  <c r="CD83" i="1"/>
  <c r="CC83" i="1"/>
  <c r="CA83" i="1"/>
  <c r="BZ83" i="1"/>
  <c r="BO83" i="1"/>
  <c r="BN83" i="1"/>
  <c r="BL83" i="1"/>
  <c r="BK83" i="1"/>
  <c r="BI83" i="1"/>
  <c r="BH83" i="1"/>
  <c r="BF83" i="1"/>
  <c r="BE83" i="1"/>
  <c r="AZ83" i="1"/>
  <c r="AY83" i="1"/>
  <c r="AW83" i="1"/>
  <c r="AV83" i="1"/>
  <c r="AQ83" i="1"/>
  <c r="AP83" i="1"/>
  <c r="AK83" i="1"/>
  <c r="AJ83" i="1"/>
  <c r="AH83" i="1"/>
  <c r="AG83" i="1"/>
  <c r="AE83" i="1"/>
  <c r="AD83" i="1"/>
  <c r="AB83" i="1"/>
  <c r="AA83" i="1"/>
  <c r="Y83" i="1"/>
  <c r="X83" i="1"/>
  <c r="J83" i="1"/>
  <c r="I83" i="1"/>
  <c r="D83" i="1"/>
  <c r="C83" i="1"/>
  <c r="DZ83" i="2"/>
  <c r="DY83" i="2"/>
  <c r="EA82" i="2"/>
  <c r="EA81" i="2"/>
  <c r="EA80" i="2"/>
  <c r="EA79" i="2"/>
  <c r="EA77" i="2"/>
  <c r="EA76" i="2"/>
  <c r="EA72" i="2"/>
  <c r="EA71" i="2"/>
  <c r="DW83" i="2"/>
  <c r="DV83" i="2"/>
  <c r="DX81" i="2"/>
  <c r="DX77" i="2"/>
  <c r="DX76" i="2"/>
  <c r="DX75" i="2"/>
  <c r="DT83" i="2"/>
  <c r="DS83" i="2"/>
  <c r="DQ83" i="2"/>
  <c r="DP83" i="2"/>
  <c r="DN83" i="2"/>
  <c r="DM83" i="2"/>
  <c r="DO79" i="2"/>
  <c r="DO77" i="2"/>
  <c r="AE83" i="2"/>
  <c r="AD83" i="2"/>
  <c r="AF82" i="2"/>
  <c r="AF81" i="2"/>
  <c r="AF79" i="2"/>
  <c r="AF78" i="2"/>
  <c r="AF76" i="2"/>
  <c r="AF74" i="2"/>
  <c r="AF72" i="2"/>
  <c r="DK83" i="2"/>
  <c r="DJ83" i="2"/>
  <c r="CV83" i="2"/>
  <c r="CU83" i="2"/>
  <c r="CS83" i="2"/>
  <c r="CR83" i="2"/>
  <c r="CP83" i="2"/>
  <c r="CO83" i="2"/>
  <c r="CM83" i="2"/>
  <c r="CL83" i="2"/>
  <c r="CN82" i="2"/>
  <c r="CN81" i="2"/>
  <c r="CN79" i="2"/>
  <c r="CN72" i="2"/>
  <c r="CN71" i="2"/>
  <c r="BX83" i="2"/>
  <c r="BW83" i="2"/>
  <c r="CJ83" i="2"/>
  <c r="CI83" i="2"/>
  <c r="CK82" i="2"/>
  <c r="CK81" i="2"/>
  <c r="CK79" i="2"/>
  <c r="CK78" i="2"/>
  <c r="CK75" i="2"/>
  <c r="CK72" i="2"/>
  <c r="CK71" i="2"/>
  <c r="BU83" i="2"/>
  <c r="BT83" i="2"/>
  <c r="BV82" i="2"/>
  <c r="BV81" i="2"/>
  <c r="BV77" i="2"/>
  <c r="BV76" i="2"/>
  <c r="BV71" i="2"/>
  <c r="BR83" i="2"/>
  <c r="BQ83" i="2"/>
  <c r="BI83" i="2"/>
  <c r="BH83" i="2"/>
  <c r="BF83" i="2"/>
  <c r="BE83" i="2"/>
  <c r="BC83" i="2"/>
  <c r="BB83" i="2"/>
  <c r="AT83" i="2"/>
  <c r="AS83" i="2"/>
  <c r="AU72" i="2"/>
  <c r="AH83" i="2"/>
  <c r="AG83" i="2"/>
  <c r="AB83" i="2"/>
  <c r="AA83" i="2"/>
  <c r="Y83" i="2"/>
  <c r="X83" i="2"/>
  <c r="Z81" i="2"/>
  <c r="Z80" i="2"/>
  <c r="Z74" i="2"/>
  <c r="V83" i="2"/>
  <c r="U83" i="2"/>
  <c r="W82" i="2"/>
  <c r="W80" i="2"/>
  <c r="M83" i="2"/>
  <c r="L83" i="2"/>
  <c r="EC83" i="2" l="1"/>
  <c r="EB83" i="2"/>
  <c r="FG83" i="1"/>
  <c r="FF83" i="1"/>
  <c r="AE70" i="2"/>
  <c r="AD70" i="2"/>
  <c r="AF68" i="2"/>
  <c r="AF67" i="2"/>
  <c r="AE57" i="2"/>
  <c r="AD57" i="2"/>
  <c r="AE44" i="2"/>
  <c r="AD44" i="2"/>
  <c r="AE31" i="2"/>
  <c r="AD31" i="2"/>
  <c r="AE18" i="2"/>
  <c r="AD18" i="2"/>
  <c r="CM57" i="2"/>
  <c r="CL57" i="2"/>
  <c r="CM44" i="2"/>
  <c r="CL44" i="2"/>
  <c r="CM31" i="2"/>
  <c r="CL31" i="2"/>
  <c r="CM18" i="2"/>
  <c r="CL18" i="2"/>
  <c r="CM70" i="2"/>
  <c r="CL70" i="2"/>
  <c r="CN69" i="2"/>
  <c r="CN67" i="2"/>
  <c r="EA66" i="2" l="1"/>
  <c r="CW66" i="2"/>
  <c r="BY66" i="2"/>
  <c r="BX70" i="2"/>
  <c r="BW70" i="2"/>
  <c r="BY67" i="2"/>
  <c r="BX57" i="2"/>
  <c r="BW57" i="2"/>
  <c r="BX44" i="2"/>
  <c r="BW44" i="2"/>
  <c r="BX31" i="2"/>
  <c r="BW31" i="2"/>
  <c r="BX18" i="2"/>
  <c r="BW18" i="2"/>
  <c r="DX66" i="2"/>
  <c r="D57" i="1" l="1"/>
  <c r="C57" i="1"/>
  <c r="DZ70" i="2" l="1"/>
  <c r="DY70" i="2"/>
  <c r="DW70" i="2"/>
  <c r="DV70" i="2"/>
  <c r="DT70" i="2"/>
  <c r="DS70" i="2"/>
  <c r="DQ70" i="2"/>
  <c r="DP70" i="2"/>
  <c r="DN70" i="2"/>
  <c r="DM70" i="2"/>
  <c r="DK70" i="2"/>
  <c r="DJ70" i="2"/>
  <c r="CV70" i="2"/>
  <c r="CU70" i="2"/>
  <c r="CS70" i="2"/>
  <c r="CR70" i="2"/>
  <c r="CP70" i="2"/>
  <c r="CO70" i="2"/>
  <c r="CJ70" i="2"/>
  <c r="CI70" i="2"/>
  <c r="BU70" i="2"/>
  <c r="BT70" i="2"/>
  <c r="BR70" i="2"/>
  <c r="BQ70" i="2"/>
  <c r="BI70" i="2"/>
  <c r="BH70" i="2"/>
  <c r="BF70" i="2"/>
  <c r="BE70" i="2"/>
  <c r="BC70" i="2"/>
  <c r="BB70" i="2"/>
  <c r="AT70" i="2"/>
  <c r="AS70" i="2"/>
  <c r="AH70" i="2"/>
  <c r="AG70" i="2"/>
  <c r="AB70" i="2"/>
  <c r="AA70" i="2"/>
  <c r="Y70" i="2"/>
  <c r="X70" i="2"/>
  <c r="V70" i="2"/>
  <c r="U70" i="2"/>
  <c r="M70" i="2"/>
  <c r="L70" i="2"/>
  <c r="EA69" i="2"/>
  <c r="EA68" i="2"/>
  <c r="DR68" i="2"/>
  <c r="CW68" i="2"/>
  <c r="CK68" i="2"/>
  <c r="EA67" i="2"/>
  <c r="DX65" i="2"/>
  <c r="CK65" i="2"/>
  <c r="CK64" i="2"/>
  <c r="Z64" i="2"/>
  <c r="ER70" i="1"/>
  <c r="EQ70" i="1"/>
  <c r="EO70" i="1"/>
  <c r="EN70" i="1"/>
  <c r="EL70" i="1"/>
  <c r="EK70" i="1"/>
  <c r="EI70" i="1"/>
  <c r="EH70" i="1"/>
  <c r="EC70" i="1"/>
  <c r="EB70" i="1"/>
  <c r="DZ70" i="1"/>
  <c r="DY70" i="1"/>
  <c r="DH70" i="1"/>
  <c r="DG70" i="1"/>
  <c r="CP70" i="1"/>
  <c r="CO70" i="1"/>
  <c r="CM70" i="1"/>
  <c r="CL70" i="1"/>
  <c r="CD70" i="1"/>
  <c r="CC70" i="1"/>
  <c r="CA70" i="1"/>
  <c r="BZ70" i="1"/>
  <c r="BO70" i="1"/>
  <c r="BN70" i="1"/>
  <c r="BL70" i="1"/>
  <c r="BK70" i="1"/>
  <c r="BI70" i="1"/>
  <c r="BH70" i="1"/>
  <c r="BF70" i="1"/>
  <c r="BE70" i="1"/>
  <c r="AZ70" i="1"/>
  <c r="AY70" i="1"/>
  <c r="AW70" i="1"/>
  <c r="AV70" i="1"/>
  <c r="AQ70" i="1"/>
  <c r="AP70" i="1"/>
  <c r="AK70" i="1"/>
  <c r="AJ70" i="1"/>
  <c r="AH70" i="1"/>
  <c r="AG70" i="1"/>
  <c r="AE70" i="1"/>
  <c r="AD70" i="1"/>
  <c r="AB70" i="1"/>
  <c r="AA70" i="1"/>
  <c r="Y70" i="1"/>
  <c r="X70" i="1"/>
  <c r="J70" i="1"/>
  <c r="I70" i="1"/>
  <c r="D70" i="1"/>
  <c r="C70" i="1"/>
  <c r="AX69" i="1"/>
  <c r="BY68" i="1"/>
  <c r="AX68" i="1"/>
  <c r="ES67" i="1"/>
  <c r="DI67" i="1"/>
  <c r="BY67" i="1"/>
  <c r="BP67" i="1"/>
  <c r="AX67" i="1"/>
  <c r="AC67" i="1"/>
  <c r="ES66" i="1"/>
  <c r="BY66" i="1"/>
  <c r="AX66" i="1"/>
  <c r="AF66" i="1"/>
  <c r="ES65" i="1"/>
  <c r="DI65" i="1"/>
  <c r="BP65" i="1"/>
  <c r="AX65" i="1"/>
  <c r="AF65" i="1"/>
  <c r="AC65" i="1"/>
  <c r="DI64" i="1"/>
  <c r="BY64" i="1"/>
  <c r="BP64" i="1"/>
  <c r="AX64" i="1"/>
  <c r="AF64" i="1"/>
  <c r="AC64" i="1"/>
  <c r="EB70" i="2" l="1"/>
  <c r="EC70" i="2"/>
  <c r="AX50" i="1"/>
  <c r="CK50" i="2" l="1"/>
  <c r="DX35" i="2"/>
  <c r="BS25" i="2"/>
  <c r="DK44" i="2" l="1"/>
  <c r="DJ44" i="2"/>
  <c r="CV44" i="2"/>
  <c r="CU44" i="2"/>
  <c r="M44" i="2"/>
  <c r="L44" i="2"/>
  <c r="M31" i="2"/>
  <c r="L31" i="2"/>
  <c r="M18" i="2"/>
  <c r="L18" i="2"/>
  <c r="BI31" i="2"/>
  <c r="BH31" i="2"/>
  <c r="BI18" i="2"/>
  <c r="BH18" i="2"/>
  <c r="CV31" i="2"/>
  <c r="CU31" i="2"/>
  <c r="DK31" i="2"/>
  <c r="DJ31" i="2"/>
  <c r="CV18" i="2"/>
  <c r="CU18" i="2"/>
  <c r="DK18" i="2"/>
  <c r="DJ18" i="2"/>
  <c r="EA63" i="2"/>
  <c r="DX63" i="2"/>
  <c r="EA62" i="2"/>
  <c r="EA61" i="2"/>
  <c r="DX61" i="2"/>
  <c r="CK61" i="2"/>
  <c r="EA60" i="2"/>
  <c r="BV61" i="2"/>
  <c r="BV60" i="2"/>
  <c r="EA58" i="2"/>
  <c r="DX58" i="2"/>
  <c r="CK58" i="2"/>
  <c r="BV58" i="2"/>
  <c r="EA56" i="2"/>
  <c r="EA55" i="2"/>
  <c r="DK57" i="2"/>
  <c r="DJ57" i="2"/>
  <c r="CV57" i="2"/>
  <c r="CU57" i="2"/>
  <c r="BI57" i="2"/>
  <c r="BH57" i="2"/>
  <c r="M57" i="2"/>
  <c r="L57" i="2"/>
  <c r="N56" i="2"/>
  <c r="BV63" i="2"/>
  <c r="BI44" i="2"/>
  <c r="BH44" i="2"/>
  <c r="V57" i="2"/>
  <c r="U57" i="2"/>
  <c r="V44" i="2"/>
  <c r="U44" i="2"/>
  <c r="V31" i="2"/>
  <c r="U31" i="2"/>
  <c r="V18" i="2"/>
  <c r="U18" i="2"/>
  <c r="AZ44" i="1"/>
  <c r="AY44" i="1"/>
  <c r="AK44" i="1"/>
  <c r="AJ44" i="1"/>
  <c r="D44" i="1"/>
  <c r="C44" i="1"/>
  <c r="AZ31" i="1" l="1"/>
  <c r="AY31" i="1"/>
  <c r="AK31" i="1"/>
  <c r="AJ31" i="1"/>
  <c r="AH31" i="1"/>
  <c r="AG31" i="1"/>
  <c r="D31" i="1"/>
  <c r="C31" i="1"/>
  <c r="D18" i="1"/>
  <c r="C18" i="1"/>
  <c r="AZ18" i="1"/>
  <c r="AY18" i="1"/>
  <c r="AK18" i="1"/>
  <c r="AJ18" i="1"/>
  <c r="AH18" i="1"/>
  <c r="AG18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DZ44" i="1"/>
  <c r="DY44" i="1"/>
  <c r="DZ31" i="1"/>
  <c r="DY31" i="1"/>
  <c r="DZ18" i="1"/>
  <c r="DY18" i="1"/>
  <c r="CM18" i="1"/>
  <c r="CL18" i="1"/>
  <c r="CM31" i="1"/>
  <c r="CL31" i="1"/>
  <c r="CM44" i="1"/>
  <c r="CL44" i="1"/>
  <c r="CM57" i="1"/>
  <c r="CL57" i="1"/>
  <c r="CN59" i="1"/>
  <c r="CB58" i="1"/>
  <c r="BY61" i="1"/>
  <c r="BP62" i="1"/>
  <c r="BP60" i="1"/>
  <c r="BP59" i="1"/>
  <c r="BP58" i="1"/>
  <c r="BA58" i="1"/>
  <c r="AX63" i="1"/>
  <c r="AX62" i="1"/>
  <c r="AX61" i="1"/>
  <c r="AX60" i="1"/>
  <c r="AX59" i="1"/>
  <c r="AX58" i="1"/>
  <c r="AF58" i="1"/>
  <c r="AC63" i="1"/>
  <c r="AC58" i="1"/>
  <c r="K58" i="1"/>
  <c r="AC54" i="1"/>
  <c r="AC55" i="1"/>
  <c r="AC53" i="1"/>
  <c r="FF53" i="1"/>
  <c r="FF56" i="1"/>
  <c r="FF55" i="1"/>
  <c r="FF54" i="1"/>
  <c r="FF52" i="1"/>
  <c r="FG56" i="1"/>
  <c r="FG55" i="1"/>
  <c r="FG54" i="1"/>
  <c r="FG53" i="1"/>
  <c r="FG52" i="1"/>
  <c r="FG51" i="1"/>
  <c r="FG50" i="1"/>
  <c r="FG49" i="1"/>
  <c r="FG48" i="1"/>
  <c r="FF46" i="1"/>
  <c r="FF45" i="1"/>
  <c r="FF51" i="1"/>
  <c r="FF50" i="1"/>
  <c r="FF49" i="1"/>
  <c r="FF48" i="1"/>
  <c r="FF47" i="1"/>
  <c r="FG47" i="1"/>
  <c r="FG46" i="1"/>
  <c r="FG45" i="1"/>
  <c r="DZ57" i="1"/>
  <c r="DY57" i="1"/>
  <c r="BA52" i="1"/>
  <c r="BA51" i="1"/>
  <c r="AL55" i="1"/>
  <c r="AL53" i="1"/>
  <c r="AK57" i="1"/>
  <c r="AJ57" i="1"/>
  <c r="AC48" i="1"/>
  <c r="K56" i="1"/>
  <c r="E51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AH57" i="1"/>
  <c r="AG57" i="1"/>
  <c r="AH44" i="1"/>
  <c r="AG44" i="1"/>
  <c r="FG30" i="1"/>
  <c r="FG29" i="1"/>
  <c r="FG28" i="1"/>
  <c r="FG26" i="1"/>
  <c r="FG25" i="1"/>
  <c r="FG24" i="1"/>
  <c r="FG23" i="1"/>
  <c r="FG22" i="1"/>
  <c r="FG21" i="1"/>
  <c r="FG20" i="1"/>
  <c r="FG19" i="1"/>
  <c r="FG17" i="1"/>
  <c r="FG27" i="1"/>
  <c r="ER57" i="1"/>
  <c r="EQ57" i="1"/>
  <c r="ER31" i="1"/>
  <c r="EQ31" i="1"/>
  <c r="ER44" i="1"/>
  <c r="EQ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Y57" i="1"/>
  <c r="X57" i="1"/>
  <c r="Y44" i="1"/>
  <c r="X44" i="1"/>
  <c r="Y31" i="1"/>
  <c r="X31" i="1"/>
  <c r="Y18" i="1"/>
  <c r="X18" i="1"/>
  <c r="FG16" i="1"/>
  <c r="FG15" i="1"/>
  <c r="FG14" i="1"/>
  <c r="FG13" i="1"/>
  <c r="FG12" i="1"/>
  <c r="FG11" i="1"/>
  <c r="FG10" i="1"/>
  <c r="FG9" i="1"/>
  <c r="FG8" i="1"/>
  <c r="FG7" i="1"/>
  <c r="FG6" i="1"/>
  <c r="FF17" i="1"/>
  <c r="FF16" i="1"/>
  <c r="FF15" i="1"/>
  <c r="FF14" i="1"/>
  <c r="FF13" i="1"/>
  <c r="FF12" i="1"/>
  <c r="FF11" i="1"/>
  <c r="FF10" i="1"/>
  <c r="FF9" i="1"/>
  <c r="FF8" i="1"/>
  <c r="FF7" i="1"/>
  <c r="FF6" i="1"/>
  <c r="ER18" i="1"/>
  <c r="EQ18" i="1"/>
  <c r="FF70" i="1" l="1"/>
  <c r="FG70" i="1"/>
  <c r="FF57" i="1"/>
  <c r="FG57" i="1"/>
  <c r="DZ57" i="2"/>
  <c r="DY57" i="2"/>
  <c r="DW57" i="2"/>
  <c r="DV57" i="2"/>
  <c r="DT57" i="2"/>
  <c r="DS57" i="2"/>
  <c r="DQ57" i="2"/>
  <c r="DP57" i="2"/>
  <c r="DN57" i="2"/>
  <c r="DM57" i="2"/>
  <c r="CS57" i="2"/>
  <c r="CR57" i="2"/>
  <c r="CP57" i="2"/>
  <c r="CO57" i="2"/>
  <c r="CJ57" i="2"/>
  <c r="CI57" i="2"/>
  <c r="BU57" i="2"/>
  <c r="BT57" i="2"/>
  <c r="BR57" i="2"/>
  <c r="BQ57" i="2"/>
  <c r="BF57" i="2"/>
  <c r="BE57" i="2"/>
  <c r="BC57" i="2"/>
  <c r="BB57" i="2"/>
  <c r="AT57" i="2"/>
  <c r="AS57" i="2"/>
  <c r="AH57" i="2"/>
  <c r="AG57" i="2"/>
  <c r="AB57" i="2"/>
  <c r="AA57" i="2"/>
  <c r="Y57" i="2"/>
  <c r="X57" i="2"/>
  <c r="CK52" i="2"/>
  <c r="BV52" i="2"/>
  <c r="EA51" i="2"/>
  <c r="CK51" i="2"/>
  <c r="BV51" i="2"/>
  <c r="CK49" i="2"/>
  <c r="DX48" i="2"/>
  <c r="DX47" i="2"/>
  <c r="CK47" i="2"/>
  <c r="Z46" i="2"/>
  <c r="EA45" i="2"/>
  <c r="CK45" i="2"/>
  <c r="BD45" i="2"/>
  <c r="Z45" i="2"/>
  <c r="DZ44" i="2"/>
  <c r="DY44" i="2"/>
  <c r="DW44" i="2"/>
  <c r="DV44" i="2"/>
  <c r="DT44" i="2"/>
  <c r="DS44" i="2"/>
  <c r="DQ44" i="2"/>
  <c r="DP44" i="2"/>
  <c r="DN44" i="2"/>
  <c r="DM44" i="2"/>
  <c r="CS44" i="2"/>
  <c r="CR44" i="2"/>
  <c r="CP44" i="2"/>
  <c r="CO44" i="2"/>
  <c r="CJ44" i="2"/>
  <c r="CI44" i="2"/>
  <c r="BU44" i="2"/>
  <c r="BT44" i="2"/>
  <c r="BR44" i="2"/>
  <c r="BQ44" i="2"/>
  <c r="BF44" i="2"/>
  <c r="BE44" i="2"/>
  <c r="BC44" i="2"/>
  <c r="BB44" i="2"/>
  <c r="AT44" i="2"/>
  <c r="AS44" i="2"/>
  <c r="AH44" i="2"/>
  <c r="AG44" i="2"/>
  <c r="AB44" i="2"/>
  <c r="AA44" i="2"/>
  <c r="Y44" i="2"/>
  <c r="X44" i="2"/>
  <c r="DX43" i="2"/>
  <c r="Z43" i="2"/>
  <c r="DX42" i="2"/>
  <c r="CK42" i="2"/>
  <c r="EA41" i="2"/>
  <c r="EA40" i="2"/>
  <c r="DX39" i="2"/>
  <c r="DX38" i="2"/>
  <c r="EA37" i="2"/>
  <c r="EA36" i="2"/>
  <c r="CK36" i="2"/>
  <c r="EA35" i="2"/>
  <c r="DU35" i="2"/>
  <c r="EA34" i="2"/>
  <c r="DX34" i="2"/>
  <c r="CK34" i="2"/>
  <c r="BG34" i="2"/>
  <c r="EA33" i="2"/>
  <c r="DX33" i="2"/>
  <c r="CK33" i="2"/>
  <c r="EA32" i="2"/>
  <c r="DX32" i="2"/>
  <c r="AU32" i="2"/>
  <c r="DZ31" i="2"/>
  <c r="DY31" i="2"/>
  <c r="DW31" i="2"/>
  <c r="DV31" i="2"/>
  <c r="DT31" i="2"/>
  <c r="DS31" i="2"/>
  <c r="DQ31" i="2"/>
  <c r="DP31" i="2"/>
  <c r="DN31" i="2"/>
  <c r="DM31" i="2"/>
  <c r="CS31" i="2"/>
  <c r="CR31" i="2"/>
  <c r="CP31" i="2"/>
  <c r="CO31" i="2"/>
  <c r="CJ31" i="2"/>
  <c r="CI31" i="2"/>
  <c r="BU31" i="2"/>
  <c r="BT31" i="2"/>
  <c r="BR31" i="2"/>
  <c r="BQ31" i="2"/>
  <c r="BF31" i="2"/>
  <c r="BE31" i="2"/>
  <c r="BC31" i="2"/>
  <c r="BB31" i="2"/>
  <c r="AT31" i="2"/>
  <c r="AS31" i="2"/>
  <c r="AH31" i="2"/>
  <c r="AG31" i="2"/>
  <c r="AB31" i="2"/>
  <c r="AA31" i="2"/>
  <c r="Y31" i="2"/>
  <c r="X31" i="2"/>
  <c r="EA30" i="2"/>
  <c r="DX30" i="2"/>
  <c r="EA29" i="2"/>
  <c r="DX29" i="2"/>
  <c r="BV29" i="2"/>
  <c r="BS29" i="2"/>
  <c r="EA28" i="2"/>
  <c r="DX28" i="2"/>
  <c r="DR28" i="2"/>
  <c r="CT28" i="2"/>
  <c r="CK28" i="2"/>
  <c r="EA27" i="2"/>
  <c r="DX27" i="2"/>
  <c r="CQ27" i="2"/>
  <c r="BV27" i="2"/>
  <c r="EA26" i="2"/>
  <c r="BV26" i="2"/>
  <c r="EA25" i="2"/>
  <c r="DX25" i="2"/>
  <c r="BV25" i="2"/>
  <c r="EA24" i="2"/>
  <c r="DX24" i="2"/>
  <c r="DO24" i="2"/>
  <c r="EA23" i="2"/>
  <c r="DX23" i="2"/>
  <c r="EA22" i="2"/>
  <c r="DX22" i="2"/>
  <c r="BV22" i="2"/>
  <c r="DX21" i="2"/>
  <c r="EA20" i="2"/>
  <c r="DO20" i="2"/>
  <c r="BS20" i="2"/>
  <c r="EA19" i="2"/>
  <c r="CK19" i="2"/>
  <c r="DZ18" i="2"/>
  <c r="DY18" i="2"/>
  <c r="DW18" i="2"/>
  <c r="DV18" i="2"/>
  <c r="DT18" i="2"/>
  <c r="DS18" i="2"/>
  <c r="DQ18" i="2"/>
  <c r="DP18" i="2"/>
  <c r="DN18" i="2"/>
  <c r="DM18" i="2"/>
  <c r="CS18" i="2"/>
  <c r="CR18" i="2"/>
  <c r="CP18" i="2"/>
  <c r="CO18" i="2"/>
  <c r="CJ18" i="2"/>
  <c r="CI18" i="2"/>
  <c r="BU18" i="2"/>
  <c r="BT18" i="2"/>
  <c r="BR18" i="2"/>
  <c r="BQ18" i="2"/>
  <c r="BF18" i="2"/>
  <c r="BE18" i="2"/>
  <c r="BC18" i="2"/>
  <c r="BB18" i="2"/>
  <c r="AT18" i="2"/>
  <c r="AS18" i="2"/>
  <c r="AH18" i="2"/>
  <c r="AG18" i="2"/>
  <c r="AB18" i="2"/>
  <c r="AA18" i="2"/>
  <c r="Y18" i="2"/>
  <c r="X18" i="2"/>
  <c r="EA17" i="2"/>
  <c r="BG17" i="2"/>
  <c r="EA16" i="2"/>
  <c r="DX16" i="2"/>
  <c r="DO16" i="2"/>
  <c r="CK16" i="2"/>
  <c r="BV16" i="2"/>
  <c r="EA15" i="2"/>
  <c r="DX15" i="2"/>
  <c r="DO15" i="2"/>
  <c r="BV15" i="2"/>
  <c r="EA14" i="2"/>
  <c r="AI14" i="2"/>
  <c r="EA13" i="2"/>
  <c r="DX13" i="2"/>
  <c r="DO13" i="2"/>
  <c r="CK13" i="2"/>
  <c r="BS13" i="2"/>
  <c r="DX12" i="2"/>
  <c r="DX11" i="2"/>
  <c r="AC11" i="2"/>
  <c r="EA10" i="2"/>
  <c r="DX10" i="2"/>
  <c r="AC10" i="2"/>
  <c r="EA8" i="2"/>
  <c r="DX8" i="2"/>
  <c r="CK8" i="2"/>
  <c r="EA7" i="2"/>
  <c r="EO57" i="1"/>
  <c r="EN57" i="1"/>
  <c r="EL57" i="1"/>
  <c r="EK57" i="1"/>
  <c r="EI57" i="1"/>
  <c r="EH57" i="1"/>
  <c r="EC57" i="1"/>
  <c r="EB57" i="1"/>
  <c r="DH57" i="1"/>
  <c r="DG57" i="1"/>
  <c r="CP57" i="1"/>
  <c r="CO57" i="1"/>
  <c r="CD57" i="1"/>
  <c r="CC57" i="1"/>
  <c r="CA57" i="1"/>
  <c r="BZ57" i="1"/>
  <c r="BO57" i="1"/>
  <c r="BN57" i="1"/>
  <c r="BL57" i="1"/>
  <c r="BK57" i="1"/>
  <c r="BI57" i="1"/>
  <c r="BH57" i="1"/>
  <c r="BF57" i="1"/>
  <c r="BE57" i="1"/>
  <c r="AW57" i="1"/>
  <c r="AV57" i="1"/>
  <c r="AQ57" i="1"/>
  <c r="AP57" i="1"/>
  <c r="AE57" i="1"/>
  <c r="AD57" i="1"/>
  <c r="AB57" i="1"/>
  <c r="AA57" i="1"/>
  <c r="J57" i="1"/>
  <c r="I57" i="1"/>
  <c r="AX56" i="1"/>
  <c r="AF56" i="1"/>
  <c r="AX55" i="1"/>
  <c r="AR55" i="1"/>
  <c r="BY54" i="1"/>
  <c r="BP54" i="1"/>
  <c r="AX54" i="1"/>
  <c r="CQ53" i="1"/>
  <c r="BY53" i="1"/>
  <c r="AX53" i="1"/>
  <c r="CE52" i="1"/>
  <c r="BP52" i="1"/>
  <c r="AX52" i="1"/>
  <c r="BP51" i="1"/>
  <c r="AX51" i="1"/>
  <c r="AF51" i="1"/>
  <c r="CE49" i="1"/>
  <c r="BP49" i="1"/>
  <c r="AX49" i="1"/>
  <c r="AX48" i="1"/>
  <c r="AR48" i="1"/>
  <c r="ED47" i="1"/>
  <c r="BP47" i="1"/>
  <c r="AX47" i="1"/>
  <c r="AF47" i="1"/>
  <c r="AC47" i="1"/>
  <c r="BP46" i="1"/>
  <c r="AX46" i="1"/>
  <c r="AX45" i="1"/>
  <c r="AC45" i="1"/>
  <c r="EO44" i="1"/>
  <c r="EN44" i="1"/>
  <c r="EL44" i="1"/>
  <c r="EK44" i="1"/>
  <c r="EI44" i="1"/>
  <c r="EH44" i="1"/>
  <c r="EC44" i="1"/>
  <c r="EB44" i="1"/>
  <c r="DH44" i="1"/>
  <c r="DG44" i="1"/>
  <c r="CP44" i="1"/>
  <c r="CO44" i="1"/>
  <c r="CD44" i="1"/>
  <c r="CC44" i="1"/>
  <c r="CA44" i="1"/>
  <c r="BZ44" i="1"/>
  <c r="BO44" i="1"/>
  <c r="BN44" i="1"/>
  <c r="BL44" i="1"/>
  <c r="BK44" i="1"/>
  <c r="BI44" i="1"/>
  <c r="BH44" i="1"/>
  <c r="BF44" i="1"/>
  <c r="BE44" i="1"/>
  <c r="AW44" i="1"/>
  <c r="AV44" i="1"/>
  <c r="AQ44" i="1"/>
  <c r="AP44" i="1"/>
  <c r="AE44" i="1"/>
  <c r="AD44" i="1"/>
  <c r="AB44" i="1"/>
  <c r="AA44" i="1"/>
  <c r="J44" i="1"/>
  <c r="I44" i="1"/>
  <c r="BY43" i="1"/>
  <c r="BP43" i="1"/>
  <c r="AX43" i="1"/>
  <c r="EP42" i="1"/>
  <c r="AX42" i="1"/>
  <c r="AF42" i="1"/>
  <c r="AC42" i="1"/>
  <c r="BY41" i="1"/>
  <c r="BP41" i="1"/>
  <c r="AX41" i="1"/>
  <c r="AC41" i="1"/>
  <c r="EP40" i="1"/>
  <c r="BY40" i="1"/>
  <c r="BP40" i="1"/>
  <c r="AX40" i="1"/>
  <c r="AC40" i="1"/>
  <c r="BY39" i="1"/>
  <c r="BG39" i="1"/>
  <c r="AX39" i="1"/>
  <c r="AC39" i="1"/>
  <c r="BP38" i="1"/>
  <c r="AX38" i="1"/>
  <c r="BP37" i="1"/>
  <c r="AX37" i="1"/>
  <c r="AC37" i="1"/>
  <c r="AX36" i="1"/>
  <c r="AF36" i="1"/>
  <c r="AX35" i="1"/>
  <c r="AX34" i="1"/>
  <c r="AF34" i="1"/>
  <c r="AC34" i="1"/>
  <c r="DI33" i="1"/>
  <c r="AX33" i="1"/>
  <c r="AC33" i="1"/>
  <c r="BY32" i="1"/>
  <c r="AX32" i="1"/>
  <c r="EO31" i="1"/>
  <c r="EN31" i="1"/>
  <c r="EL31" i="1"/>
  <c r="EK31" i="1"/>
  <c r="EI31" i="1"/>
  <c r="EH31" i="1"/>
  <c r="EC31" i="1"/>
  <c r="EB31" i="1"/>
  <c r="DH31" i="1"/>
  <c r="DG31" i="1"/>
  <c r="CP31" i="1"/>
  <c r="CO31" i="1"/>
  <c r="CD31" i="1"/>
  <c r="CC31" i="1"/>
  <c r="CA31" i="1"/>
  <c r="BZ31" i="1"/>
  <c r="BO31" i="1"/>
  <c r="BN31" i="1"/>
  <c r="BL31" i="1"/>
  <c r="BK31" i="1"/>
  <c r="BI31" i="1"/>
  <c r="BH31" i="1"/>
  <c r="BF31" i="1"/>
  <c r="BE31" i="1"/>
  <c r="AW31" i="1"/>
  <c r="AV31" i="1"/>
  <c r="AQ31" i="1"/>
  <c r="AP31" i="1"/>
  <c r="AE31" i="1"/>
  <c r="AD31" i="1"/>
  <c r="AB31" i="1"/>
  <c r="AA31" i="1"/>
  <c r="J31" i="1"/>
  <c r="I31" i="1"/>
  <c r="CB30" i="1"/>
  <c r="BP30" i="1"/>
  <c r="AX30" i="1"/>
  <c r="BY29" i="1"/>
  <c r="BP29" i="1"/>
  <c r="AX29" i="1"/>
  <c r="AC29" i="1"/>
  <c r="EP28" i="1"/>
  <c r="EM28" i="1"/>
  <c r="BP28" i="1"/>
  <c r="BG28" i="1"/>
  <c r="AX28" i="1"/>
  <c r="K28" i="1"/>
  <c r="BY27" i="1"/>
  <c r="BP27" i="1"/>
  <c r="BG27" i="1"/>
  <c r="AX27" i="1"/>
  <c r="K27" i="1"/>
  <c r="BP26" i="1"/>
  <c r="BM26" i="1"/>
  <c r="BG26" i="1"/>
  <c r="AX26" i="1"/>
  <c r="AC26" i="1"/>
  <c r="K26" i="1"/>
  <c r="EM25" i="1"/>
  <c r="BG25" i="1"/>
  <c r="AX25" i="1"/>
  <c r="BP24" i="1"/>
  <c r="BG24" i="1"/>
  <c r="AX24" i="1"/>
  <c r="EP23" i="1"/>
  <c r="DI23" i="1"/>
  <c r="AX23" i="1"/>
  <c r="BP22" i="1"/>
  <c r="BG22" i="1"/>
  <c r="AX22" i="1"/>
  <c r="AC22" i="1"/>
  <c r="CQ21" i="1"/>
  <c r="BG21" i="1"/>
  <c r="AX21" i="1"/>
  <c r="AC21" i="1"/>
  <c r="EM20" i="1"/>
  <c r="EJ20" i="1"/>
  <c r="BJ20" i="1"/>
  <c r="BG20" i="1"/>
  <c r="AX20" i="1"/>
  <c r="AX19" i="1"/>
  <c r="EO18" i="1"/>
  <c r="EN18" i="1"/>
  <c r="EL18" i="1"/>
  <c r="EK18" i="1"/>
  <c r="EI18" i="1"/>
  <c r="EH18" i="1"/>
  <c r="EC18" i="1"/>
  <c r="EB18" i="1"/>
  <c r="DH18" i="1"/>
  <c r="DG18" i="1"/>
  <c r="CP18" i="1"/>
  <c r="CO18" i="1"/>
  <c r="CD18" i="1"/>
  <c r="CC18" i="1"/>
  <c r="CA18" i="1"/>
  <c r="BZ18" i="1"/>
  <c r="BO18" i="1"/>
  <c r="BN18" i="1"/>
  <c r="BL18" i="1"/>
  <c r="BK18" i="1"/>
  <c r="BI18" i="1"/>
  <c r="BH18" i="1"/>
  <c r="BF18" i="1"/>
  <c r="BE18" i="1"/>
  <c r="AW18" i="1"/>
  <c r="AV18" i="1"/>
  <c r="AQ18" i="1"/>
  <c r="AP18" i="1"/>
  <c r="AE18" i="1"/>
  <c r="AD18" i="1"/>
  <c r="AB18" i="1"/>
  <c r="AA18" i="1"/>
  <c r="J18" i="1"/>
  <c r="I18" i="1"/>
  <c r="AX17" i="1"/>
  <c r="AC17" i="1"/>
  <c r="K17" i="1"/>
  <c r="AX16" i="1"/>
  <c r="K16" i="1"/>
  <c r="CE15" i="1"/>
  <c r="AX15" i="1"/>
  <c r="K15" i="1"/>
  <c r="BP14" i="1"/>
  <c r="BG14" i="1"/>
  <c r="AX14" i="1"/>
  <c r="AC14" i="1"/>
  <c r="AX13" i="1"/>
  <c r="AX12" i="1"/>
  <c r="EM11" i="1"/>
  <c r="AX11" i="1"/>
  <c r="AX10" i="1"/>
  <c r="AX9" i="1"/>
  <c r="AC9" i="1"/>
  <c r="BG8" i="1"/>
  <c r="AX8" i="1"/>
  <c r="AR7" i="1"/>
  <c r="BP6" i="1"/>
  <c r="AX6" i="1"/>
  <c r="AC6" i="1"/>
  <c r="EC31" i="2" l="1"/>
  <c r="EB57" i="2"/>
  <c r="EC57" i="2"/>
  <c r="EB31" i="2"/>
  <c r="EC44" i="2"/>
  <c r="EB18" i="2"/>
  <c r="EC18" i="2"/>
  <c r="EB44" i="2"/>
  <c r="FG44" i="1"/>
  <c r="FF18" i="1"/>
  <c r="FG31" i="1"/>
  <c r="FG18" i="1"/>
  <c r="FF31" i="1"/>
  <c r="FF44" i="1"/>
</calcChain>
</file>

<file path=xl/sharedStrings.xml><?xml version="1.0" encoding="utf-8"?>
<sst xmlns="http://schemas.openxmlformats.org/spreadsheetml/2006/main" count="844" uniqueCount="100">
  <si>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</si>
  <si>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</si>
  <si>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</si>
  <si>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</si>
  <si>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</si>
  <si>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</si>
  <si>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</si>
  <si>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</si>
  <si>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</si>
  <si>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</si>
  <si>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</si>
  <si>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</si>
  <si>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</si>
  <si>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</si>
  <si>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</si>
  <si>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</si>
  <si>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</si>
  <si>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</si>
  <si>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</si>
  <si>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 xml:space="preserve">Imports </t>
  </si>
  <si>
    <t>Belarus</t>
  </si>
  <si>
    <t>Chile</t>
  </si>
  <si>
    <t>China</t>
  </si>
  <si>
    <t>France</t>
  </si>
  <si>
    <t>Germany</t>
  </si>
  <si>
    <t>India</t>
  </si>
  <si>
    <t>Indonesia</t>
  </si>
  <si>
    <t>Iran, Islamic Rep of</t>
  </si>
  <si>
    <t>Israel</t>
  </si>
  <si>
    <t>Jordan</t>
  </si>
  <si>
    <t>Kenya</t>
  </si>
  <si>
    <t>Lithuania</t>
  </si>
  <si>
    <t>Netherlands</t>
  </si>
  <si>
    <t>Russian Federation</t>
  </si>
  <si>
    <t>Tanzania</t>
  </si>
  <si>
    <t>Ukraine</t>
  </si>
  <si>
    <t>United Arab Emirates</t>
  </si>
  <si>
    <t>United Kingdom</t>
  </si>
  <si>
    <t>Unknown</t>
  </si>
  <si>
    <t>All countries</t>
  </si>
  <si>
    <t>Total quantity in tons</t>
  </si>
  <si>
    <t>Total FOB value (R'000)</t>
  </si>
  <si>
    <t>Australia</t>
  </si>
  <si>
    <t>Angola</t>
  </si>
  <si>
    <t>Botswana</t>
  </si>
  <si>
    <t>Congo, Dem Rep of</t>
  </si>
  <si>
    <t>Cote D Ivoire</t>
  </si>
  <si>
    <t>Ghana</t>
  </si>
  <si>
    <t>Madagascar</t>
  </si>
  <si>
    <t>Malawi</t>
  </si>
  <si>
    <t>Mozambique</t>
  </si>
  <si>
    <t>Netherlands Antilles</t>
  </si>
  <si>
    <t>Uganda</t>
  </si>
  <si>
    <t>Zambia</t>
  </si>
  <si>
    <t>Zimbabwe</t>
  </si>
  <si>
    <t>Argentina</t>
  </si>
  <si>
    <t>Cameroon</t>
  </si>
  <si>
    <t>Canada</t>
  </si>
  <si>
    <t>Czech Republic</t>
  </si>
  <si>
    <t>Denmark</t>
  </si>
  <si>
    <t>Hong Kong</t>
  </si>
  <si>
    <t>Kazakhstan</t>
  </si>
  <si>
    <t>Nigeria</t>
  </si>
  <si>
    <t>Sierra Leone</t>
  </si>
  <si>
    <t>Taiwan, Prov of China</t>
  </si>
  <si>
    <t>United States</t>
  </si>
  <si>
    <t>Congo</t>
  </si>
  <si>
    <t>Tariff Line 3104.20 Fertilizers - Potassium chloride</t>
  </si>
  <si>
    <t>Mauritania</t>
  </si>
  <si>
    <t>Namibia</t>
  </si>
  <si>
    <t>Switzerland</t>
  </si>
  <si>
    <t>Gabon</t>
  </si>
  <si>
    <t>Lesotho</t>
  </si>
  <si>
    <t>Sweden</t>
  </si>
  <si>
    <t>Spain</t>
  </si>
  <si>
    <t>Chad</t>
  </si>
  <si>
    <t>Mauritius</t>
  </si>
  <si>
    <t>Seychelles</t>
  </si>
  <si>
    <t>Qatar</t>
  </si>
  <si>
    <t>Hungary</t>
  </si>
  <si>
    <t>Japan</t>
  </si>
  <si>
    <t>Rwanda</t>
  </si>
  <si>
    <t>Belgium</t>
  </si>
  <si>
    <t>New Zealand</t>
  </si>
  <si>
    <t>Month</t>
  </si>
  <si>
    <t>Guinea</t>
  </si>
  <si>
    <t>Romania</t>
  </si>
  <si>
    <t>Brazil</t>
  </si>
  <si>
    <t>Saudi Arabia</t>
  </si>
  <si>
    <t>Eswatini</t>
  </si>
  <si>
    <t>Morocco</t>
  </si>
  <si>
    <t>Singapore</t>
  </si>
  <si>
    <t>Turkey</t>
  </si>
  <si>
    <t>Mexico</t>
  </si>
  <si>
    <t>Kuwait</t>
  </si>
  <si>
    <t>Oman</t>
  </si>
  <si>
    <t>Uzbekistan</t>
  </si>
  <si>
    <t>Italy</t>
  </si>
  <si>
    <t>Senegal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</si>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</sst>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4" fontId="0" fillId="0" borderId="0" xfId="0" applyNumberFormat="1" applyAlignment="1">
      <alignment horizontal="center" wrapText="1"/>
    </xf>
    <xf numFmtId="164" fontId="0" fillId="0" borderId="2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9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4" fillId="0" borderId="6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10" xfId="0" applyNumberFormat="1" applyBorder="1"/>
    <xf numFmtId="4" fontId="0" fillId="0" borderId="13" xfId="0" applyNumberFormat="1" applyBorder="1"/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2" xfId="0" applyNumberFormat="1" applyBorder="1"/>
    <xf numFmtId="4" fontId="4" fillId="0" borderId="12" xfId="0" applyNumberFormat="1" applyFont="1" applyBorder="1" applyAlignment="1">
      <alignment horizontal="right" wrapText="1"/>
    </xf>
    <xf numFmtId="4" fontId="5" fillId="3" borderId="15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4" fontId="1" fillId="0" borderId="1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3" borderId="15" xfId="0" applyNumberFormat="1" applyFont="1" applyFill="1" applyBorder="1"/>
    <xf numFmtId="164" fontId="7" fillId="3" borderId="4" xfId="0" applyNumberFormat="1" applyFont="1" applyFill="1" applyBorder="1"/>
    <xf numFmtId="4" fontId="7" fillId="3" borderId="14" xfId="0" applyNumberFormat="1" applyFont="1" applyFill="1" applyBorder="1"/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4" fontId="0" fillId="0" borderId="11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1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4" xfId="0" applyFont="1" applyFill="1" applyBorder="1"/>
    <xf numFmtId="0" fontId="5" fillId="3" borderId="5" xfId="0" applyFont="1" applyFill="1" applyBorder="1"/>
    <xf numFmtId="0" fontId="0" fillId="0" borderId="10" xfId="0" applyBorder="1"/>
    <xf numFmtId="0" fontId="0" fillId="0" borderId="11" xfId="0" applyBorder="1"/>
    <xf numFmtId="4" fontId="7" fillId="3" borderId="5" xfId="0" applyNumberFormat="1" applyFont="1" applyFill="1" applyBorder="1"/>
    <xf numFmtId="2" fontId="0" fillId="0" borderId="3" xfId="0" applyNumberFormat="1" applyBorder="1"/>
    <xf numFmtId="164" fontId="1" fillId="0" borderId="2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164" fontId="7" fillId="3" borderId="25" xfId="0" applyNumberFormat="1" applyFont="1" applyFill="1" applyBorder="1"/>
    <xf numFmtId="164" fontId="0" fillId="0" borderId="26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0" fontId="7" fillId="3" borderId="4" xfId="0" applyFont="1" applyFill="1" applyBorder="1"/>
    <xf numFmtId="0" fontId="7" fillId="3" borderId="5" xfId="0" applyFont="1" applyFill="1" applyBorder="1"/>
    <xf numFmtId="4" fontId="0" fillId="0" borderId="28" xfId="0" applyNumberFormat="1" applyBorder="1"/>
    <xf numFmtId="4" fontId="0" fillId="0" borderId="2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4" fontId="8" fillId="0" borderId="3" xfId="0" applyNumberFormat="1" applyFont="1" applyBorder="1"/>
    <xf numFmtId="0" fontId="5" fillId="3" borderId="29" xfId="0" applyFont="1" applyFill="1" applyBorder="1"/>
    <xf numFmtId="0" fontId="9" fillId="3" borderId="29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5" xfId="0" applyNumberFormat="1" applyFont="1" applyFill="1" applyBorder="1"/>
    <xf numFmtId="4" fontId="9" fillId="3" borderId="5" xfId="0" applyNumberFormat="1" applyFont="1" applyFill="1" applyBorder="1"/>
    <xf numFmtId="164" fontId="10" fillId="0" borderId="30" xfId="0" applyNumberFormat="1" applyFont="1" applyBorder="1"/>
    <xf numFmtId="4" fontId="10" fillId="0" borderId="0" xfId="0" applyNumberFormat="1" applyFont="1"/>
    <xf numFmtId="164" fontId="11" fillId="0" borderId="30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12" fillId="3" borderId="4" xfId="0" applyNumberFormat="1" applyFont="1" applyFill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11" customWidth="1"/>
    <col min="4" max="4" width="10.33203125" style="3" customWidth="1"/>
    <col min="5" max="5" width="9.88671875" style="3" bestFit="1" customWidth="1"/>
    <col min="6" max="6" width="10.88671875" style="11" bestFit="1" customWidth="1"/>
    <col min="7" max="7" width="10.88671875" style="3" bestFit="1" customWidth="1"/>
    <col min="8" max="8" width="9.44140625" style="3" bestFit="1" customWidth="1"/>
    <col min="9" max="9" width="10.88671875" style="11" bestFit="1" customWidth="1"/>
    <col min="10" max="10" width="10.88671875" style="3" bestFit="1" customWidth="1"/>
    <col min="11" max="11" width="9.44140625" style="3" bestFit="1" customWidth="1"/>
    <col min="12" max="16" width="9.44140625" style="3" customWidth="1"/>
    <col min="17" max="17" width="10.109375" style="3" customWidth="1"/>
    <col min="18" max="19" width="9.44140625" style="3" customWidth="1"/>
    <col min="20" max="20" width="10.109375" style="3" customWidth="1"/>
    <col min="21" max="23" width="9.44140625" style="3" customWidth="1"/>
    <col min="24" max="24" width="9.88671875" style="11" customWidth="1"/>
    <col min="25" max="25" width="10.33203125" style="3" bestFit="1" customWidth="1"/>
    <col min="26" max="26" width="9.6640625" style="3" customWidth="1"/>
    <col min="27" max="27" width="12" style="11" bestFit="1" customWidth="1"/>
    <col min="28" max="28" width="12" style="3" bestFit="1" customWidth="1"/>
    <col min="29" max="29" width="9.44140625" style="3" bestFit="1" customWidth="1"/>
    <col min="30" max="30" width="9.109375" style="11" customWidth="1"/>
    <col min="31" max="31" width="10.33203125" style="3" bestFit="1" customWidth="1"/>
    <col min="32" max="32" width="11.44140625" style="3" bestFit="1" customWidth="1"/>
    <col min="33" max="33" width="9.109375" style="11" customWidth="1"/>
    <col min="34" max="34" width="10.33203125" style="3" bestFit="1" customWidth="1"/>
    <col min="35" max="35" width="10.44140625" style="3" customWidth="1"/>
    <col min="36" max="36" width="9.109375" style="11" customWidth="1"/>
    <col min="37" max="37" width="10.33203125" style="3" bestFit="1" customWidth="1"/>
    <col min="38" max="38" width="9.88671875" style="3" bestFit="1" customWidth="1"/>
    <col min="39" max="39" width="9.109375" style="11" customWidth="1"/>
    <col min="40" max="40" width="10.33203125" style="3" bestFit="1" customWidth="1"/>
    <col min="41" max="41" width="9.88671875" style="3" bestFit="1" customWidth="1"/>
    <col min="42" max="42" width="9.88671875" style="11" customWidth="1"/>
    <col min="43" max="43" width="11.5546875" style="3" customWidth="1"/>
    <col min="44" max="44" width="13.5546875" style="3" bestFit="1" customWidth="1"/>
    <col min="45" max="45" width="9" style="3" customWidth="1"/>
    <col min="46" max="46" width="10.44140625" style="3" customWidth="1"/>
    <col min="47" max="47" width="11.109375" style="3" customWidth="1"/>
    <col min="48" max="48" width="12.33203125" style="11" customWidth="1"/>
    <col min="49" max="50" width="12.33203125" style="3" customWidth="1"/>
    <col min="51" max="51" width="9.109375" style="11" customWidth="1"/>
    <col min="52" max="52" width="10.33203125" style="3" bestFit="1" customWidth="1"/>
    <col min="53" max="53" width="9.88671875" style="3" bestFit="1" customWidth="1"/>
    <col min="54" max="54" width="9.109375" style="11" customWidth="1"/>
    <col min="55" max="55" width="10.33203125" style="3" bestFit="1" customWidth="1"/>
    <col min="56" max="56" width="10.6640625" style="3" customWidth="1"/>
    <col min="57" max="57" width="9.109375" style="11" customWidth="1"/>
    <col min="58" max="58" width="10.33203125" style="3" bestFit="1" customWidth="1"/>
    <col min="59" max="59" width="10.6640625" style="3" customWidth="1"/>
    <col min="60" max="60" width="10" style="11" customWidth="1"/>
    <col min="61" max="61" width="10.33203125" style="3" bestFit="1" customWidth="1"/>
    <col min="62" max="62" width="9.44140625" style="3" bestFit="1" customWidth="1"/>
    <col min="63" max="63" width="9.88671875" style="11" bestFit="1" customWidth="1"/>
    <col min="64" max="64" width="10.33203125" style="3" bestFit="1" customWidth="1"/>
    <col min="65" max="65" width="9.44140625" style="3" bestFit="1" customWidth="1"/>
    <col min="66" max="66" width="10.88671875" style="11" bestFit="1" customWidth="1"/>
    <col min="67" max="67" width="12" style="3" bestFit="1" customWidth="1"/>
    <col min="68" max="68" width="11" style="3" customWidth="1"/>
    <col min="69" max="69" width="11.44140625" style="11" customWidth="1"/>
    <col min="70" max="70" width="12" style="3" bestFit="1" customWidth="1"/>
    <col min="71" max="71" width="12.44140625" style="3" bestFit="1" customWidth="1"/>
    <col min="72" max="72" width="11.44140625" style="11" customWidth="1"/>
    <col min="73" max="73" width="12" style="3" bestFit="1" customWidth="1"/>
    <col min="74" max="74" width="12.44140625" style="3" bestFit="1" customWidth="1"/>
    <col min="75" max="75" width="11.44140625" style="11" customWidth="1"/>
    <col min="76" max="76" width="12" style="3" bestFit="1" customWidth="1"/>
    <col min="77" max="77" width="12.44140625" style="3" bestFit="1" customWidth="1"/>
    <col min="78" max="78" width="9.109375" style="11" customWidth="1"/>
    <col min="79" max="79" width="10.33203125" style="3" bestFit="1" customWidth="1"/>
    <col min="80" max="80" width="9.44140625" style="3" bestFit="1" customWidth="1"/>
    <col min="81" max="81" width="10.88671875" style="11" bestFit="1" customWidth="1"/>
    <col min="82" max="82" width="10.88671875" style="3" bestFit="1" customWidth="1"/>
    <col min="83" max="83" width="9.44140625" style="3" bestFit="1" customWidth="1"/>
    <col min="84" max="84" width="9" style="11" customWidth="1"/>
    <col min="85" max="85" width="10.33203125" style="3" bestFit="1" customWidth="1"/>
    <col min="86" max="86" width="9.88671875" style="3" bestFit="1" customWidth="1"/>
    <col min="87" max="87" width="9" style="11" customWidth="1"/>
    <col min="88" max="88" width="10.33203125" style="3" bestFit="1" customWidth="1"/>
    <col min="89" max="89" width="9.88671875" style="3" bestFit="1" customWidth="1"/>
    <col min="90" max="90" width="9" style="11" customWidth="1"/>
    <col min="91" max="91" width="10.33203125" style="3" bestFit="1" customWidth="1"/>
    <col min="92" max="92" width="9.88671875" style="3" bestFit="1" customWidth="1"/>
    <col min="93" max="93" width="9.88671875" style="11" bestFit="1" customWidth="1"/>
    <col min="94" max="94" width="10.33203125" style="3" bestFit="1" customWidth="1"/>
    <col min="95" max="95" width="11.109375" style="3" customWidth="1"/>
    <col min="96" max="96" width="9" style="3" customWidth="1"/>
    <col min="97" max="97" width="10.33203125" style="3" customWidth="1"/>
    <col min="98" max="98" width="11" style="3" customWidth="1"/>
    <col min="99" max="99" width="10.88671875" style="11" bestFit="1" customWidth="1"/>
    <col min="100" max="100" width="10.88671875" style="3" bestFit="1" customWidth="1"/>
    <col min="101" max="101" width="9.44140625" style="3" bestFit="1" customWidth="1"/>
    <col min="102" max="102" width="10.88671875" style="11" bestFit="1" customWidth="1"/>
    <col min="103" max="103" width="10.88671875" style="3" bestFit="1" customWidth="1"/>
    <col min="104" max="104" width="9.44140625" style="3" bestFit="1" customWidth="1"/>
    <col min="105" max="105" width="10.88671875" style="11" bestFit="1" customWidth="1"/>
    <col min="106" max="106" width="10.88671875" style="3" bestFit="1" customWidth="1"/>
    <col min="107" max="107" width="10" style="3" bestFit="1" customWidth="1"/>
    <col min="108" max="108" width="10.88671875" style="11" bestFit="1" customWidth="1"/>
    <col min="109" max="109" width="10.88671875" style="3" bestFit="1" customWidth="1"/>
    <col min="110" max="110" width="9.44140625" style="3" bestFit="1" customWidth="1"/>
    <col min="111" max="111" width="10.88671875" style="11" bestFit="1" customWidth="1"/>
    <col min="112" max="112" width="10.88671875" style="3" bestFit="1" customWidth="1"/>
    <col min="113" max="113" width="9.44140625" style="3" bestFit="1" customWidth="1"/>
    <col min="114" max="114" width="10.44140625" style="11" customWidth="1"/>
    <col min="115" max="115" width="10.33203125" style="3" bestFit="1" customWidth="1"/>
    <col min="116" max="116" width="10.5546875" style="3" customWidth="1"/>
    <col min="117" max="117" width="9.33203125" style="11" customWidth="1"/>
    <col min="118" max="118" width="10.33203125" style="3" bestFit="1" customWidth="1"/>
    <col min="119" max="119" width="10.5546875" style="3" customWidth="1"/>
    <col min="120" max="120" width="9.33203125" style="11" customWidth="1"/>
    <col min="121" max="121" width="10.33203125" style="3" bestFit="1" customWidth="1"/>
    <col min="122" max="122" width="10.5546875" style="3" customWidth="1"/>
    <col min="123" max="125" width="9.44140625" style="3" customWidth="1"/>
    <col min="126" max="126" width="9.88671875" style="11" customWidth="1"/>
    <col min="127" max="127" width="12.109375" style="3" customWidth="1"/>
    <col min="128" max="128" width="12.44140625" style="3" customWidth="1"/>
    <col min="129" max="129" width="9.33203125" style="11" customWidth="1"/>
    <col min="130" max="130" width="10.33203125" style="3" bestFit="1" customWidth="1"/>
    <col min="131" max="131" width="9.44140625" style="3" bestFit="1" customWidth="1"/>
    <col min="132" max="132" width="9.109375" style="11" customWidth="1"/>
    <col min="133" max="133" width="10.33203125" style="3" bestFit="1" customWidth="1"/>
    <col min="134" max="134" width="9.88671875" style="3" bestFit="1" customWidth="1"/>
    <col min="135" max="135" width="9.88671875" style="11" bestFit="1" customWidth="1"/>
    <col min="136" max="136" width="10.88671875" style="3" bestFit="1" customWidth="1"/>
    <col min="137" max="137" width="9.44140625" style="3" bestFit="1" customWidth="1"/>
    <col min="138" max="138" width="9.88671875" style="11" bestFit="1" customWidth="1"/>
    <col min="139" max="139" width="10.88671875" style="3" bestFit="1" customWidth="1"/>
    <col min="140" max="140" width="9.44140625" style="3" bestFit="1" customWidth="1"/>
    <col min="141" max="141" width="9.88671875" style="11" bestFit="1" customWidth="1"/>
    <col min="142" max="142" width="10.88671875" style="3" bestFit="1" customWidth="1"/>
    <col min="143" max="143" width="9.88671875" style="3" bestFit="1" customWidth="1"/>
    <col min="144" max="144" width="10.44140625" style="11" customWidth="1"/>
    <col min="145" max="145" width="10.33203125" style="3" bestFit="1" customWidth="1"/>
    <col min="146" max="146" width="12.44140625" style="3" bestFit="1" customWidth="1"/>
    <col min="147" max="147" width="9.109375" style="11" customWidth="1"/>
    <col min="148" max="148" width="10.33203125" style="3" bestFit="1" customWidth="1"/>
    <col min="149" max="149" width="12.44140625" style="3" bestFit="1" customWidth="1"/>
    <col min="150" max="150" width="9.109375" style="11" customWidth="1"/>
    <col min="151" max="151" width="10.33203125" style="3" bestFit="1" customWidth="1"/>
    <col min="152" max="152" width="9.88671875" style="3" bestFit="1" customWidth="1"/>
    <col min="153" max="153" width="10" style="11" bestFit="1" customWidth="1"/>
    <col min="154" max="154" width="10.33203125" style="3" bestFit="1" customWidth="1"/>
    <col min="155" max="155" width="9.88671875" style="3" bestFit="1" customWidth="1"/>
    <col min="156" max="156" width="9.109375" style="11" customWidth="1"/>
    <col min="157" max="157" width="10.33203125" style="3" bestFit="1" customWidth="1"/>
    <col min="158" max="158" width="9.88671875" style="3" bestFit="1" customWidth="1"/>
    <col min="159" max="159" width="9.109375" style="11" customWidth="1"/>
    <col min="160" max="160" width="10.33203125" style="3" bestFit="1" customWidth="1"/>
    <col min="161" max="161" width="9.88671875" style="3" bestFit="1" customWidth="1"/>
    <col min="162" max="162" width="15" style="11" customWidth="1"/>
    <col min="163" max="163" width="15" style="3" customWidth="1"/>
    <col min="164" max="16384" width="9.109375" style="3"/>
  </cols>
  <sheetData>
    <row r="1" spans="1:239" s="25" customFormat="1" x14ac:dyDescent="0.3">
      <c r="B1" s="23"/>
      <c r="C1" s="24"/>
      <c r="F1" s="24"/>
      <c r="I1" s="24"/>
      <c r="X1" s="24"/>
      <c r="AA1" s="24"/>
      <c r="AD1" s="24"/>
      <c r="AG1" s="24"/>
      <c r="AJ1" s="24"/>
      <c r="AM1" s="24"/>
      <c r="AP1" s="24"/>
      <c r="AV1" s="24"/>
      <c r="AY1" s="24"/>
      <c r="BB1" s="24"/>
      <c r="BE1" s="24"/>
      <c r="BH1" s="24"/>
      <c r="BK1" s="24"/>
      <c r="BN1" s="24"/>
      <c r="BQ1" s="24"/>
      <c r="BT1" s="24"/>
      <c r="BW1" s="24"/>
      <c r="BZ1" s="24"/>
      <c r="CC1" s="24"/>
      <c r="CF1" s="24"/>
      <c r="CI1" s="24"/>
      <c r="CL1" s="24"/>
      <c r="CO1" s="24"/>
      <c r="CU1" s="24"/>
      <c r="CX1" s="24"/>
      <c r="DA1" s="24"/>
      <c r="DD1" s="24"/>
      <c r="DG1" s="24"/>
      <c r="DJ1" s="24"/>
      <c r="DM1" s="24"/>
      <c r="DP1" s="24"/>
      <c r="DV1" s="24"/>
      <c r="DY1" s="24"/>
      <c r="EB1" s="24"/>
      <c r="EE1" s="24"/>
      <c r="EH1" s="24"/>
      <c r="EK1" s="24"/>
      <c r="EN1" s="24"/>
      <c r="EQ1" s="24"/>
      <c r="ET1" s="24"/>
      <c r="EW1" s="24"/>
      <c r="EZ1" s="24"/>
      <c r="FC1" s="24"/>
      <c r="FF1" s="24"/>
    </row>
    <row r="2" spans="1:239" s="29" customFormat="1" ht="21" customHeight="1" x14ac:dyDescent="0.4">
      <c r="B2" s="26" t="s">
        <v>19</v>
      </c>
      <c r="C2" s="98" t="s">
        <v>67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27"/>
      <c r="Z2" s="27"/>
      <c r="AA2" s="28"/>
      <c r="AB2" s="27"/>
      <c r="AC2" s="27"/>
      <c r="AD2" s="28"/>
      <c r="AG2" s="30"/>
      <c r="AJ2" s="30"/>
      <c r="AM2" s="30"/>
      <c r="AP2" s="30"/>
      <c r="AV2" s="30"/>
      <c r="AY2" s="30"/>
      <c r="BB2" s="30"/>
      <c r="BE2" s="30"/>
      <c r="BH2" s="30"/>
      <c r="BK2" s="30"/>
      <c r="BN2" s="30"/>
      <c r="BQ2" s="30"/>
      <c r="BT2" s="30"/>
      <c r="BW2" s="30"/>
      <c r="BZ2" s="30"/>
      <c r="CC2" s="30"/>
      <c r="CF2" s="30"/>
      <c r="CI2" s="30"/>
      <c r="CL2" s="30"/>
      <c r="CO2" s="30"/>
      <c r="CU2" s="30"/>
      <c r="CX2" s="30"/>
      <c r="DA2" s="30"/>
      <c r="DD2" s="30"/>
      <c r="DG2" s="30"/>
      <c r="DJ2" s="30"/>
      <c r="DM2" s="30"/>
      <c r="DP2" s="30"/>
      <c r="DV2" s="30"/>
      <c r="DY2" s="30"/>
      <c r="EB2" s="30"/>
      <c r="EE2" s="30"/>
      <c r="EH2" s="30"/>
      <c r="EK2" s="30"/>
      <c r="EN2" s="30"/>
      <c r="EQ2" s="30"/>
      <c r="ET2" s="30"/>
      <c r="EW2" s="30"/>
      <c r="EZ2" s="30"/>
      <c r="FC2" s="30"/>
      <c r="FF2" s="30"/>
    </row>
    <row r="3" spans="1:239" s="29" customFormat="1" ht="16.2" thickBot="1" x14ac:dyDescent="0.35">
      <c r="B3" s="31"/>
      <c r="C3" s="30"/>
      <c r="F3" s="32"/>
      <c r="G3" s="33"/>
      <c r="H3" s="33"/>
      <c r="I3" s="3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2"/>
      <c r="Y3" s="33"/>
      <c r="Z3" s="33"/>
      <c r="AA3" s="30"/>
      <c r="AD3" s="30"/>
      <c r="AG3" s="30"/>
      <c r="AJ3" s="30"/>
      <c r="AM3" s="30"/>
      <c r="AP3" s="30"/>
      <c r="AV3" s="30"/>
      <c r="AY3" s="30"/>
      <c r="BB3" s="30"/>
      <c r="BE3" s="30"/>
      <c r="BH3" s="30"/>
      <c r="BK3" s="30"/>
      <c r="BN3" s="30"/>
      <c r="BQ3" s="30"/>
      <c r="BT3" s="30"/>
      <c r="BW3" s="30"/>
      <c r="BZ3" s="30"/>
      <c r="CC3" s="30"/>
      <c r="CF3" s="30"/>
      <c r="CI3" s="30"/>
      <c r="CL3" s="30"/>
      <c r="CO3" s="30"/>
      <c r="CU3" s="30"/>
      <c r="CX3" s="30"/>
      <c r="DA3" s="30"/>
      <c r="DD3" s="30"/>
      <c r="DG3" s="30"/>
      <c r="DJ3" s="30"/>
      <c r="DM3" s="30"/>
      <c r="DP3" s="30"/>
      <c r="DV3" s="30"/>
      <c r="DY3" s="30"/>
      <c r="EB3" s="30"/>
      <c r="EE3" s="30"/>
      <c r="EH3" s="30"/>
      <c r="EK3" s="30"/>
      <c r="EN3" s="30"/>
      <c r="EQ3" s="30"/>
      <c r="ET3" s="30"/>
      <c r="EW3" s="30"/>
      <c r="EZ3" s="30"/>
      <c r="FC3" s="30"/>
      <c r="FF3" s="30"/>
    </row>
    <row r="4" spans="1:239" s="8" customFormat="1" ht="45" customHeight="1" x14ac:dyDescent="0.3">
      <c r="A4" s="96" t="s">
        <v>0</v>
      </c>
      <c r="B4" s="97"/>
      <c r="C4" s="102" t="s">
        <v>55</v>
      </c>
      <c r="D4" s="103"/>
      <c r="E4" s="104"/>
      <c r="F4" s="99" t="s">
        <v>42</v>
      </c>
      <c r="G4" s="100"/>
      <c r="H4" s="101"/>
      <c r="I4" s="99" t="s">
        <v>20</v>
      </c>
      <c r="J4" s="100"/>
      <c r="K4" s="101"/>
      <c r="L4" s="102" t="s">
        <v>82</v>
      </c>
      <c r="M4" s="103"/>
      <c r="N4" s="104"/>
      <c r="O4" s="102" t="s">
        <v>44</v>
      </c>
      <c r="P4" s="103"/>
      <c r="Q4" s="104"/>
      <c r="R4" s="102" t="s">
        <v>87</v>
      </c>
      <c r="S4" s="103"/>
      <c r="T4" s="104"/>
      <c r="U4" s="102" t="s">
        <v>56</v>
      </c>
      <c r="V4" s="103"/>
      <c r="W4" s="104"/>
      <c r="X4" s="102" t="s">
        <v>57</v>
      </c>
      <c r="Y4" s="105"/>
      <c r="Z4" s="106"/>
      <c r="AA4" s="99" t="s">
        <v>21</v>
      </c>
      <c r="AB4" s="100"/>
      <c r="AC4" s="101"/>
      <c r="AD4" s="99" t="s">
        <v>22</v>
      </c>
      <c r="AE4" s="100"/>
      <c r="AF4" s="101"/>
      <c r="AG4" s="102" t="s">
        <v>58</v>
      </c>
      <c r="AH4" s="103"/>
      <c r="AI4" s="104"/>
      <c r="AJ4" s="102" t="s">
        <v>59</v>
      </c>
      <c r="AK4" s="103"/>
      <c r="AL4" s="104"/>
      <c r="AM4" s="102" t="s">
        <v>89</v>
      </c>
      <c r="AN4" s="103"/>
      <c r="AO4" s="104"/>
      <c r="AP4" s="99" t="s">
        <v>23</v>
      </c>
      <c r="AQ4" s="100"/>
      <c r="AR4" s="101"/>
      <c r="AS4" s="99" t="s">
        <v>71</v>
      </c>
      <c r="AT4" s="100"/>
      <c r="AU4" s="101"/>
      <c r="AV4" s="99" t="s">
        <v>24</v>
      </c>
      <c r="AW4" s="100"/>
      <c r="AX4" s="101"/>
      <c r="AY4" s="102" t="s">
        <v>60</v>
      </c>
      <c r="AZ4" s="103"/>
      <c r="BA4" s="104"/>
      <c r="BB4" s="99" t="s">
        <v>79</v>
      </c>
      <c r="BC4" s="100"/>
      <c r="BD4" s="101"/>
      <c r="BE4" s="99" t="s">
        <v>25</v>
      </c>
      <c r="BF4" s="100"/>
      <c r="BG4" s="101"/>
      <c r="BH4" s="99" t="s">
        <v>26</v>
      </c>
      <c r="BI4" s="100"/>
      <c r="BJ4" s="101"/>
      <c r="BK4" s="99" t="s">
        <v>27</v>
      </c>
      <c r="BL4" s="100"/>
      <c r="BM4" s="101"/>
      <c r="BN4" s="99" t="s">
        <v>28</v>
      </c>
      <c r="BO4" s="100"/>
      <c r="BP4" s="101"/>
      <c r="BQ4" s="99" t="s">
        <v>97</v>
      </c>
      <c r="BR4" s="100"/>
      <c r="BS4" s="101"/>
      <c r="BT4" s="99" t="s">
        <v>80</v>
      </c>
      <c r="BU4" s="100"/>
      <c r="BV4" s="101"/>
      <c r="BW4" s="99" t="s">
        <v>29</v>
      </c>
      <c r="BX4" s="100"/>
      <c r="BY4" s="101"/>
      <c r="BZ4" s="99" t="s">
        <v>30</v>
      </c>
      <c r="CA4" s="100"/>
      <c r="CB4" s="101"/>
      <c r="CC4" s="99" t="s">
        <v>31</v>
      </c>
      <c r="CD4" s="100"/>
      <c r="CE4" s="101"/>
      <c r="CF4" s="102" t="s">
        <v>76</v>
      </c>
      <c r="CG4" s="103"/>
      <c r="CH4" s="104"/>
      <c r="CI4" s="102" t="s">
        <v>90</v>
      </c>
      <c r="CJ4" s="103"/>
      <c r="CK4" s="104"/>
      <c r="CL4" s="102" t="s">
        <v>50</v>
      </c>
      <c r="CM4" s="103"/>
      <c r="CN4" s="104"/>
      <c r="CO4" s="99" t="s">
        <v>32</v>
      </c>
      <c r="CP4" s="100"/>
      <c r="CQ4" s="101"/>
      <c r="CR4" s="99" t="s">
        <v>83</v>
      </c>
      <c r="CS4" s="100"/>
      <c r="CT4" s="101"/>
      <c r="CU4" s="99" t="s">
        <v>78</v>
      </c>
      <c r="CV4" s="100"/>
      <c r="CW4" s="101"/>
      <c r="CX4" s="99" t="s">
        <v>95</v>
      </c>
      <c r="CY4" s="100"/>
      <c r="CZ4" s="101"/>
      <c r="DA4" s="99" t="s">
        <v>99</v>
      </c>
      <c r="DB4" s="100"/>
      <c r="DC4" s="101"/>
      <c r="DD4" s="99" t="s">
        <v>86</v>
      </c>
      <c r="DE4" s="100"/>
      <c r="DF4" s="101"/>
      <c r="DG4" s="99" t="s">
        <v>33</v>
      </c>
      <c r="DH4" s="100"/>
      <c r="DI4" s="101"/>
      <c r="DJ4" s="102" t="s">
        <v>88</v>
      </c>
      <c r="DK4" s="103"/>
      <c r="DL4" s="104"/>
      <c r="DM4" s="102" t="s">
        <v>91</v>
      </c>
      <c r="DN4" s="103"/>
      <c r="DO4" s="104"/>
      <c r="DP4" s="102" t="s">
        <v>74</v>
      </c>
      <c r="DQ4" s="103"/>
      <c r="DR4" s="104"/>
      <c r="DS4" s="102" t="s">
        <v>73</v>
      </c>
      <c r="DT4" s="107"/>
      <c r="DU4" s="106"/>
      <c r="DV4" s="102" t="s">
        <v>70</v>
      </c>
      <c r="DW4" s="103"/>
      <c r="DX4" s="104"/>
      <c r="DY4" s="102" t="s">
        <v>64</v>
      </c>
      <c r="DZ4" s="103"/>
      <c r="EA4" s="104"/>
      <c r="EB4" s="99" t="s">
        <v>34</v>
      </c>
      <c r="EC4" s="100"/>
      <c r="ED4" s="101"/>
      <c r="EE4" s="99" t="s">
        <v>92</v>
      </c>
      <c r="EF4" s="100"/>
      <c r="EG4" s="101"/>
      <c r="EH4" s="99" t="s">
        <v>35</v>
      </c>
      <c r="EI4" s="100"/>
      <c r="EJ4" s="101"/>
      <c r="EK4" s="99" t="s">
        <v>36</v>
      </c>
      <c r="EL4" s="100"/>
      <c r="EM4" s="101"/>
      <c r="EN4" s="99" t="s">
        <v>37</v>
      </c>
      <c r="EO4" s="100"/>
      <c r="EP4" s="101"/>
      <c r="EQ4" s="102" t="s">
        <v>65</v>
      </c>
      <c r="ER4" s="103"/>
      <c r="ES4" s="104"/>
      <c r="ET4" s="99" t="s">
        <v>38</v>
      </c>
      <c r="EU4" s="100"/>
      <c r="EV4" s="101"/>
      <c r="EW4" s="99" t="s">
        <v>96</v>
      </c>
      <c r="EX4" s="100"/>
      <c r="EY4" s="101"/>
      <c r="EZ4" s="99" t="s">
        <v>53</v>
      </c>
      <c r="FA4" s="100"/>
      <c r="FB4" s="101"/>
      <c r="FC4" s="99" t="s">
        <v>54</v>
      </c>
      <c r="FD4" s="100"/>
      <c r="FE4" s="101"/>
      <c r="FF4" s="45" t="s">
        <v>39</v>
      </c>
      <c r="FG4" s="46" t="s">
        <v>39</v>
      </c>
      <c r="FH4" s="9"/>
      <c r="FJ4" s="9"/>
      <c r="FK4" s="9"/>
      <c r="FL4" s="9"/>
      <c r="FM4" s="10"/>
      <c r="FN4" s="9"/>
      <c r="FO4" s="9"/>
      <c r="FP4" s="9"/>
      <c r="FR4" s="9"/>
      <c r="FS4" s="9"/>
      <c r="FT4" s="9"/>
      <c r="FV4" s="9"/>
      <c r="FW4" s="9"/>
      <c r="FX4" s="9"/>
    </row>
    <row r="5" spans="1:239" ht="45" customHeight="1" thickBot="1" x14ac:dyDescent="0.35">
      <c r="A5" s="53" t="s">
        <v>1</v>
      </c>
      <c r="B5" s="54" t="s">
        <v>84</v>
      </c>
      <c r="C5" s="40" t="s">
        <v>2</v>
      </c>
      <c r="D5" s="39" t="s">
        <v>3</v>
      </c>
      <c r="E5" s="41" t="s">
        <v>4</v>
      </c>
      <c r="F5" s="40" t="s">
        <v>2</v>
      </c>
      <c r="G5" s="39" t="s">
        <v>3</v>
      </c>
      <c r="H5" s="41" t="s">
        <v>4</v>
      </c>
      <c r="I5" s="40" t="s">
        <v>2</v>
      </c>
      <c r="J5" s="39" t="s">
        <v>3</v>
      </c>
      <c r="K5" s="41" t="s">
        <v>4</v>
      </c>
      <c r="L5" s="40" t="s">
        <v>2</v>
      </c>
      <c r="M5" s="39" t="s">
        <v>3</v>
      </c>
      <c r="N5" s="41" t="s">
        <v>4</v>
      </c>
      <c r="O5" s="40" t="s">
        <v>2</v>
      </c>
      <c r="P5" s="39" t="s">
        <v>3</v>
      </c>
      <c r="Q5" s="41" t="s">
        <v>4</v>
      </c>
      <c r="R5" s="40" t="s">
        <v>2</v>
      </c>
      <c r="S5" s="39" t="s">
        <v>3</v>
      </c>
      <c r="T5" s="41" t="s">
        <v>4</v>
      </c>
      <c r="U5" s="40" t="s">
        <v>2</v>
      </c>
      <c r="V5" s="39" t="s">
        <v>3</v>
      </c>
      <c r="W5" s="41" t="s">
        <v>4</v>
      </c>
      <c r="X5" s="40" t="s">
        <v>2</v>
      </c>
      <c r="Y5" s="39" t="s">
        <v>3</v>
      </c>
      <c r="Z5" s="41" t="s">
        <v>4</v>
      </c>
      <c r="AA5" s="40" t="s">
        <v>2</v>
      </c>
      <c r="AB5" s="39" t="s">
        <v>3</v>
      </c>
      <c r="AC5" s="41" t="s">
        <v>4</v>
      </c>
      <c r="AD5" s="40" t="s">
        <v>2</v>
      </c>
      <c r="AE5" s="39" t="s">
        <v>3</v>
      </c>
      <c r="AF5" s="41" t="s">
        <v>4</v>
      </c>
      <c r="AG5" s="40" t="s">
        <v>2</v>
      </c>
      <c r="AH5" s="39" t="s">
        <v>3</v>
      </c>
      <c r="AI5" s="41" t="s">
        <v>4</v>
      </c>
      <c r="AJ5" s="40" t="s">
        <v>2</v>
      </c>
      <c r="AK5" s="39" t="s">
        <v>3</v>
      </c>
      <c r="AL5" s="41" t="s">
        <v>4</v>
      </c>
      <c r="AM5" s="40" t="s">
        <v>2</v>
      </c>
      <c r="AN5" s="39" t="s">
        <v>3</v>
      </c>
      <c r="AO5" s="41" t="s">
        <v>4</v>
      </c>
      <c r="AP5" s="40" t="s">
        <v>2</v>
      </c>
      <c r="AQ5" s="39" t="s">
        <v>3</v>
      </c>
      <c r="AR5" s="41" t="s">
        <v>4</v>
      </c>
      <c r="AS5" s="40" t="s">
        <v>2</v>
      </c>
      <c r="AT5" s="39" t="s">
        <v>3</v>
      </c>
      <c r="AU5" s="41" t="s">
        <v>4</v>
      </c>
      <c r="AV5" s="40" t="s">
        <v>2</v>
      </c>
      <c r="AW5" s="39" t="s">
        <v>3</v>
      </c>
      <c r="AX5" s="41" t="s">
        <v>4</v>
      </c>
      <c r="AY5" s="40" t="s">
        <v>2</v>
      </c>
      <c r="AZ5" s="39" t="s">
        <v>3</v>
      </c>
      <c r="BA5" s="41" t="s">
        <v>4</v>
      </c>
      <c r="BB5" s="40" t="s">
        <v>2</v>
      </c>
      <c r="BC5" s="39" t="s">
        <v>3</v>
      </c>
      <c r="BD5" s="41" t="s">
        <v>4</v>
      </c>
      <c r="BE5" s="40" t="s">
        <v>2</v>
      </c>
      <c r="BF5" s="39" t="s">
        <v>3</v>
      </c>
      <c r="BG5" s="41" t="s">
        <v>4</v>
      </c>
      <c r="BH5" s="40" t="s">
        <v>2</v>
      </c>
      <c r="BI5" s="39" t="s">
        <v>3</v>
      </c>
      <c r="BJ5" s="41" t="s">
        <v>4</v>
      </c>
      <c r="BK5" s="40" t="s">
        <v>2</v>
      </c>
      <c r="BL5" s="39" t="s">
        <v>3</v>
      </c>
      <c r="BM5" s="41" t="s">
        <v>4</v>
      </c>
      <c r="BN5" s="40" t="s">
        <v>2</v>
      </c>
      <c r="BO5" s="39" t="s">
        <v>3</v>
      </c>
      <c r="BP5" s="41" t="s">
        <v>4</v>
      </c>
      <c r="BQ5" s="40" t="s">
        <v>2</v>
      </c>
      <c r="BR5" s="39" t="s">
        <v>3</v>
      </c>
      <c r="BS5" s="41" t="s">
        <v>4</v>
      </c>
      <c r="BT5" s="40" t="s">
        <v>2</v>
      </c>
      <c r="BU5" s="39" t="s">
        <v>3</v>
      </c>
      <c r="BV5" s="41" t="s">
        <v>4</v>
      </c>
      <c r="BW5" s="40" t="s">
        <v>2</v>
      </c>
      <c r="BX5" s="39" t="s">
        <v>3</v>
      </c>
      <c r="BY5" s="41" t="s">
        <v>4</v>
      </c>
      <c r="BZ5" s="40" t="s">
        <v>2</v>
      </c>
      <c r="CA5" s="39" t="s">
        <v>3</v>
      </c>
      <c r="CB5" s="41" t="s">
        <v>4</v>
      </c>
      <c r="CC5" s="40" t="s">
        <v>2</v>
      </c>
      <c r="CD5" s="39" t="s">
        <v>3</v>
      </c>
      <c r="CE5" s="41" t="s">
        <v>4</v>
      </c>
      <c r="CF5" s="40" t="s">
        <v>2</v>
      </c>
      <c r="CG5" s="39" t="s">
        <v>3</v>
      </c>
      <c r="CH5" s="41" t="s">
        <v>4</v>
      </c>
      <c r="CI5" s="40" t="s">
        <v>2</v>
      </c>
      <c r="CJ5" s="39" t="s">
        <v>3</v>
      </c>
      <c r="CK5" s="41" t="s">
        <v>4</v>
      </c>
      <c r="CL5" s="40" t="s">
        <v>2</v>
      </c>
      <c r="CM5" s="39" t="s">
        <v>3</v>
      </c>
      <c r="CN5" s="41" t="s">
        <v>4</v>
      </c>
      <c r="CO5" s="40" t="s">
        <v>2</v>
      </c>
      <c r="CP5" s="39" t="s">
        <v>3</v>
      </c>
      <c r="CQ5" s="41" t="s">
        <v>4</v>
      </c>
      <c r="CR5" s="40" t="s">
        <v>2</v>
      </c>
      <c r="CS5" s="39" t="s">
        <v>3</v>
      </c>
      <c r="CT5" s="41" t="s">
        <v>4</v>
      </c>
      <c r="CU5" s="40" t="s">
        <v>2</v>
      </c>
      <c r="CV5" s="39" t="s">
        <v>3</v>
      </c>
      <c r="CW5" s="41" t="s">
        <v>4</v>
      </c>
      <c r="CX5" s="40" t="s">
        <v>2</v>
      </c>
      <c r="CY5" s="39" t="s">
        <v>3</v>
      </c>
      <c r="CZ5" s="41" t="s">
        <v>4</v>
      </c>
      <c r="DA5" s="40" t="s">
        <v>2</v>
      </c>
      <c r="DB5" s="39" t="s">
        <v>3</v>
      </c>
      <c r="DC5" s="41" t="s">
        <v>4</v>
      </c>
      <c r="DD5" s="40" t="s">
        <v>2</v>
      </c>
      <c r="DE5" s="39" t="s">
        <v>3</v>
      </c>
      <c r="DF5" s="41" t="s">
        <v>4</v>
      </c>
      <c r="DG5" s="40" t="s">
        <v>2</v>
      </c>
      <c r="DH5" s="39" t="s">
        <v>3</v>
      </c>
      <c r="DI5" s="41" t="s">
        <v>4</v>
      </c>
      <c r="DJ5" s="40" t="s">
        <v>2</v>
      </c>
      <c r="DK5" s="39" t="s">
        <v>3</v>
      </c>
      <c r="DL5" s="41" t="s">
        <v>4</v>
      </c>
      <c r="DM5" s="40" t="s">
        <v>2</v>
      </c>
      <c r="DN5" s="39" t="s">
        <v>3</v>
      </c>
      <c r="DO5" s="41" t="s">
        <v>4</v>
      </c>
      <c r="DP5" s="40" t="s">
        <v>2</v>
      </c>
      <c r="DQ5" s="39" t="s">
        <v>3</v>
      </c>
      <c r="DR5" s="41" t="s">
        <v>4</v>
      </c>
      <c r="DS5" s="40" t="s">
        <v>2</v>
      </c>
      <c r="DT5" s="39" t="s">
        <v>3</v>
      </c>
      <c r="DU5" s="41" t="s">
        <v>4</v>
      </c>
      <c r="DV5" s="40" t="s">
        <v>2</v>
      </c>
      <c r="DW5" s="39" t="s">
        <v>3</v>
      </c>
      <c r="DX5" s="41" t="s">
        <v>4</v>
      </c>
      <c r="DY5" s="40" t="s">
        <v>2</v>
      </c>
      <c r="DZ5" s="39" t="s">
        <v>3</v>
      </c>
      <c r="EA5" s="41" t="s">
        <v>4</v>
      </c>
      <c r="EB5" s="40" t="s">
        <v>2</v>
      </c>
      <c r="EC5" s="39" t="s">
        <v>3</v>
      </c>
      <c r="ED5" s="41" t="s">
        <v>4</v>
      </c>
      <c r="EE5" s="40" t="s">
        <v>2</v>
      </c>
      <c r="EF5" s="39" t="s">
        <v>3</v>
      </c>
      <c r="EG5" s="41" t="s">
        <v>4</v>
      </c>
      <c r="EH5" s="40" t="s">
        <v>2</v>
      </c>
      <c r="EI5" s="39" t="s">
        <v>3</v>
      </c>
      <c r="EJ5" s="41" t="s">
        <v>4</v>
      </c>
      <c r="EK5" s="40" t="s">
        <v>2</v>
      </c>
      <c r="EL5" s="39" t="s">
        <v>3</v>
      </c>
      <c r="EM5" s="41" t="s">
        <v>4</v>
      </c>
      <c r="EN5" s="40" t="s">
        <v>2</v>
      </c>
      <c r="EO5" s="39" t="s">
        <v>3</v>
      </c>
      <c r="EP5" s="41" t="s">
        <v>4</v>
      </c>
      <c r="EQ5" s="40" t="s">
        <v>2</v>
      </c>
      <c r="ER5" s="39" t="s">
        <v>3</v>
      </c>
      <c r="ES5" s="41" t="s">
        <v>4</v>
      </c>
      <c r="ET5" s="40" t="s">
        <v>2</v>
      </c>
      <c r="EU5" s="39" t="s">
        <v>3</v>
      </c>
      <c r="EV5" s="41" t="s">
        <v>4</v>
      </c>
      <c r="EW5" s="40" t="s">
        <v>2</v>
      </c>
      <c r="EX5" s="39" t="s">
        <v>3</v>
      </c>
      <c r="EY5" s="41" t="s">
        <v>4</v>
      </c>
      <c r="EZ5" s="40" t="s">
        <v>2</v>
      </c>
      <c r="FA5" s="39" t="s">
        <v>3</v>
      </c>
      <c r="FB5" s="41" t="s">
        <v>4</v>
      </c>
      <c r="FC5" s="40" t="s">
        <v>2</v>
      </c>
      <c r="FD5" s="39" t="s">
        <v>3</v>
      </c>
      <c r="FE5" s="41" t="s">
        <v>4</v>
      </c>
      <c r="FF5" s="40" t="s">
        <v>40</v>
      </c>
      <c r="FG5" s="41" t="s">
        <v>41</v>
      </c>
      <c r="FH5" s="1"/>
      <c r="FI5" s="2"/>
      <c r="FJ5" s="1"/>
      <c r="FK5" s="1"/>
      <c r="FL5" s="1"/>
      <c r="FM5" s="6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x14ac:dyDescent="0.3">
      <c r="A6" s="55">
        <v>2009</v>
      </c>
      <c r="B6" s="56" t="s">
        <v>5</v>
      </c>
      <c r="C6" s="12">
        <v>0</v>
      </c>
      <c r="D6" s="4">
        <v>0</v>
      </c>
      <c r="E6" s="47">
        <v>0</v>
      </c>
      <c r="F6" s="12">
        <v>0</v>
      </c>
      <c r="G6" s="4">
        <v>0</v>
      </c>
      <c r="H6" s="47">
        <v>0</v>
      </c>
      <c r="I6" s="12">
        <v>0</v>
      </c>
      <c r="J6" s="4">
        <v>0</v>
      </c>
      <c r="K6" s="47">
        <v>0</v>
      </c>
      <c r="L6" s="12">
        <v>0</v>
      </c>
      <c r="M6" s="4">
        <v>0</v>
      </c>
      <c r="N6" s="47">
        <v>0</v>
      </c>
      <c r="O6" s="12">
        <v>0</v>
      </c>
      <c r="P6" s="4">
        <v>0</v>
      </c>
      <c r="Q6" s="47">
        <v>0</v>
      </c>
      <c r="R6" s="12">
        <v>0</v>
      </c>
      <c r="S6" s="4">
        <v>0</v>
      </c>
      <c r="T6" s="47">
        <v>0</v>
      </c>
      <c r="U6" s="12">
        <v>0</v>
      </c>
      <c r="V6" s="4">
        <v>0</v>
      </c>
      <c r="W6" s="47">
        <v>0</v>
      </c>
      <c r="X6" s="12">
        <v>0</v>
      </c>
      <c r="Y6" s="4">
        <v>0</v>
      </c>
      <c r="Z6" s="47">
        <v>0</v>
      </c>
      <c r="AA6" s="51">
        <v>16065</v>
      </c>
      <c r="AB6" s="14">
        <v>113495</v>
      </c>
      <c r="AC6" s="47">
        <f>AB6/AA6*1000</f>
        <v>7064.7370059134764</v>
      </c>
      <c r="AD6" s="12">
        <v>0</v>
      </c>
      <c r="AE6" s="4">
        <v>0</v>
      </c>
      <c r="AF6" s="47">
        <v>0</v>
      </c>
      <c r="AG6" s="12">
        <v>0</v>
      </c>
      <c r="AH6" s="4">
        <v>0</v>
      </c>
      <c r="AI6" s="47">
        <v>0</v>
      </c>
      <c r="AJ6" s="12">
        <v>0</v>
      </c>
      <c r="AK6" s="4">
        <v>0</v>
      </c>
      <c r="AL6" s="47">
        <v>0</v>
      </c>
      <c r="AM6" s="12">
        <v>0</v>
      </c>
      <c r="AN6" s="4">
        <v>0</v>
      </c>
      <c r="AO6" s="47">
        <f t="shared" ref="AO6:AO17" si="0">IF(AM6=0,0,AN6/AM6*1000)</f>
        <v>0</v>
      </c>
      <c r="AP6" s="12">
        <v>0</v>
      </c>
      <c r="AQ6" s="4">
        <v>0</v>
      </c>
      <c r="AR6" s="47">
        <v>0</v>
      </c>
      <c r="AS6" s="12">
        <v>0</v>
      </c>
      <c r="AT6" s="4">
        <v>0</v>
      </c>
      <c r="AU6" s="47">
        <v>0</v>
      </c>
      <c r="AV6" s="51">
        <v>23</v>
      </c>
      <c r="AW6" s="14">
        <v>318</v>
      </c>
      <c r="AX6" s="47">
        <f t="shared" ref="AX6:AX17" si="1">AW6/AV6*1000</f>
        <v>13826.086956521738</v>
      </c>
      <c r="AY6" s="12">
        <v>0</v>
      </c>
      <c r="AZ6" s="4">
        <v>0</v>
      </c>
      <c r="BA6" s="47">
        <v>0</v>
      </c>
      <c r="BB6" s="12">
        <v>0</v>
      </c>
      <c r="BC6" s="4">
        <v>0</v>
      </c>
      <c r="BD6" s="47">
        <v>0</v>
      </c>
      <c r="BE6" s="12">
        <v>0</v>
      </c>
      <c r="BF6" s="4">
        <v>0</v>
      </c>
      <c r="BG6" s="47">
        <v>0</v>
      </c>
      <c r="BH6" s="12">
        <v>0</v>
      </c>
      <c r="BI6" s="4">
        <v>0</v>
      </c>
      <c r="BJ6" s="47">
        <v>0</v>
      </c>
      <c r="BK6" s="12">
        <v>0</v>
      </c>
      <c r="BL6" s="4">
        <v>0</v>
      </c>
      <c r="BM6" s="47">
        <v>0</v>
      </c>
      <c r="BN6" s="51">
        <v>78</v>
      </c>
      <c r="BO6" s="14">
        <v>1301</v>
      </c>
      <c r="BP6" s="47">
        <f>BO6/BN6*1000</f>
        <v>16679.48717948718</v>
      </c>
      <c r="BQ6" s="12"/>
      <c r="BR6" s="4"/>
      <c r="BS6" s="47"/>
      <c r="BT6" s="12">
        <v>0</v>
      </c>
      <c r="BU6" s="4">
        <v>0</v>
      </c>
      <c r="BV6" s="47">
        <v>0</v>
      </c>
      <c r="BW6" s="12">
        <v>0</v>
      </c>
      <c r="BX6" s="4">
        <v>0</v>
      </c>
      <c r="BY6" s="47">
        <v>0</v>
      </c>
      <c r="BZ6" s="12">
        <v>0</v>
      </c>
      <c r="CA6" s="4">
        <v>0</v>
      </c>
      <c r="CB6" s="47">
        <v>0</v>
      </c>
      <c r="CC6" s="12">
        <v>0</v>
      </c>
      <c r="CD6" s="4">
        <v>0</v>
      </c>
      <c r="CE6" s="47">
        <v>0</v>
      </c>
      <c r="CF6" s="12">
        <v>0</v>
      </c>
      <c r="CG6" s="4">
        <v>0</v>
      </c>
      <c r="CH6" s="47">
        <f t="shared" ref="CH6:CH17" si="2">IF(CF6=0,0,CG6/CF6*1000)</f>
        <v>0</v>
      </c>
      <c r="CI6" s="12">
        <v>0</v>
      </c>
      <c r="CJ6" s="4">
        <v>0</v>
      </c>
      <c r="CK6" s="47">
        <f t="shared" ref="CK6:CK17" si="3">IF(CI6=0,0,CJ6/CI6*1000)</f>
        <v>0</v>
      </c>
      <c r="CL6" s="12">
        <v>0</v>
      </c>
      <c r="CM6" s="4">
        <v>0</v>
      </c>
      <c r="CN6" s="47">
        <v>0</v>
      </c>
      <c r="CO6" s="12">
        <v>0</v>
      </c>
      <c r="CP6" s="4">
        <v>0</v>
      </c>
      <c r="CQ6" s="47">
        <v>0</v>
      </c>
      <c r="CR6" s="12">
        <v>0</v>
      </c>
      <c r="CS6" s="4">
        <v>0</v>
      </c>
      <c r="CT6" s="47">
        <v>0</v>
      </c>
      <c r="CU6" s="12">
        <v>0</v>
      </c>
      <c r="CV6" s="4">
        <v>0</v>
      </c>
      <c r="CW6" s="47">
        <v>0</v>
      </c>
      <c r="CX6" s="12">
        <v>0</v>
      </c>
      <c r="CY6" s="4">
        <v>0</v>
      </c>
      <c r="CZ6" s="47">
        <f t="shared" ref="CZ6:CZ17" si="4">IF(CX6=0,0,CY6/CX6*1000)</f>
        <v>0</v>
      </c>
      <c r="DA6" s="12"/>
      <c r="DB6" s="4"/>
      <c r="DC6" s="47"/>
      <c r="DD6" s="12">
        <v>0</v>
      </c>
      <c r="DE6" s="4">
        <v>0</v>
      </c>
      <c r="DF6" s="47">
        <v>0</v>
      </c>
      <c r="DG6" s="12">
        <v>0</v>
      </c>
      <c r="DH6" s="4">
        <v>0</v>
      </c>
      <c r="DI6" s="47">
        <v>0</v>
      </c>
      <c r="DJ6" s="12">
        <v>0</v>
      </c>
      <c r="DK6" s="4">
        <v>0</v>
      </c>
      <c r="DL6" s="47">
        <v>0</v>
      </c>
      <c r="DM6" s="12">
        <v>0</v>
      </c>
      <c r="DN6" s="4">
        <v>0</v>
      </c>
      <c r="DO6" s="47">
        <f t="shared" ref="DO6:DO17" si="5">IF(DM6=0,0,DN6/DM6*1000)</f>
        <v>0</v>
      </c>
      <c r="DP6" s="12">
        <v>0</v>
      </c>
      <c r="DQ6" s="4">
        <v>0</v>
      </c>
      <c r="DR6" s="47">
        <v>0</v>
      </c>
      <c r="DS6" s="12">
        <v>0</v>
      </c>
      <c r="DT6" s="4">
        <v>0</v>
      </c>
      <c r="DU6" s="47">
        <v>0</v>
      </c>
      <c r="DV6" s="12">
        <v>0</v>
      </c>
      <c r="DW6" s="4">
        <v>0</v>
      </c>
      <c r="DX6" s="47">
        <v>0</v>
      </c>
      <c r="DY6" s="12">
        <v>0</v>
      </c>
      <c r="DZ6" s="4">
        <v>0</v>
      </c>
      <c r="EA6" s="47">
        <v>0</v>
      </c>
      <c r="EB6" s="12">
        <v>0</v>
      </c>
      <c r="EC6" s="4">
        <v>0</v>
      </c>
      <c r="ED6" s="47">
        <v>0</v>
      </c>
      <c r="EE6" s="12">
        <v>0</v>
      </c>
      <c r="EF6" s="4">
        <v>0</v>
      </c>
      <c r="EG6" s="47">
        <f t="shared" ref="EG6:EG17" si="6">IF(EE6=0,0,EF6/EE6*1000)</f>
        <v>0</v>
      </c>
      <c r="EH6" s="12">
        <v>0</v>
      </c>
      <c r="EI6" s="4">
        <v>0</v>
      </c>
      <c r="EJ6" s="47">
        <v>0</v>
      </c>
      <c r="EK6" s="12">
        <v>0</v>
      </c>
      <c r="EL6" s="4">
        <v>0</v>
      </c>
      <c r="EM6" s="47">
        <v>0</v>
      </c>
      <c r="EN6" s="12">
        <v>0</v>
      </c>
      <c r="EO6" s="4">
        <v>0</v>
      </c>
      <c r="EP6" s="47">
        <v>0</v>
      </c>
      <c r="EQ6" s="12">
        <v>0</v>
      </c>
      <c r="ER6" s="4">
        <v>0</v>
      </c>
      <c r="ES6" s="47">
        <v>0</v>
      </c>
      <c r="ET6" s="12">
        <v>0</v>
      </c>
      <c r="EU6" s="4">
        <v>0</v>
      </c>
      <c r="EV6" s="47">
        <v>0</v>
      </c>
      <c r="EW6" s="12">
        <v>0</v>
      </c>
      <c r="EX6" s="4">
        <v>0</v>
      </c>
      <c r="EY6" s="47">
        <f t="shared" ref="EY6:EY17" si="7">IF(EW6=0,0,EX6/EW6*1000)</f>
        <v>0</v>
      </c>
      <c r="EZ6" s="12">
        <v>0</v>
      </c>
      <c r="FA6" s="4">
        <v>0</v>
      </c>
      <c r="FB6" s="47">
        <v>0</v>
      </c>
      <c r="FC6" s="12">
        <v>0</v>
      </c>
      <c r="FD6" s="4">
        <v>0</v>
      </c>
      <c r="FE6" s="47">
        <v>0</v>
      </c>
      <c r="FF6" s="7">
        <f t="shared" ref="FF6:FF30" si="8">SUM(FC6,EN6,EK6,EH6,EB6,DG6,CO6,CC6,BZ6,BW6,BN6,BK6,BH6,BE6,AV6,AP6,AD6,AA6,I6+EQ6)</f>
        <v>16166</v>
      </c>
      <c r="FG6" s="15">
        <f t="shared" ref="FG6:FG30" si="9">SUM(FD6,EO6,EL6,EI6,EC6,DH6,CP6,CD6,CA6,BX6,BO6,BL6,BI6,BF6,AW6,AQ6,AE6,AB6,J6+ER6)</f>
        <v>115114</v>
      </c>
      <c r="FH6" s="1"/>
      <c r="FI6" s="2"/>
      <c r="FJ6" s="1"/>
      <c r="FK6" s="1"/>
      <c r="FL6" s="1"/>
      <c r="FM6" s="6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</row>
    <row r="7" spans="1:239" x14ac:dyDescent="0.3">
      <c r="A7" s="55">
        <v>2009</v>
      </c>
      <c r="B7" s="56" t="s">
        <v>6</v>
      </c>
      <c r="C7" s="12">
        <v>0</v>
      </c>
      <c r="D7" s="4">
        <v>0</v>
      </c>
      <c r="E7" s="47">
        <v>0</v>
      </c>
      <c r="F7" s="12">
        <v>0</v>
      </c>
      <c r="G7" s="4">
        <v>0</v>
      </c>
      <c r="H7" s="47">
        <v>0</v>
      </c>
      <c r="I7" s="12">
        <v>0</v>
      </c>
      <c r="J7" s="4">
        <v>0</v>
      </c>
      <c r="K7" s="47">
        <v>0</v>
      </c>
      <c r="L7" s="12">
        <v>0</v>
      </c>
      <c r="M7" s="4">
        <v>0</v>
      </c>
      <c r="N7" s="47">
        <v>0</v>
      </c>
      <c r="O7" s="12">
        <v>0</v>
      </c>
      <c r="P7" s="4">
        <v>0</v>
      </c>
      <c r="Q7" s="47">
        <v>0</v>
      </c>
      <c r="R7" s="12">
        <v>0</v>
      </c>
      <c r="S7" s="4">
        <v>0</v>
      </c>
      <c r="T7" s="47">
        <v>0</v>
      </c>
      <c r="U7" s="12">
        <v>0</v>
      </c>
      <c r="V7" s="4">
        <v>0</v>
      </c>
      <c r="W7" s="47">
        <v>0</v>
      </c>
      <c r="X7" s="12">
        <v>0</v>
      </c>
      <c r="Y7" s="4">
        <v>0</v>
      </c>
      <c r="Z7" s="47">
        <v>0</v>
      </c>
      <c r="AA7" s="12">
        <v>0</v>
      </c>
      <c r="AB7" s="4">
        <v>0</v>
      </c>
      <c r="AC7" s="47">
        <v>0</v>
      </c>
      <c r="AD7" s="12">
        <v>0</v>
      </c>
      <c r="AE7" s="4">
        <v>0</v>
      </c>
      <c r="AF7" s="47">
        <v>0</v>
      </c>
      <c r="AG7" s="12">
        <v>0</v>
      </c>
      <c r="AH7" s="4">
        <v>0</v>
      </c>
      <c r="AI7" s="47">
        <v>0</v>
      </c>
      <c r="AJ7" s="12">
        <v>0</v>
      </c>
      <c r="AK7" s="4">
        <v>0</v>
      </c>
      <c r="AL7" s="47">
        <v>0</v>
      </c>
      <c r="AM7" s="12">
        <v>0</v>
      </c>
      <c r="AN7" s="4">
        <v>0</v>
      </c>
      <c r="AO7" s="47">
        <f t="shared" si="0"/>
        <v>0</v>
      </c>
      <c r="AP7" s="51">
        <v>3</v>
      </c>
      <c r="AQ7" s="14">
        <v>43</v>
      </c>
      <c r="AR7" s="47">
        <f>AQ7/AP7*1000</f>
        <v>14333.333333333334</v>
      </c>
      <c r="AS7" s="12">
        <v>0</v>
      </c>
      <c r="AT7" s="4">
        <v>0</v>
      </c>
      <c r="AU7" s="47">
        <v>0</v>
      </c>
      <c r="AV7" s="12">
        <v>0</v>
      </c>
      <c r="AW7" s="4">
        <v>0</v>
      </c>
      <c r="AX7" s="47">
        <v>0</v>
      </c>
      <c r="AY7" s="12">
        <v>0</v>
      </c>
      <c r="AZ7" s="4">
        <v>0</v>
      </c>
      <c r="BA7" s="47">
        <v>0</v>
      </c>
      <c r="BB7" s="12">
        <v>0</v>
      </c>
      <c r="BC7" s="4">
        <v>0</v>
      </c>
      <c r="BD7" s="47">
        <v>0</v>
      </c>
      <c r="BE7" s="12">
        <v>0</v>
      </c>
      <c r="BF7" s="4">
        <v>0</v>
      </c>
      <c r="BG7" s="47">
        <v>0</v>
      </c>
      <c r="BH7" s="12">
        <v>0</v>
      </c>
      <c r="BI7" s="4">
        <v>0</v>
      </c>
      <c r="BJ7" s="47">
        <v>0</v>
      </c>
      <c r="BK7" s="12">
        <v>0</v>
      </c>
      <c r="BL7" s="4">
        <v>0</v>
      </c>
      <c r="BM7" s="47">
        <v>0</v>
      </c>
      <c r="BN7" s="12">
        <v>0</v>
      </c>
      <c r="BO7" s="4">
        <v>0</v>
      </c>
      <c r="BP7" s="47">
        <v>0</v>
      </c>
      <c r="BQ7" s="12"/>
      <c r="BR7" s="4"/>
      <c r="BS7" s="47"/>
      <c r="BT7" s="12">
        <v>0</v>
      </c>
      <c r="BU7" s="4">
        <v>0</v>
      </c>
      <c r="BV7" s="47">
        <v>0</v>
      </c>
      <c r="BW7" s="12">
        <v>0</v>
      </c>
      <c r="BX7" s="4">
        <v>0</v>
      </c>
      <c r="BY7" s="47">
        <v>0</v>
      </c>
      <c r="BZ7" s="12">
        <v>0</v>
      </c>
      <c r="CA7" s="4">
        <v>0</v>
      </c>
      <c r="CB7" s="47">
        <v>0</v>
      </c>
      <c r="CC7" s="12">
        <v>0</v>
      </c>
      <c r="CD7" s="4">
        <v>0</v>
      </c>
      <c r="CE7" s="47">
        <v>0</v>
      </c>
      <c r="CF7" s="12">
        <v>0</v>
      </c>
      <c r="CG7" s="4">
        <v>0</v>
      </c>
      <c r="CH7" s="47">
        <f t="shared" si="2"/>
        <v>0</v>
      </c>
      <c r="CI7" s="12">
        <v>0</v>
      </c>
      <c r="CJ7" s="4">
        <v>0</v>
      </c>
      <c r="CK7" s="47">
        <f t="shared" si="3"/>
        <v>0</v>
      </c>
      <c r="CL7" s="12">
        <v>0</v>
      </c>
      <c r="CM7" s="4">
        <v>0</v>
      </c>
      <c r="CN7" s="47">
        <v>0</v>
      </c>
      <c r="CO7" s="12">
        <v>0</v>
      </c>
      <c r="CP7" s="4">
        <v>0</v>
      </c>
      <c r="CQ7" s="47">
        <v>0</v>
      </c>
      <c r="CR7" s="12">
        <v>0</v>
      </c>
      <c r="CS7" s="4">
        <v>0</v>
      </c>
      <c r="CT7" s="47">
        <v>0</v>
      </c>
      <c r="CU7" s="12">
        <v>0</v>
      </c>
      <c r="CV7" s="4">
        <v>0</v>
      </c>
      <c r="CW7" s="47">
        <v>0</v>
      </c>
      <c r="CX7" s="12">
        <v>0</v>
      </c>
      <c r="CY7" s="4">
        <v>0</v>
      </c>
      <c r="CZ7" s="47">
        <f t="shared" si="4"/>
        <v>0</v>
      </c>
      <c r="DA7" s="12"/>
      <c r="DB7" s="4"/>
      <c r="DC7" s="47"/>
      <c r="DD7" s="12">
        <v>0</v>
      </c>
      <c r="DE7" s="4">
        <v>0</v>
      </c>
      <c r="DF7" s="47">
        <v>0</v>
      </c>
      <c r="DG7" s="12">
        <v>0</v>
      </c>
      <c r="DH7" s="4">
        <v>0</v>
      </c>
      <c r="DI7" s="47">
        <v>0</v>
      </c>
      <c r="DJ7" s="12">
        <v>0</v>
      </c>
      <c r="DK7" s="4">
        <v>0</v>
      </c>
      <c r="DL7" s="47">
        <v>0</v>
      </c>
      <c r="DM7" s="12">
        <v>0</v>
      </c>
      <c r="DN7" s="4">
        <v>0</v>
      </c>
      <c r="DO7" s="47">
        <f t="shared" si="5"/>
        <v>0</v>
      </c>
      <c r="DP7" s="12">
        <v>0</v>
      </c>
      <c r="DQ7" s="4">
        <v>0</v>
      </c>
      <c r="DR7" s="47">
        <v>0</v>
      </c>
      <c r="DS7" s="12">
        <v>0</v>
      </c>
      <c r="DT7" s="4">
        <v>0</v>
      </c>
      <c r="DU7" s="47">
        <v>0</v>
      </c>
      <c r="DV7" s="12">
        <v>0</v>
      </c>
      <c r="DW7" s="4">
        <v>0</v>
      </c>
      <c r="DX7" s="47">
        <v>0</v>
      </c>
      <c r="DY7" s="12">
        <v>0</v>
      </c>
      <c r="DZ7" s="4">
        <v>0</v>
      </c>
      <c r="EA7" s="47">
        <v>0</v>
      </c>
      <c r="EB7" s="12">
        <v>0</v>
      </c>
      <c r="EC7" s="4">
        <v>0</v>
      </c>
      <c r="ED7" s="47">
        <v>0</v>
      </c>
      <c r="EE7" s="12">
        <v>0</v>
      </c>
      <c r="EF7" s="4">
        <v>0</v>
      </c>
      <c r="EG7" s="47">
        <f t="shared" si="6"/>
        <v>0</v>
      </c>
      <c r="EH7" s="12">
        <v>0</v>
      </c>
      <c r="EI7" s="4">
        <v>0</v>
      </c>
      <c r="EJ7" s="47">
        <v>0</v>
      </c>
      <c r="EK7" s="12">
        <v>0</v>
      </c>
      <c r="EL7" s="4">
        <v>0</v>
      </c>
      <c r="EM7" s="47">
        <v>0</v>
      </c>
      <c r="EN7" s="12">
        <v>0</v>
      </c>
      <c r="EO7" s="4">
        <v>0</v>
      </c>
      <c r="EP7" s="47">
        <v>0</v>
      </c>
      <c r="EQ7" s="12">
        <v>0</v>
      </c>
      <c r="ER7" s="4">
        <v>0</v>
      </c>
      <c r="ES7" s="47">
        <v>0</v>
      </c>
      <c r="ET7" s="12">
        <v>0</v>
      </c>
      <c r="EU7" s="4">
        <v>0</v>
      </c>
      <c r="EV7" s="47">
        <v>0</v>
      </c>
      <c r="EW7" s="12">
        <v>0</v>
      </c>
      <c r="EX7" s="4">
        <v>0</v>
      </c>
      <c r="EY7" s="47">
        <f t="shared" si="7"/>
        <v>0</v>
      </c>
      <c r="EZ7" s="12">
        <v>0</v>
      </c>
      <c r="FA7" s="4">
        <v>0</v>
      </c>
      <c r="FB7" s="47">
        <v>0</v>
      </c>
      <c r="FC7" s="12">
        <v>0</v>
      </c>
      <c r="FD7" s="4">
        <v>0</v>
      </c>
      <c r="FE7" s="47">
        <v>0</v>
      </c>
      <c r="FF7" s="7">
        <f t="shared" si="8"/>
        <v>3</v>
      </c>
      <c r="FG7" s="15">
        <f t="shared" si="9"/>
        <v>43</v>
      </c>
      <c r="FH7" s="1"/>
      <c r="FI7" s="2"/>
      <c r="FJ7" s="1"/>
      <c r="FK7" s="1"/>
      <c r="FL7" s="1"/>
      <c r="FM7" s="6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</row>
    <row r="8" spans="1:239" x14ac:dyDescent="0.3">
      <c r="A8" s="55">
        <v>2009</v>
      </c>
      <c r="B8" s="56" t="s">
        <v>7</v>
      </c>
      <c r="C8" s="12">
        <v>0</v>
      </c>
      <c r="D8" s="4">
        <v>0</v>
      </c>
      <c r="E8" s="47">
        <v>0</v>
      </c>
      <c r="F8" s="12">
        <v>0</v>
      </c>
      <c r="G8" s="4">
        <v>0</v>
      </c>
      <c r="H8" s="47">
        <v>0</v>
      </c>
      <c r="I8" s="12">
        <v>0</v>
      </c>
      <c r="J8" s="4">
        <v>0</v>
      </c>
      <c r="K8" s="47">
        <v>0</v>
      </c>
      <c r="L8" s="12">
        <v>0</v>
      </c>
      <c r="M8" s="4">
        <v>0</v>
      </c>
      <c r="N8" s="47">
        <v>0</v>
      </c>
      <c r="O8" s="12">
        <v>0</v>
      </c>
      <c r="P8" s="4">
        <v>0</v>
      </c>
      <c r="Q8" s="47">
        <v>0</v>
      </c>
      <c r="R8" s="12">
        <v>0</v>
      </c>
      <c r="S8" s="4">
        <v>0</v>
      </c>
      <c r="T8" s="47">
        <v>0</v>
      </c>
      <c r="U8" s="12">
        <v>0</v>
      </c>
      <c r="V8" s="4">
        <v>0</v>
      </c>
      <c r="W8" s="47">
        <v>0</v>
      </c>
      <c r="X8" s="12">
        <v>0</v>
      </c>
      <c r="Y8" s="4">
        <v>0</v>
      </c>
      <c r="Z8" s="47">
        <v>0</v>
      </c>
      <c r="AA8" s="12">
        <v>0</v>
      </c>
      <c r="AB8" s="4">
        <v>0</v>
      </c>
      <c r="AC8" s="47">
        <v>0</v>
      </c>
      <c r="AD8" s="12">
        <v>0</v>
      </c>
      <c r="AE8" s="4">
        <v>0</v>
      </c>
      <c r="AF8" s="47">
        <v>0</v>
      </c>
      <c r="AG8" s="12">
        <v>0</v>
      </c>
      <c r="AH8" s="4">
        <v>0</v>
      </c>
      <c r="AI8" s="47">
        <v>0</v>
      </c>
      <c r="AJ8" s="12">
        <v>0</v>
      </c>
      <c r="AK8" s="4">
        <v>0</v>
      </c>
      <c r="AL8" s="47">
        <v>0</v>
      </c>
      <c r="AM8" s="12">
        <v>0</v>
      </c>
      <c r="AN8" s="4">
        <v>0</v>
      </c>
      <c r="AO8" s="47">
        <f t="shared" si="0"/>
        <v>0</v>
      </c>
      <c r="AP8" s="12">
        <v>0</v>
      </c>
      <c r="AQ8" s="4">
        <v>0</v>
      </c>
      <c r="AR8" s="47">
        <v>0</v>
      </c>
      <c r="AS8" s="12">
        <v>0</v>
      </c>
      <c r="AT8" s="4">
        <v>0</v>
      </c>
      <c r="AU8" s="47">
        <v>0</v>
      </c>
      <c r="AV8" s="51">
        <v>52</v>
      </c>
      <c r="AW8" s="14">
        <v>828</v>
      </c>
      <c r="AX8" s="47">
        <f t="shared" si="1"/>
        <v>15923.076923076924</v>
      </c>
      <c r="AY8" s="12">
        <v>0</v>
      </c>
      <c r="AZ8" s="4">
        <v>0</v>
      </c>
      <c r="BA8" s="47">
        <v>0</v>
      </c>
      <c r="BB8" s="12">
        <v>0</v>
      </c>
      <c r="BC8" s="4">
        <v>0</v>
      </c>
      <c r="BD8" s="47">
        <v>0</v>
      </c>
      <c r="BE8" s="51">
        <v>115</v>
      </c>
      <c r="BF8" s="14">
        <v>612</v>
      </c>
      <c r="BG8" s="47">
        <f>BF8/BE8*1000</f>
        <v>5321.739130434783</v>
      </c>
      <c r="BH8" s="12">
        <v>0</v>
      </c>
      <c r="BI8" s="4">
        <v>0</v>
      </c>
      <c r="BJ8" s="47">
        <v>0</v>
      </c>
      <c r="BK8" s="12">
        <v>0</v>
      </c>
      <c r="BL8" s="4">
        <v>0</v>
      </c>
      <c r="BM8" s="47">
        <v>0</v>
      </c>
      <c r="BN8" s="12">
        <v>0</v>
      </c>
      <c r="BO8" s="4">
        <v>0</v>
      </c>
      <c r="BP8" s="47">
        <v>0</v>
      </c>
      <c r="BQ8" s="12"/>
      <c r="BR8" s="4"/>
      <c r="BS8" s="47"/>
      <c r="BT8" s="12">
        <v>0</v>
      </c>
      <c r="BU8" s="4">
        <v>0</v>
      </c>
      <c r="BV8" s="47">
        <v>0</v>
      </c>
      <c r="BW8" s="12">
        <v>0</v>
      </c>
      <c r="BX8" s="4">
        <v>0</v>
      </c>
      <c r="BY8" s="47">
        <v>0</v>
      </c>
      <c r="BZ8" s="12">
        <v>0</v>
      </c>
      <c r="CA8" s="4">
        <v>0</v>
      </c>
      <c r="CB8" s="47">
        <v>0</v>
      </c>
      <c r="CC8" s="12">
        <v>0</v>
      </c>
      <c r="CD8" s="4">
        <v>0</v>
      </c>
      <c r="CE8" s="47">
        <v>0</v>
      </c>
      <c r="CF8" s="12">
        <v>0</v>
      </c>
      <c r="CG8" s="4">
        <v>0</v>
      </c>
      <c r="CH8" s="47">
        <f t="shared" si="2"/>
        <v>0</v>
      </c>
      <c r="CI8" s="12">
        <v>0</v>
      </c>
      <c r="CJ8" s="4">
        <v>0</v>
      </c>
      <c r="CK8" s="47">
        <f t="shared" si="3"/>
        <v>0</v>
      </c>
      <c r="CL8" s="12">
        <v>0</v>
      </c>
      <c r="CM8" s="4">
        <v>0</v>
      </c>
      <c r="CN8" s="47">
        <v>0</v>
      </c>
      <c r="CO8" s="12">
        <v>0</v>
      </c>
      <c r="CP8" s="4">
        <v>1</v>
      </c>
      <c r="CQ8" s="47">
        <v>0</v>
      </c>
      <c r="CR8" s="12">
        <v>0</v>
      </c>
      <c r="CS8" s="4">
        <v>0</v>
      </c>
      <c r="CT8" s="47">
        <v>0</v>
      </c>
      <c r="CU8" s="12">
        <v>0</v>
      </c>
      <c r="CV8" s="4">
        <v>0</v>
      </c>
      <c r="CW8" s="47">
        <v>0</v>
      </c>
      <c r="CX8" s="12">
        <v>0</v>
      </c>
      <c r="CY8" s="4">
        <v>0</v>
      </c>
      <c r="CZ8" s="47">
        <f t="shared" si="4"/>
        <v>0</v>
      </c>
      <c r="DA8" s="12"/>
      <c r="DB8" s="4"/>
      <c r="DC8" s="47"/>
      <c r="DD8" s="12">
        <v>0</v>
      </c>
      <c r="DE8" s="4">
        <v>0</v>
      </c>
      <c r="DF8" s="47">
        <v>0</v>
      </c>
      <c r="DG8" s="12">
        <v>0</v>
      </c>
      <c r="DH8" s="4">
        <v>0</v>
      </c>
      <c r="DI8" s="47">
        <v>0</v>
      </c>
      <c r="DJ8" s="12">
        <v>0</v>
      </c>
      <c r="DK8" s="4">
        <v>0</v>
      </c>
      <c r="DL8" s="47">
        <v>0</v>
      </c>
      <c r="DM8" s="12">
        <v>0</v>
      </c>
      <c r="DN8" s="4">
        <v>0</v>
      </c>
      <c r="DO8" s="47">
        <f t="shared" si="5"/>
        <v>0</v>
      </c>
      <c r="DP8" s="12">
        <v>0</v>
      </c>
      <c r="DQ8" s="4">
        <v>0</v>
      </c>
      <c r="DR8" s="47">
        <v>0</v>
      </c>
      <c r="DS8" s="12">
        <v>0</v>
      </c>
      <c r="DT8" s="4">
        <v>0</v>
      </c>
      <c r="DU8" s="47">
        <v>0</v>
      </c>
      <c r="DV8" s="12">
        <v>0</v>
      </c>
      <c r="DW8" s="4">
        <v>0</v>
      </c>
      <c r="DX8" s="47">
        <v>0</v>
      </c>
      <c r="DY8" s="12">
        <v>0</v>
      </c>
      <c r="DZ8" s="4">
        <v>0</v>
      </c>
      <c r="EA8" s="47">
        <v>0</v>
      </c>
      <c r="EB8" s="12">
        <v>0</v>
      </c>
      <c r="EC8" s="4">
        <v>0</v>
      </c>
      <c r="ED8" s="47">
        <v>0</v>
      </c>
      <c r="EE8" s="12">
        <v>0</v>
      </c>
      <c r="EF8" s="4">
        <v>0</v>
      </c>
      <c r="EG8" s="47">
        <f t="shared" si="6"/>
        <v>0</v>
      </c>
      <c r="EH8" s="12">
        <v>0</v>
      </c>
      <c r="EI8" s="4">
        <v>0</v>
      </c>
      <c r="EJ8" s="47">
        <v>0</v>
      </c>
      <c r="EK8" s="12">
        <v>0</v>
      </c>
      <c r="EL8" s="4">
        <v>0</v>
      </c>
      <c r="EM8" s="47">
        <v>0</v>
      </c>
      <c r="EN8" s="12">
        <v>0</v>
      </c>
      <c r="EO8" s="4">
        <v>2</v>
      </c>
      <c r="EP8" s="47">
        <v>0</v>
      </c>
      <c r="EQ8" s="12">
        <v>0</v>
      </c>
      <c r="ER8" s="4">
        <v>0</v>
      </c>
      <c r="ES8" s="47">
        <v>0</v>
      </c>
      <c r="ET8" s="12">
        <v>0</v>
      </c>
      <c r="EU8" s="4">
        <v>0</v>
      </c>
      <c r="EV8" s="47">
        <v>0</v>
      </c>
      <c r="EW8" s="12">
        <v>0</v>
      </c>
      <c r="EX8" s="4">
        <v>0</v>
      </c>
      <c r="EY8" s="47">
        <f t="shared" si="7"/>
        <v>0</v>
      </c>
      <c r="EZ8" s="12">
        <v>0</v>
      </c>
      <c r="FA8" s="4">
        <v>0</v>
      </c>
      <c r="FB8" s="47">
        <v>0</v>
      </c>
      <c r="FC8" s="12">
        <v>0</v>
      </c>
      <c r="FD8" s="4">
        <v>0</v>
      </c>
      <c r="FE8" s="47">
        <v>0</v>
      </c>
      <c r="FF8" s="7">
        <f t="shared" si="8"/>
        <v>167</v>
      </c>
      <c r="FG8" s="15">
        <f t="shared" si="9"/>
        <v>1443</v>
      </c>
      <c r="FH8" s="1"/>
      <c r="FI8" s="2"/>
      <c r="FJ8" s="1"/>
      <c r="FK8" s="1"/>
      <c r="FL8" s="1"/>
      <c r="FM8" s="6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</row>
    <row r="9" spans="1:239" x14ac:dyDescent="0.3">
      <c r="A9" s="55">
        <v>2009</v>
      </c>
      <c r="B9" s="56" t="s">
        <v>8</v>
      </c>
      <c r="C9" s="12">
        <v>0</v>
      </c>
      <c r="D9" s="4">
        <v>0</v>
      </c>
      <c r="E9" s="47">
        <v>0</v>
      </c>
      <c r="F9" s="12">
        <v>0</v>
      </c>
      <c r="G9" s="4">
        <v>0</v>
      </c>
      <c r="H9" s="47">
        <v>0</v>
      </c>
      <c r="I9" s="12">
        <v>0</v>
      </c>
      <c r="J9" s="4">
        <v>0</v>
      </c>
      <c r="K9" s="47">
        <v>0</v>
      </c>
      <c r="L9" s="12">
        <v>0</v>
      </c>
      <c r="M9" s="4">
        <v>0</v>
      </c>
      <c r="N9" s="47">
        <v>0</v>
      </c>
      <c r="O9" s="12">
        <v>0</v>
      </c>
      <c r="P9" s="4">
        <v>0</v>
      </c>
      <c r="Q9" s="47">
        <v>0</v>
      </c>
      <c r="R9" s="12">
        <v>0</v>
      </c>
      <c r="S9" s="4">
        <v>0</v>
      </c>
      <c r="T9" s="47">
        <v>0</v>
      </c>
      <c r="U9" s="12">
        <v>0</v>
      </c>
      <c r="V9" s="4">
        <v>0</v>
      </c>
      <c r="W9" s="47">
        <v>0</v>
      </c>
      <c r="X9" s="12">
        <v>0</v>
      </c>
      <c r="Y9" s="4">
        <v>0</v>
      </c>
      <c r="Z9" s="47">
        <v>0</v>
      </c>
      <c r="AA9" s="51">
        <v>16572</v>
      </c>
      <c r="AB9" s="14">
        <v>111280</v>
      </c>
      <c r="AC9" s="47">
        <f>AB9/AA9*1000</f>
        <v>6714.9408641081336</v>
      </c>
      <c r="AD9" s="12">
        <v>0</v>
      </c>
      <c r="AE9" s="4">
        <v>0</v>
      </c>
      <c r="AF9" s="47">
        <v>0</v>
      </c>
      <c r="AG9" s="12">
        <v>0</v>
      </c>
      <c r="AH9" s="4">
        <v>0</v>
      </c>
      <c r="AI9" s="47">
        <v>0</v>
      </c>
      <c r="AJ9" s="12">
        <v>0</v>
      </c>
      <c r="AK9" s="4">
        <v>0</v>
      </c>
      <c r="AL9" s="47">
        <v>0</v>
      </c>
      <c r="AM9" s="12">
        <v>0</v>
      </c>
      <c r="AN9" s="4">
        <v>0</v>
      </c>
      <c r="AO9" s="47">
        <f t="shared" si="0"/>
        <v>0</v>
      </c>
      <c r="AP9" s="12">
        <v>0</v>
      </c>
      <c r="AQ9" s="4">
        <v>0</v>
      </c>
      <c r="AR9" s="47">
        <v>0</v>
      </c>
      <c r="AS9" s="12">
        <v>0</v>
      </c>
      <c r="AT9" s="4">
        <v>0</v>
      </c>
      <c r="AU9" s="47">
        <v>0</v>
      </c>
      <c r="AV9" s="51">
        <v>34</v>
      </c>
      <c r="AW9" s="14">
        <v>416</v>
      </c>
      <c r="AX9" s="47">
        <f t="shared" si="1"/>
        <v>12235.294117647058</v>
      </c>
      <c r="AY9" s="12">
        <v>0</v>
      </c>
      <c r="AZ9" s="4">
        <v>0</v>
      </c>
      <c r="BA9" s="47">
        <v>0</v>
      </c>
      <c r="BB9" s="12">
        <v>0</v>
      </c>
      <c r="BC9" s="4">
        <v>0</v>
      </c>
      <c r="BD9" s="47">
        <v>0</v>
      </c>
      <c r="BE9" s="12">
        <v>0</v>
      </c>
      <c r="BF9" s="4">
        <v>0</v>
      </c>
      <c r="BG9" s="47">
        <v>0</v>
      </c>
      <c r="BH9" s="12">
        <v>0</v>
      </c>
      <c r="BI9" s="4">
        <v>0</v>
      </c>
      <c r="BJ9" s="47">
        <v>0</v>
      </c>
      <c r="BK9" s="12">
        <v>0</v>
      </c>
      <c r="BL9" s="4">
        <v>0</v>
      </c>
      <c r="BM9" s="47">
        <v>0</v>
      </c>
      <c r="BN9" s="12">
        <v>0</v>
      </c>
      <c r="BO9" s="4">
        <v>0</v>
      </c>
      <c r="BP9" s="47">
        <v>0</v>
      </c>
      <c r="BQ9" s="12"/>
      <c r="BR9" s="4"/>
      <c r="BS9" s="47"/>
      <c r="BT9" s="12">
        <v>0</v>
      </c>
      <c r="BU9" s="4">
        <v>0</v>
      </c>
      <c r="BV9" s="47">
        <v>0</v>
      </c>
      <c r="BW9" s="12">
        <v>0</v>
      </c>
      <c r="BX9" s="4">
        <v>0</v>
      </c>
      <c r="BY9" s="47">
        <v>0</v>
      </c>
      <c r="BZ9" s="12">
        <v>0</v>
      </c>
      <c r="CA9" s="4">
        <v>0</v>
      </c>
      <c r="CB9" s="47">
        <v>0</v>
      </c>
      <c r="CC9" s="12">
        <v>0</v>
      </c>
      <c r="CD9" s="4">
        <v>0</v>
      </c>
      <c r="CE9" s="47">
        <v>0</v>
      </c>
      <c r="CF9" s="12">
        <v>0</v>
      </c>
      <c r="CG9" s="4">
        <v>0</v>
      </c>
      <c r="CH9" s="47">
        <f t="shared" si="2"/>
        <v>0</v>
      </c>
      <c r="CI9" s="12">
        <v>0</v>
      </c>
      <c r="CJ9" s="4">
        <v>0</v>
      </c>
      <c r="CK9" s="47">
        <f t="shared" si="3"/>
        <v>0</v>
      </c>
      <c r="CL9" s="12">
        <v>0</v>
      </c>
      <c r="CM9" s="4">
        <v>0</v>
      </c>
      <c r="CN9" s="47">
        <v>0</v>
      </c>
      <c r="CO9" s="12">
        <v>0</v>
      </c>
      <c r="CP9" s="4">
        <v>0</v>
      </c>
      <c r="CQ9" s="47">
        <v>0</v>
      </c>
      <c r="CR9" s="12">
        <v>0</v>
      </c>
      <c r="CS9" s="4">
        <v>0</v>
      </c>
      <c r="CT9" s="47">
        <v>0</v>
      </c>
      <c r="CU9" s="12">
        <v>0</v>
      </c>
      <c r="CV9" s="4">
        <v>0</v>
      </c>
      <c r="CW9" s="47">
        <v>0</v>
      </c>
      <c r="CX9" s="12">
        <v>0</v>
      </c>
      <c r="CY9" s="4">
        <v>0</v>
      </c>
      <c r="CZ9" s="47">
        <f t="shared" si="4"/>
        <v>0</v>
      </c>
      <c r="DA9" s="12"/>
      <c r="DB9" s="4"/>
      <c r="DC9" s="47"/>
      <c r="DD9" s="12">
        <v>0</v>
      </c>
      <c r="DE9" s="4">
        <v>0</v>
      </c>
      <c r="DF9" s="47">
        <v>0</v>
      </c>
      <c r="DG9" s="12">
        <v>0</v>
      </c>
      <c r="DH9" s="4">
        <v>0</v>
      </c>
      <c r="DI9" s="47">
        <v>0</v>
      </c>
      <c r="DJ9" s="12">
        <v>0</v>
      </c>
      <c r="DK9" s="4">
        <v>0</v>
      </c>
      <c r="DL9" s="47">
        <v>0</v>
      </c>
      <c r="DM9" s="12">
        <v>0</v>
      </c>
      <c r="DN9" s="4">
        <v>0</v>
      </c>
      <c r="DO9" s="47">
        <f t="shared" si="5"/>
        <v>0</v>
      </c>
      <c r="DP9" s="12">
        <v>0</v>
      </c>
      <c r="DQ9" s="4">
        <v>0</v>
      </c>
      <c r="DR9" s="47">
        <v>0</v>
      </c>
      <c r="DS9" s="12">
        <v>0</v>
      </c>
      <c r="DT9" s="4">
        <v>0</v>
      </c>
      <c r="DU9" s="47">
        <v>0</v>
      </c>
      <c r="DV9" s="12">
        <v>0</v>
      </c>
      <c r="DW9" s="4">
        <v>0</v>
      </c>
      <c r="DX9" s="47">
        <v>0</v>
      </c>
      <c r="DY9" s="12">
        <v>0</v>
      </c>
      <c r="DZ9" s="4">
        <v>0</v>
      </c>
      <c r="EA9" s="47">
        <v>0</v>
      </c>
      <c r="EB9" s="12">
        <v>0</v>
      </c>
      <c r="EC9" s="4">
        <v>0</v>
      </c>
      <c r="ED9" s="47">
        <v>0</v>
      </c>
      <c r="EE9" s="12">
        <v>0</v>
      </c>
      <c r="EF9" s="4">
        <v>0</v>
      </c>
      <c r="EG9" s="47">
        <f t="shared" si="6"/>
        <v>0</v>
      </c>
      <c r="EH9" s="12">
        <v>0</v>
      </c>
      <c r="EI9" s="4">
        <v>0</v>
      </c>
      <c r="EJ9" s="47">
        <v>0</v>
      </c>
      <c r="EK9" s="12">
        <v>0</v>
      </c>
      <c r="EL9" s="4">
        <v>0</v>
      </c>
      <c r="EM9" s="47">
        <v>0</v>
      </c>
      <c r="EN9" s="12">
        <v>0</v>
      </c>
      <c r="EO9" s="4">
        <v>1</v>
      </c>
      <c r="EP9" s="47">
        <v>0</v>
      </c>
      <c r="EQ9" s="12">
        <v>0</v>
      </c>
      <c r="ER9" s="4">
        <v>0</v>
      </c>
      <c r="ES9" s="47">
        <v>0</v>
      </c>
      <c r="ET9" s="12">
        <v>0</v>
      </c>
      <c r="EU9" s="4">
        <v>0</v>
      </c>
      <c r="EV9" s="47">
        <v>0</v>
      </c>
      <c r="EW9" s="12">
        <v>0</v>
      </c>
      <c r="EX9" s="4">
        <v>0</v>
      </c>
      <c r="EY9" s="47">
        <f t="shared" si="7"/>
        <v>0</v>
      </c>
      <c r="EZ9" s="12">
        <v>0</v>
      </c>
      <c r="FA9" s="4">
        <v>0</v>
      </c>
      <c r="FB9" s="47">
        <v>0</v>
      </c>
      <c r="FC9" s="12">
        <v>0</v>
      </c>
      <c r="FD9" s="4">
        <v>0</v>
      </c>
      <c r="FE9" s="47">
        <v>0</v>
      </c>
      <c r="FF9" s="7">
        <f t="shared" si="8"/>
        <v>16606</v>
      </c>
      <c r="FG9" s="15">
        <f t="shared" si="9"/>
        <v>111697</v>
      </c>
      <c r="FH9" s="1"/>
      <c r="FI9" s="2"/>
      <c r="FJ9" s="1"/>
      <c r="FK9" s="1"/>
      <c r="FL9" s="1"/>
      <c r="FM9" s="6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</row>
    <row r="10" spans="1:239" x14ac:dyDescent="0.3">
      <c r="A10" s="55">
        <v>2009</v>
      </c>
      <c r="B10" s="56" t="s">
        <v>9</v>
      </c>
      <c r="C10" s="12">
        <v>0</v>
      </c>
      <c r="D10" s="4">
        <v>0</v>
      </c>
      <c r="E10" s="47">
        <v>0</v>
      </c>
      <c r="F10" s="12">
        <v>0</v>
      </c>
      <c r="G10" s="4">
        <v>0</v>
      </c>
      <c r="H10" s="47">
        <v>0</v>
      </c>
      <c r="I10" s="12">
        <v>0</v>
      </c>
      <c r="J10" s="4">
        <v>0</v>
      </c>
      <c r="K10" s="47">
        <v>0</v>
      </c>
      <c r="L10" s="12">
        <v>0</v>
      </c>
      <c r="M10" s="4">
        <v>0</v>
      </c>
      <c r="N10" s="47">
        <v>0</v>
      </c>
      <c r="O10" s="12">
        <v>0</v>
      </c>
      <c r="P10" s="4">
        <v>0</v>
      </c>
      <c r="Q10" s="47">
        <v>0</v>
      </c>
      <c r="R10" s="12">
        <v>0</v>
      </c>
      <c r="S10" s="4">
        <v>0</v>
      </c>
      <c r="T10" s="47">
        <v>0</v>
      </c>
      <c r="U10" s="12">
        <v>0</v>
      </c>
      <c r="V10" s="4">
        <v>0</v>
      </c>
      <c r="W10" s="47">
        <v>0</v>
      </c>
      <c r="X10" s="12">
        <v>0</v>
      </c>
      <c r="Y10" s="4">
        <v>0</v>
      </c>
      <c r="Z10" s="47">
        <v>0</v>
      </c>
      <c r="AA10" s="12">
        <v>0</v>
      </c>
      <c r="AB10" s="4">
        <v>0</v>
      </c>
      <c r="AC10" s="47">
        <v>0</v>
      </c>
      <c r="AD10" s="12">
        <v>0</v>
      </c>
      <c r="AE10" s="4">
        <v>0</v>
      </c>
      <c r="AF10" s="47">
        <v>0</v>
      </c>
      <c r="AG10" s="12">
        <v>0</v>
      </c>
      <c r="AH10" s="4">
        <v>0</v>
      </c>
      <c r="AI10" s="47">
        <v>0</v>
      </c>
      <c r="AJ10" s="12">
        <v>0</v>
      </c>
      <c r="AK10" s="4">
        <v>0</v>
      </c>
      <c r="AL10" s="47">
        <v>0</v>
      </c>
      <c r="AM10" s="12">
        <v>0</v>
      </c>
      <c r="AN10" s="4">
        <v>0</v>
      </c>
      <c r="AO10" s="47">
        <f t="shared" si="0"/>
        <v>0</v>
      </c>
      <c r="AP10" s="12">
        <v>0</v>
      </c>
      <c r="AQ10" s="4">
        <v>0</v>
      </c>
      <c r="AR10" s="47">
        <v>0</v>
      </c>
      <c r="AS10" s="12">
        <v>0</v>
      </c>
      <c r="AT10" s="4">
        <v>0</v>
      </c>
      <c r="AU10" s="47">
        <v>0</v>
      </c>
      <c r="AV10" s="51">
        <v>66</v>
      </c>
      <c r="AW10" s="14">
        <v>663</v>
      </c>
      <c r="AX10" s="47">
        <f t="shared" si="1"/>
        <v>10045.454545454544</v>
      </c>
      <c r="AY10" s="12">
        <v>0</v>
      </c>
      <c r="AZ10" s="4">
        <v>0</v>
      </c>
      <c r="BA10" s="47">
        <v>0</v>
      </c>
      <c r="BB10" s="12">
        <v>0</v>
      </c>
      <c r="BC10" s="4">
        <v>0</v>
      </c>
      <c r="BD10" s="47">
        <v>0</v>
      </c>
      <c r="BE10" s="12">
        <v>0</v>
      </c>
      <c r="BF10" s="4">
        <v>0</v>
      </c>
      <c r="BG10" s="47">
        <v>0</v>
      </c>
      <c r="BH10" s="12">
        <v>0</v>
      </c>
      <c r="BI10" s="4">
        <v>0</v>
      </c>
      <c r="BJ10" s="47">
        <v>0</v>
      </c>
      <c r="BK10" s="12">
        <v>0</v>
      </c>
      <c r="BL10" s="4">
        <v>0</v>
      </c>
      <c r="BM10" s="47">
        <v>0</v>
      </c>
      <c r="BN10" s="12">
        <v>0</v>
      </c>
      <c r="BO10" s="4">
        <v>0</v>
      </c>
      <c r="BP10" s="47">
        <v>0</v>
      </c>
      <c r="BQ10" s="12"/>
      <c r="BR10" s="4"/>
      <c r="BS10" s="47"/>
      <c r="BT10" s="12">
        <v>0</v>
      </c>
      <c r="BU10" s="4">
        <v>0</v>
      </c>
      <c r="BV10" s="47">
        <v>0</v>
      </c>
      <c r="BW10" s="12">
        <v>0</v>
      </c>
      <c r="BX10" s="4">
        <v>0</v>
      </c>
      <c r="BY10" s="47">
        <v>0</v>
      </c>
      <c r="BZ10" s="12">
        <v>0</v>
      </c>
      <c r="CA10" s="4">
        <v>0</v>
      </c>
      <c r="CB10" s="47">
        <v>0</v>
      </c>
      <c r="CC10" s="12">
        <v>0</v>
      </c>
      <c r="CD10" s="4">
        <v>0</v>
      </c>
      <c r="CE10" s="47">
        <v>0</v>
      </c>
      <c r="CF10" s="12">
        <v>0</v>
      </c>
      <c r="CG10" s="4">
        <v>0</v>
      </c>
      <c r="CH10" s="47">
        <f t="shared" si="2"/>
        <v>0</v>
      </c>
      <c r="CI10" s="12">
        <v>0</v>
      </c>
      <c r="CJ10" s="4">
        <v>0</v>
      </c>
      <c r="CK10" s="47">
        <f t="shared" si="3"/>
        <v>0</v>
      </c>
      <c r="CL10" s="12">
        <v>0</v>
      </c>
      <c r="CM10" s="4">
        <v>0</v>
      </c>
      <c r="CN10" s="47">
        <v>0</v>
      </c>
      <c r="CO10" s="12">
        <v>0</v>
      </c>
      <c r="CP10" s="4">
        <v>0</v>
      </c>
      <c r="CQ10" s="47">
        <v>0</v>
      </c>
      <c r="CR10" s="12">
        <v>0</v>
      </c>
      <c r="CS10" s="4">
        <v>0</v>
      </c>
      <c r="CT10" s="47">
        <v>0</v>
      </c>
      <c r="CU10" s="12">
        <v>0</v>
      </c>
      <c r="CV10" s="4">
        <v>0</v>
      </c>
      <c r="CW10" s="47">
        <v>0</v>
      </c>
      <c r="CX10" s="12">
        <v>0</v>
      </c>
      <c r="CY10" s="4">
        <v>0</v>
      </c>
      <c r="CZ10" s="47">
        <f t="shared" si="4"/>
        <v>0</v>
      </c>
      <c r="DA10" s="12"/>
      <c r="DB10" s="4"/>
      <c r="DC10" s="47"/>
      <c r="DD10" s="12">
        <v>0</v>
      </c>
      <c r="DE10" s="4">
        <v>0</v>
      </c>
      <c r="DF10" s="47">
        <v>0</v>
      </c>
      <c r="DG10" s="12">
        <v>0</v>
      </c>
      <c r="DH10" s="4">
        <v>0</v>
      </c>
      <c r="DI10" s="47">
        <v>0</v>
      </c>
      <c r="DJ10" s="12">
        <v>0</v>
      </c>
      <c r="DK10" s="4">
        <v>0</v>
      </c>
      <c r="DL10" s="47">
        <v>0</v>
      </c>
      <c r="DM10" s="12">
        <v>0</v>
      </c>
      <c r="DN10" s="4">
        <v>0</v>
      </c>
      <c r="DO10" s="47">
        <f t="shared" si="5"/>
        <v>0</v>
      </c>
      <c r="DP10" s="12">
        <v>0</v>
      </c>
      <c r="DQ10" s="4">
        <v>0</v>
      </c>
      <c r="DR10" s="47">
        <v>0</v>
      </c>
      <c r="DS10" s="12">
        <v>0</v>
      </c>
      <c r="DT10" s="4">
        <v>0</v>
      </c>
      <c r="DU10" s="47">
        <v>0</v>
      </c>
      <c r="DV10" s="12">
        <v>0</v>
      </c>
      <c r="DW10" s="4">
        <v>0</v>
      </c>
      <c r="DX10" s="47">
        <v>0</v>
      </c>
      <c r="DY10" s="12">
        <v>0</v>
      </c>
      <c r="DZ10" s="4">
        <v>0</v>
      </c>
      <c r="EA10" s="47">
        <v>0</v>
      </c>
      <c r="EB10" s="12">
        <v>0</v>
      </c>
      <c r="EC10" s="4">
        <v>0</v>
      </c>
      <c r="ED10" s="47">
        <v>0</v>
      </c>
      <c r="EE10" s="12">
        <v>0</v>
      </c>
      <c r="EF10" s="4">
        <v>0</v>
      </c>
      <c r="EG10" s="47">
        <f t="shared" si="6"/>
        <v>0</v>
      </c>
      <c r="EH10" s="12">
        <v>0</v>
      </c>
      <c r="EI10" s="4">
        <v>0</v>
      </c>
      <c r="EJ10" s="47">
        <v>0</v>
      </c>
      <c r="EK10" s="12">
        <v>0</v>
      </c>
      <c r="EL10" s="4">
        <v>0</v>
      </c>
      <c r="EM10" s="47">
        <v>0</v>
      </c>
      <c r="EN10" s="12">
        <v>0</v>
      </c>
      <c r="EO10" s="4">
        <v>2</v>
      </c>
      <c r="EP10" s="47">
        <v>0</v>
      </c>
      <c r="EQ10" s="12">
        <v>0</v>
      </c>
      <c r="ER10" s="4">
        <v>1</v>
      </c>
      <c r="ES10" s="47">
        <v>0</v>
      </c>
      <c r="ET10" s="12">
        <v>0</v>
      </c>
      <c r="EU10" s="4">
        <v>0</v>
      </c>
      <c r="EV10" s="47">
        <v>0</v>
      </c>
      <c r="EW10" s="12">
        <v>0</v>
      </c>
      <c r="EX10" s="4">
        <v>0</v>
      </c>
      <c r="EY10" s="47">
        <f t="shared" si="7"/>
        <v>0</v>
      </c>
      <c r="EZ10" s="12">
        <v>0</v>
      </c>
      <c r="FA10" s="4">
        <v>0</v>
      </c>
      <c r="FB10" s="47">
        <v>0</v>
      </c>
      <c r="FC10" s="12">
        <v>0</v>
      </c>
      <c r="FD10" s="4">
        <v>0</v>
      </c>
      <c r="FE10" s="47">
        <v>0</v>
      </c>
      <c r="FF10" s="7">
        <f t="shared" si="8"/>
        <v>66</v>
      </c>
      <c r="FG10" s="15">
        <f t="shared" si="9"/>
        <v>666</v>
      </c>
      <c r="FH10" s="1"/>
      <c r="FI10" s="2"/>
      <c r="FJ10" s="1"/>
      <c r="FK10" s="1"/>
      <c r="FL10" s="1"/>
      <c r="FM10" s="6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</row>
    <row r="11" spans="1:239" x14ac:dyDescent="0.3">
      <c r="A11" s="55">
        <v>2009</v>
      </c>
      <c r="B11" s="56" t="s">
        <v>10</v>
      </c>
      <c r="C11" s="12">
        <v>0</v>
      </c>
      <c r="D11" s="4">
        <v>0</v>
      </c>
      <c r="E11" s="47">
        <v>0</v>
      </c>
      <c r="F11" s="12">
        <v>0</v>
      </c>
      <c r="G11" s="4">
        <v>0</v>
      </c>
      <c r="H11" s="47">
        <v>0</v>
      </c>
      <c r="I11" s="12">
        <v>0</v>
      </c>
      <c r="J11" s="4">
        <v>0</v>
      </c>
      <c r="K11" s="47">
        <v>0</v>
      </c>
      <c r="L11" s="12">
        <v>0</v>
      </c>
      <c r="M11" s="4">
        <v>0</v>
      </c>
      <c r="N11" s="47">
        <v>0</v>
      </c>
      <c r="O11" s="12">
        <v>0</v>
      </c>
      <c r="P11" s="4">
        <v>0</v>
      </c>
      <c r="Q11" s="47">
        <v>0</v>
      </c>
      <c r="R11" s="12">
        <v>0</v>
      </c>
      <c r="S11" s="4">
        <v>0</v>
      </c>
      <c r="T11" s="47">
        <v>0</v>
      </c>
      <c r="U11" s="12">
        <v>0</v>
      </c>
      <c r="V11" s="4">
        <v>0</v>
      </c>
      <c r="W11" s="47">
        <v>0</v>
      </c>
      <c r="X11" s="12">
        <v>0</v>
      </c>
      <c r="Y11" s="4">
        <v>0</v>
      </c>
      <c r="Z11" s="47">
        <v>0</v>
      </c>
      <c r="AA11" s="12">
        <v>0</v>
      </c>
      <c r="AB11" s="4">
        <v>0</v>
      </c>
      <c r="AC11" s="47">
        <v>0</v>
      </c>
      <c r="AD11" s="12">
        <v>0</v>
      </c>
      <c r="AE11" s="4">
        <v>0</v>
      </c>
      <c r="AF11" s="47">
        <v>0</v>
      </c>
      <c r="AG11" s="12">
        <v>0</v>
      </c>
      <c r="AH11" s="4">
        <v>0</v>
      </c>
      <c r="AI11" s="47">
        <v>0</v>
      </c>
      <c r="AJ11" s="12">
        <v>0</v>
      </c>
      <c r="AK11" s="4">
        <v>0</v>
      </c>
      <c r="AL11" s="47">
        <v>0</v>
      </c>
      <c r="AM11" s="12">
        <v>0</v>
      </c>
      <c r="AN11" s="4">
        <v>0</v>
      </c>
      <c r="AO11" s="47">
        <f t="shared" si="0"/>
        <v>0</v>
      </c>
      <c r="AP11" s="12">
        <v>0</v>
      </c>
      <c r="AQ11" s="4">
        <v>0</v>
      </c>
      <c r="AR11" s="47">
        <v>0</v>
      </c>
      <c r="AS11" s="12">
        <v>0</v>
      </c>
      <c r="AT11" s="4">
        <v>0</v>
      </c>
      <c r="AU11" s="47">
        <v>0</v>
      </c>
      <c r="AV11" s="51">
        <v>2</v>
      </c>
      <c r="AW11" s="14">
        <v>23</v>
      </c>
      <c r="AX11" s="47">
        <f t="shared" si="1"/>
        <v>11500</v>
      </c>
      <c r="AY11" s="12">
        <v>0</v>
      </c>
      <c r="AZ11" s="4">
        <v>0</v>
      </c>
      <c r="BA11" s="47">
        <v>0</v>
      </c>
      <c r="BB11" s="12">
        <v>0</v>
      </c>
      <c r="BC11" s="4">
        <v>0</v>
      </c>
      <c r="BD11" s="47">
        <v>0</v>
      </c>
      <c r="BE11" s="12">
        <v>0</v>
      </c>
      <c r="BF11" s="4">
        <v>0</v>
      </c>
      <c r="BG11" s="47">
        <v>0</v>
      </c>
      <c r="BH11" s="12">
        <v>0</v>
      </c>
      <c r="BI11" s="4">
        <v>0</v>
      </c>
      <c r="BJ11" s="47">
        <v>0</v>
      </c>
      <c r="BK11" s="12">
        <v>0</v>
      </c>
      <c r="BL11" s="4">
        <v>0</v>
      </c>
      <c r="BM11" s="47">
        <v>0</v>
      </c>
      <c r="BN11" s="12">
        <v>0</v>
      </c>
      <c r="BO11" s="4">
        <v>0</v>
      </c>
      <c r="BP11" s="47">
        <v>0</v>
      </c>
      <c r="BQ11" s="12"/>
      <c r="BR11" s="4"/>
      <c r="BS11" s="47"/>
      <c r="BT11" s="12">
        <v>0</v>
      </c>
      <c r="BU11" s="4">
        <v>0</v>
      </c>
      <c r="BV11" s="47">
        <v>0</v>
      </c>
      <c r="BW11" s="12">
        <v>0</v>
      </c>
      <c r="BX11" s="4">
        <v>0</v>
      </c>
      <c r="BY11" s="47">
        <v>0</v>
      </c>
      <c r="BZ11" s="12">
        <v>0</v>
      </c>
      <c r="CA11" s="4">
        <v>0</v>
      </c>
      <c r="CB11" s="47">
        <v>0</v>
      </c>
      <c r="CC11" s="12">
        <v>0</v>
      </c>
      <c r="CD11" s="4">
        <v>0</v>
      </c>
      <c r="CE11" s="47">
        <v>0</v>
      </c>
      <c r="CF11" s="12">
        <v>0</v>
      </c>
      <c r="CG11" s="4">
        <v>0</v>
      </c>
      <c r="CH11" s="47">
        <f t="shared" si="2"/>
        <v>0</v>
      </c>
      <c r="CI11" s="12">
        <v>0</v>
      </c>
      <c r="CJ11" s="4">
        <v>0</v>
      </c>
      <c r="CK11" s="47">
        <f t="shared" si="3"/>
        <v>0</v>
      </c>
      <c r="CL11" s="12">
        <v>0</v>
      </c>
      <c r="CM11" s="4">
        <v>0</v>
      </c>
      <c r="CN11" s="47">
        <v>0</v>
      </c>
      <c r="CO11" s="12">
        <v>0</v>
      </c>
      <c r="CP11" s="4">
        <v>0</v>
      </c>
      <c r="CQ11" s="47">
        <v>0</v>
      </c>
      <c r="CR11" s="12">
        <v>0</v>
      </c>
      <c r="CS11" s="4">
        <v>0</v>
      </c>
      <c r="CT11" s="47">
        <v>0</v>
      </c>
      <c r="CU11" s="12">
        <v>0</v>
      </c>
      <c r="CV11" s="4">
        <v>0</v>
      </c>
      <c r="CW11" s="47">
        <v>0</v>
      </c>
      <c r="CX11" s="12">
        <v>0</v>
      </c>
      <c r="CY11" s="4">
        <v>0</v>
      </c>
      <c r="CZ11" s="47">
        <f t="shared" si="4"/>
        <v>0</v>
      </c>
      <c r="DA11" s="12"/>
      <c r="DB11" s="4"/>
      <c r="DC11" s="47"/>
      <c r="DD11" s="12">
        <v>0</v>
      </c>
      <c r="DE11" s="4">
        <v>0</v>
      </c>
      <c r="DF11" s="47">
        <v>0</v>
      </c>
      <c r="DG11" s="12">
        <v>0</v>
      </c>
      <c r="DH11" s="4">
        <v>0</v>
      </c>
      <c r="DI11" s="47">
        <v>0</v>
      </c>
      <c r="DJ11" s="12">
        <v>0</v>
      </c>
      <c r="DK11" s="4">
        <v>0</v>
      </c>
      <c r="DL11" s="47">
        <v>0</v>
      </c>
      <c r="DM11" s="12">
        <v>0</v>
      </c>
      <c r="DN11" s="4">
        <v>0</v>
      </c>
      <c r="DO11" s="47">
        <f t="shared" si="5"/>
        <v>0</v>
      </c>
      <c r="DP11" s="12">
        <v>0</v>
      </c>
      <c r="DQ11" s="4">
        <v>0</v>
      </c>
      <c r="DR11" s="47">
        <v>0</v>
      </c>
      <c r="DS11" s="12">
        <v>0</v>
      </c>
      <c r="DT11" s="4">
        <v>0</v>
      </c>
      <c r="DU11" s="47">
        <v>0</v>
      </c>
      <c r="DV11" s="12">
        <v>0</v>
      </c>
      <c r="DW11" s="4">
        <v>0</v>
      </c>
      <c r="DX11" s="47">
        <v>0</v>
      </c>
      <c r="DY11" s="12">
        <v>0</v>
      </c>
      <c r="DZ11" s="4">
        <v>0</v>
      </c>
      <c r="EA11" s="47">
        <v>0</v>
      </c>
      <c r="EB11" s="12">
        <v>0</v>
      </c>
      <c r="EC11" s="4">
        <v>0</v>
      </c>
      <c r="ED11" s="47">
        <v>0</v>
      </c>
      <c r="EE11" s="12">
        <v>0</v>
      </c>
      <c r="EF11" s="4">
        <v>0</v>
      </c>
      <c r="EG11" s="47">
        <f t="shared" si="6"/>
        <v>0</v>
      </c>
      <c r="EH11" s="12">
        <v>0</v>
      </c>
      <c r="EI11" s="4">
        <v>0</v>
      </c>
      <c r="EJ11" s="47">
        <v>0</v>
      </c>
      <c r="EK11" s="51">
        <v>33</v>
      </c>
      <c r="EL11" s="14">
        <v>577</v>
      </c>
      <c r="EM11" s="47">
        <f>EL11/EK11*1000</f>
        <v>17484.848484848484</v>
      </c>
      <c r="EN11" s="12">
        <v>0</v>
      </c>
      <c r="EO11" s="4">
        <v>0</v>
      </c>
      <c r="EP11" s="47">
        <v>0</v>
      </c>
      <c r="EQ11" s="12">
        <v>0</v>
      </c>
      <c r="ER11" s="4">
        <v>0</v>
      </c>
      <c r="ES11" s="47">
        <v>0</v>
      </c>
      <c r="ET11" s="51">
        <v>19</v>
      </c>
      <c r="EU11" s="14">
        <v>306</v>
      </c>
      <c r="EV11" s="47">
        <f>EU11/ET11*1000</f>
        <v>16105.263157894737</v>
      </c>
      <c r="EW11" s="12">
        <v>0</v>
      </c>
      <c r="EX11" s="4">
        <v>0</v>
      </c>
      <c r="EY11" s="47">
        <f t="shared" si="7"/>
        <v>0</v>
      </c>
      <c r="EZ11" s="12">
        <v>0</v>
      </c>
      <c r="FA11" s="4">
        <v>0</v>
      </c>
      <c r="FB11" s="47">
        <v>0</v>
      </c>
      <c r="FC11" s="12">
        <v>0</v>
      </c>
      <c r="FD11" s="4">
        <v>0</v>
      </c>
      <c r="FE11" s="47">
        <v>0</v>
      </c>
      <c r="FF11" s="7">
        <f t="shared" si="8"/>
        <v>35</v>
      </c>
      <c r="FG11" s="15">
        <f t="shared" si="9"/>
        <v>600</v>
      </c>
      <c r="FH11" s="1"/>
      <c r="FI11" s="2"/>
      <c r="FJ11" s="1"/>
      <c r="FK11" s="1"/>
      <c r="FL11" s="1"/>
      <c r="FM11" s="6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</row>
    <row r="12" spans="1:239" x14ac:dyDescent="0.3">
      <c r="A12" s="55">
        <v>2009</v>
      </c>
      <c r="B12" s="56" t="s">
        <v>11</v>
      </c>
      <c r="C12" s="12">
        <v>0</v>
      </c>
      <c r="D12" s="4">
        <v>0</v>
      </c>
      <c r="E12" s="47">
        <v>0</v>
      </c>
      <c r="F12" s="12">
        <v>0</v>
      </c>
      <c r="G12" s="4">
        <v>0</v>
      </c>
      <c r="H12" s="47">
        <v>0</v>
      </c>
      <c r="I12" s="12">
        <v>0</v>
      </c>
      <c r="J12" s="4">
        <v>0</v>
      </c>
      <c r="K12" s="47">
        <v>0</v>
      </c>
      <c r="L12" s="12">
        <v>0</v>
      </c>
      <c r="M12" s="4">
        <v>0</v>
      </c>
      <c r="N12" s="47">
        <v>0</v>
      </c>
      <c r="O12" s="12">
        <v>0</v>
      </c>
      <c r="P12" s="4">
        <v>0</v>
      </c>
      <c r="Q12" s="47">
        <v>0</v>
      </c>
      <c r="R12" s="12">
        <v>0</v>
      </c>
      <c r="S12" s="4">
        <v>0</v>
      </c>
      <c r="T12" s="47">
        <v>0</v>
      </c>
      <c r="U12" s="12">
        <v>0</v>
      </c>
      <c r="V12" s="4">
        <v>0</v>
      </c>
      <c r="W12" s="47">
        <v>0</v>
      </c>
      <c r="X12" s="12">
        <v>0</v>
      </c>
      <c r="Y12" s="4">
        <v>0</v>
      </c>
      <c r="Z12" s="47">
        <v>0</v>
      </c>
      <c r="AA12" s="12">
        <v>0</v>
      </c>
      <c r="AB12" s="4">
        <v>0</v>
      </c>
      <c r="AC12" s="47">
        <v>0</v>
      </c>
      <c r="AD12" s="12">
        <v>0</v>
      </c>
      <c r="AE12" s="4">
        <v>0</v>
      </c>
      <c r="AF12" s="47">
        <v>0</v>
      </c>
      <c r="AG12" s="12">
        <v>0</v>
      </c>
      <c r="AH12" s="4">
        <v>0</v>
      </c>
      <c r="AI12" s="47">
        <v>0</v>
      </c>
      <c r="AJ12" s="12">
        <v>0</v>
      </c>
      <c r="AK12" s="4">
        <v>0</v>
      </c>
      <c r="AL12" s="47">
        <v>0</v>
      </c>
      <c r="AM12" s="12">
        <v>0</v>
      </c>
      <c r="AN12" s="4">
        <v>0</v>
      </c>
      <c r="AO12" s="47">
        <f t="shared" si="0"/>
        <v>0</v>
      </c>
      <c r="AP12" s="12">
        <v>0</v>
      </c>
      <c r="AQ12" s="4">
        <v>0</v>
      </c>
      <c r="AR12" s="47">
        <v>0</v>
      </c>
      <c r="AS12" s="12">
        <v>0</v>
      </c>
      <c r="AT12" s="4">
        <v>0</v>
      </c>
      <c r="AU12" s="47">
        <v>0</v>
      </c>
      <c r="AV12" s="51">
        <v>89</v>
      </c>
      <c r="AW12" s="14">
        <v>983</v>
      </c>
      <c r="AX12" s="47">
        <f t="shared" si="1"/>
        <v>11044.943820224718</v>
      </c>
      <c r="AY12" s="12">
        <v>0</v>
      </c>
      <c r="AZ12" s="4">
        <v>0</v>
      </c>
      <c r="BA12" s="47">
        <v>0</v>
      </c>
      <c r="BB12" s="12">
        <v>0</v>
      </c>
      <c r="BC12" s="4">
        <v>0</v>
      </c>
      <c r="BD12" s="47">
        <v>0</v>
      </c>
      <c r="BE12" s="12">
        <v>0</v>
      </c>
      <c r="BF12" s="4">
        <v>0</v>
      </c>
      <c r="BG12" s="47">
        <v>0</v>
      </c>
      <c r="BH12" s="12">
        <v>0</v>
      </c>
      <c r="BI12" s="4">
        <v>0</v>
      </c>
      <c r="BJ12" s="47">
        <v>0</v>
      </c>
      <c r="BK12" s="12">
        <v>0</v>
      </c>
      <c r="BL12" s="4">
        <v>0</v>
      </c>
      <c r="BM12" s="47">
        <v>0</v>
      </c>
      <c r="BN12" s="12">
        <v>0</v>
      </c>
      <c r="BO12" s="4">
        <v>0</v>
      </c>
      <c r="BP12" s="47">
        <v>0</v>
      </c>
      <c r="BQ12" s="12"/>
      <c r="BR12" s="4"/>
      <c r="BS12" s="47"/>
      <c r="BT12" s="12">
        <v>0</v>
      </c>
      <c r="BU12" s="4">
        <v>0</v>
      </c>
      <c r="BV12" s="47">
        <v>0</v>
      </c>
      <c r="BW12" s="12">
        <v>0</v>
      </c>
      <c r="BX12" s="4">
        <v>0</v>
      </c>
      <c r="BY12" s="47">
        <v>0</v>
      </c>
      <c r="BZ12" s="12">
        <v>0</v>
      </c>
      <c r="CA12" s="4">
        <v>0</v>
      </c>
      <c r="CB12" s="47">
        <v>0</v>
      </c>
      <c r="CC12" s="12">
        <v>0</v>
      </c>
      <c r="CD12" s="4">
        <v>0</v>
      </c>
      <c r="CE12" s="47">
        <v>0</v>
      </c>
      <c r="CF12" s="12">
        <v>0</v>
      </c>
      <c r="CG12" s="4">
        <v>0</v>
      </c>
      <c r="CH12" s="47">
        <f t="shared" si="2"/>
        <v>0</v>
      </c>
      <c r="CI12" s="12">
        <v>0</v>
      </c>
      <c r="CJ12" s="4">
        <v>0</v>
      </c>
      <c r="CK12" s="47">
        <f t="shared" si="3"/>
        <v>0</v>
      </c>
      <c r="CL12" s="12">
        <v>0</v>
      </c>
      <c r="CM12" s="4">
        <v>0</v>
      </c>
      <c r="CN12" s="47">
        <v>0</v>
      </c>
      <c r="CO12" s="12">
        <v>0</v>
      </c>
      <c r="CP12" s="4">
        <v>0</v>
      </c>
      <c r="CQ12" s="47">
        <v>0</v>
      </c>
      <c r="CR12" s="12">
        <v>0</v>
      </c>
      <c r="CS12" s="4">
        <v>0</v>
      </c>
      <c r="CT12" s="47">
        <v>0</v>
      </c>
      <c r="CU12" s="12">
        <v>0</v>
      </c>
      <c r="CV12" s="4">
        <v>0</v>
      </c>
      <c r="CW12" s="47">
        <v>0</v>
      </c>
      <c r="CX12" s="12">
        <v>0</v>
      </c>
      <c r="CY12" s="4">
        <v>0</v>
      </c>
      <c r="CZ12" s="47">
        <f t="shared" si="4"/>
        <v>0</v>
      </c>
      <c r="DA12" s="12"/>
      <c r="DB12" s="4"/>
      <c r="DC12" s="47"/>
      <c r="DD12" s="12">
        <v>0</v>
      </c>
      <c r="DE12" s="4">
        <v>0</v>
      </c>
      <c r="DF12" s="47">
        <v>0</v>
      </c>
      <c r="DG12" s="12">
        <v>0</v>
      </c>
      <c r="DH12" s="4">
        <v>0</v>
      </c>
      <c r="DI12" s="47">
        <v>0</v>
      </c>
      <c r="DJ12" s="12">
        <v>0</v>
      </c>
      <c r="DK12" s="4">
        <v>0</v>
      </c>
      <c r="DL12" s="47">
        <v>0</v>
      </c>
      <c r="DM12" s="12">
        <v>0</v>
      </c>
      <c r="DN12" s="4">
        <v>0</v>
      </c>
      <c r="DO12" s="47">
        <f t="shared" si="5"/>
        <v>0</v>
      </c>
      <c r="DP12" s="12">
        <v>0</v>
      </c>
      <c r="DQ12" s="4">
        <v>0</v>
      </c>
      <c r="DR12" s="47">
        <v>0</v>
      </c>
      <c r="DS12" s="12">
        <v>0</v>
      </c>
      <c r="DT12" s="4">
        <v>0</v>
      </c>
      <c r="DU12" s="47">
        <v>0</v>
      </c>
      <c r="DV12" s="12">
        <v>0</v>
      </c>
      <c r="DW12" s="4">
        <v>0</v>
      </c>
      <c r="DX12" s="47">
        <v>0</v>
      </c>
      <c r="DY12" s="12">
        <v>0</v>
      </c>
      <c r="DZ12" s="4">
        <v>0</v>
      </c>
      <c r="EA12" s="47">
        <v>0</v>
      </c>
      <c r="EB12" s="12">
        <v>0</v>
      </c>
      <c r="EC12" s="4">
        <v>0</v>
      </c>
      <c r="ED12" s="47">
        <v>0</v>
      </c>
      <c r="EE12" s="12">
        <v>0</v>
      </c>
      <c r="EF12" s="4">
        <v>0</v>
      </c>
      <c r="EG12" s="47">
        <f t="shared" si="6"/>
        <v>0</v>
      </c>
      <c r="EH12" s="12">
        <v>0</v>
      </c>
      <c r="EI12" s="4">
        <v>0</v>
      </c>
      <c r="EJ12" s="47">
        <v>0</v>
      </c>
      <c r="EK12" s="12">
        <v>0</v>
      </c>
      <c r="EL12" s="4">
        <v>0</v>
      </c>
      <c r="EM12" s="47">
        <v>0</v>
      </c>
      <c r="EN12" s="12">
        <v>0</v>
      </c>
      <c r="EO12" s="4">
        <v>0</v>
      </c>
      <c r="EP12" s="47">
        <v>0</v>
      </c>
      <c r="EQ12" s="12">
        <v>0</v>
      </c>
      <c r="ER12" s="4">
        <v>0</v>
      </c>
      <c r="ES12" s="47">
        <v>0</v>
      </c>
      <c r="ET12" s="51">
        <v>5</v>
      </c>
      <c r="EU12" s="14">
        <v>77</v>
      </c>
      <c r="EV12" s="47">
        <f>EU12/ET12*1000</f>
        <v>15400</v>
      </c>
      <c r="EW12" s="12">
        <v>0</v>
      </c>
      <c r="EX12" s="4">
        <v>0</v>
      </c>
      <c r="EY12" s="47">
        <f t="shared" si="7"/>
        <v>0</v>
      </c>
      <c r="EZ12" s="12">
        <v>0</v>
      </c>
      <c r="FA12" s="4">
        <v>0</v>
      </c>
      <c r="FB12" s="47">
        <v>0</v>
      </c>
      <c r="FC12" s="12">
        <v>0</v>
      </c>
      <c r="FD12" s="4">
        <v>0</v>
      </c>
      <c r="FE12" s="47">
        <v>0</v>
      </c>
      <c r="FF12" s="7">
        <f t="shared" si="8"/>
        <v>89</v>
      </c>
      <c r="FG12" s="15">
        <f t="shared" si="9"/>
        <v>983</v>
      </c>
      <c r="FH12" s="1"/>
      <c r="FI12" s="2"/>
      <c r="FJ12" s="1"/>
      <c r="FK12" s="1"/>
      <c r="FL12" s="1"/>
      <c r="FM12" s="6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</row>
    <row r="13" spans="1:239" x14ac:dyDescent="0.3">
      <c r="A13" s="55">
        <v>2009</v>
      </c>
      <c r="B13" s="56" t="s">
        <v>12</v>
      </c>
      <c r="C13" s="12">
        <v>0</v>
      </c>
      <c r="D13" s="4">
        <v>0</v>
      </c>
      <c r="E13" s="47">
        <v>0</v>
      </c>
      <c r="F13" s="12">
        <v>0</v>
      </c>
      <c r="G13" s="4">
        <v>0</v>
      </c>
      <c r="H13" s="47">
        <v>0</v>
      </c>
      <c r="I13" s="12">
        <v>0</v>
      </c>
      <c r="J13" s="4">
        <v>0</v>
      </c>
      <c r="K13" s="47">
        <v>0</v>
      </c>
      <c r="L13" s="12">
        <v>0</v>
      </c>
      <c r="M13" s="4">
        <v>0</v>
      </c>
      <c r="N13" s="47">
        <v>0</v>
      </c>
      <c r="O13" s="12">
        <v>0</v>
      </c>
      <c r="P13" s="4">
        <v>0</v>
      </c>
      <c r="Q13" s="47">
        <v>0</v>
      </c>
      <c r="R13" s="12">
        <v>0</v>
      </c>
      <c r="S13" s="4">
        <v>0</v>
      </c>
      <c r="T13" s="47">
        <v>0</v>
      </c>
      <c r="U13" s="12">
        <v>0</v>
      </c>
      <c r="V13" s="4">
        <v>0</v>
      </c>
      <c r="W13" s="47">
        <v>0</v>
      </c>
      <c r="X13" s="12">
        <v>0</v>
      </c>
      <c r="Y13" s="4">
        <v>0</v>
      </c>
      <c r="Z13" s="47">
        <v>0</v>
      </c>
      <c r="AA13" s="12">
        <v>0</v>
      </c>
      <c r="AB13" s="4">
        <v>0</v>
      </c>
      <c r="AC13" s="47">
        <v>0</v>
      </c>
      <c r="AD13" s="12">
        <v>0</v>
      </c>
      <c r="AE13" s="4">
        <v>0</v>
      </c>
      <c r="AF13" s="47">
        <v>0</v>
      </c>
      <c r="AG13" s="12">
        <v>0</v>
      </c>
      <c r="AH13" s="4">
        <v>0</v>
      </c>
      <c r="AI13" s="47">
        <v>0</v>
      </c>
      <c r="AJ13" s="12">
        <v>0</v>
      </c>
      <c r="AK13" s="4">
        <v>0</v>
      </c>
      <c r="AL13" s="47">
        <v>0</v>
      </c>
      <c r="AM13" s="12">
        <v>0</v>
      </c>
      <c r="AN13" s="4">
        <v>0</v>
      </c>
      <c r="AO13" s="47">
        <f t="shared" si="0"/>
        <v>0</v>
      </c>
      <c r="AP13" s="12">
        <v>0</v>
      </c>
      <c r="AQ13" s="4">
        <v>0</v>
      </c>
      <c r="AR13" s="47">
        <v>0</v>
      </c>
      <c r="AS13" s="12">
        <v>0</v>
      </c>
      <c r="AT13" s="4">
        <v>0</v>
      </c>
      <c r="AU13" s="47">
        <v>0</v>
      </c>
      <c r="AV13" s="51">
        <v>7377</v>
      </c>
      <c r="AW13" s="14">
        <v>38944</v>
      </c>
      <c r="AX13" s="47">
        <f t="shared" si="1"/>
        <v>5279.1107496272198</v>
      </c>
      <c r="AY13" s="12">
        <v>0</v>
      </c>
      <c r="AZ13" s="4">
        <v>0</v>
      </c>
      <c r="BA13" s="47">
        <v>0</v>
      </c>
      <c r="BB13" s="12">
        <v>0</v>
      </c>
      <c r="BC13" s="4">
        <v>0</v>
      </c>
      <c r="BD13" s="47">
        <v>0</v>
      </c>
      <c r="BE13" s="12">
        <v>0</v>
      </c>
      <c r="BF13" s="4">
        <v>0</v>
      </c>
      <c r="BG13" s="47">
        <v>0</v>
      </c>
      <c r="BH13" s="12">
        <v>0</v>
      </c>
      <c r="BI13" s="4">
        <v>0</v>
      </c>
      <c r="BJ13" s="47">
        <v>0</v>
      </c>
      <c r="BK13" s="12">
        <v>0</v>
      </c>
      <c r="BL13" s="4">
        <v>0</v>
      </c>
      <c r="BM13" s="47">
        <v>0</v>
      </c>
      <c r="BN13" s="12">
        <v>0</v>
      </c>
      <c r="BO13" s="4">
        <v>0</v>
      </c>
      <c r="BP13" s="47">
        <v>0</v>
      </c>
      <c r="BQ13" s="12"/>
      <c r="BR13" s="4"/>
      <c r="BS13" s="47"/>
      <c r="BT13" s="12">
        <v>0</v>
      </c>
      <c r="BU13" s="4">
        <v>0</v>
      </c>
      <c r="BV13" s="47">
        <v>0</v>
      </c>
      <c r="BW13" s="12">
        <v>0</v>
      </c>
      <c r="BX13" s="4">
        <v>0</v>
      </c>
      <c r="BY13" s="47">
        <v>0</v>
      </c>
      <c r="BZ13" s="12">
        <v>0</v>
      </c>
      <c r="CA13" s="4">
        <v>0</v>
      </c>
      <c r="CB13" s="47">
        <v>0</v>
      </c>
      <c r="CC13" s="12">
        <v>0</v>
      </c>
      <c r="CD13" s="4">
        <v>0</v>
      </c>
      <c r="CE13" s="47">
        <v>0</v>
      </c>
      <c r="CF13" s="12">
        <v>0</v>
      </c>
      <c r="CG13" s="4">
        <v>0</v>
      </c>
      <c r="CH13" s="47">
        <f t="shared" si="2"/>
        <v>0</v>
      </c>
      <c r="CI13" s="12">
        <v>0</v>
      </c>
      <c r="CJ13" s="4">
        <v>0</v>
      </c>
      <c r="CK13" s="47">
        <f t="shared" si="3"/>
        <v>0</v>
      </c>
      <c r="CL13" s="12">
        <v>0</v>
      </c>
      <c r="CM13" s="4">
        <v>0</v>
      </c>
      <c r="CN13" s="47">
        <v>0</v>
      </c>
      <c r="CO13" s="12">
        <v>0</v>
      </c>
      <c r="CP13" s="4">
        <v>0</v>
      </c>
      <c r="CQ13" s="47">
        <v>0</v>
      </c>
      <c r="CR13" s="12">
        <v>0</v>
      </c>
      <c r="CS13" s="4">
        <v>0</v>
      </c>
      <c r="CT13" s="47">
        <v>0</v>
      </c>
      <c r="CU13" s="12">
        <v>0</v>
      </c>
      <c r="CV13" s="4">
        <v>0</v>
      </c>
      <c r="CW13" s="47">
        <v>0</v>
      </c>
      <c r="CX13" s="12">
        <v>0</v>
      </c>
      <c r="CY13" s="4">
        <v>0</v>
      </c>
      <c r="CZ13" s="47">
        <f t="shared" si="4"/>
        <v>0</v>
      </c>
      <c r="DA13" s="12"/>
      <c r="DB13" s="4"/>
      <c r="DC13" s="47"/>
      <c r="DD13" s="12">
        <v>0</v>
      </c>
      <c r="DE13" s="4">
        <v>0</v>
      </c>
      <c r="DF13" s="47">
        <v>0</v>
      </c>
      <c r="DG13" s="12">
        <v>0</v>
      </c>
      <c r="DH13" s="4">
        <v>0</v>
      </c>
      <c r="DI13" s="47">
        <v>0</v>
      </c>
      <c r="DJ13" s="12">
        <v>0</v>
      </c>
      <c r="DK13" s="4">
        <v>0</v>
      </c>
      <c r="DL13" s="47">
        <v>0</v>
      </c>
      <c r="DM13" s="12">
        <v>0</v>
      </c>
      <c r="DN13" s="4">
        <v>0</v>
      </c>
      <c r="DO13" s="47">
        <f t="shared" si="5"/>
        <v>0</v>
      </c>
      <c r="DP13" s="12">
        <v>0</v>
      </c>
      <c r="DQ13" s="4">
        <v>0</v>
      </c>
      <c r="DR13" s="47">
        <v>0</v>
      </c>
      <c r="DS13" s="12">
        <v>0</v>
      </c>
      <c r="DT13" s="4">
        <v>0</v>
      </c>
      <c r="DU13" s="47">
        <v>0</v>
      </c>
      <c r="DV13" s="12">
        <v>0</v>
      </c>
      <c r="DW13" s="4">
        <v>0</v>
      </c>
      <c r="DX13" s="47">
        <v>0</v>
      </c>
      <c r="DY13" s="12">
        <v>0</v>
      </c>
      <c r="DZ13" s="4">
        <v>0</v>
      </c>
      <c r="EA13" s="47">
        <v>0</v>
      </c>
      <c r="EB13" s="12">
        <v>0</v>
      </c>
      <c r="EC13" s="4">
        <v>0</v>
      </c>
      <c r="ED13" s="47">
        <v>0</v>
      </c>
      <c r="EE13" s="12">
        <v>0</v>
      </c>
      <c r="EF13" s="4">
        <v>0</v>
      </c>
      <c r="EG13" s="47">
        <f t="shared" si="6"/>
        <v>0</v>
      </c>
      <c r="EH13" s="12">
        <v>0</v>
      </c>
      <c r="EI13" s="4">
        <v>0</v>
      </c>
      <c r="EJ13" s="47">
        <v>0</v>
      </c>
      <c r="EK13" s="12">
        <v>0</v>
      </c>
      <c r="EL13" s="4">
        <v>0</v>
      </c>
      <c r="EM13" s="47">
        <v>0</v>
      </c>
      <c r="EN13" s="12">
        <v>0</v>
      </c>
      <c r="EO13" s="4">
        <v>0</v>
      </c>
      <c r="EP13" s="47">
        <v>0</v>
      </c>
      <c r="EQ13" s="12">
        <v>0</v>
      </c>
      <c r="ER13" s="4">
        <v>0</v>
      </c>
      <c r="ES13" s="47">
        <v>0</v>
      </c>
      <c r="ET13" s="12">
        <v>0</v>
      </c>
      <c r="EU13" s="4">
        <v>0</v>
      </c>
      <c r="EV13" s="47">
        <v>0</v>
      </c>
      <c r="EW13" s="12">
        <v>0</v>
      </c>
      <c r="EX13" s="4">
        <v>0</v>
      </c>
      <c r="EY13" s="47">
        <f t="shared" si="7"/>
        <v>0</v>
      </c>
      <c r="EZ13" s="12">
        <v>0</v>
      </c>
      <c r="FA13" s="4">
        <v>0</v>
      </c>
      <c r="FB13" s="47">
        <v>0</v>
      </c>
      <c r="FC13" s="12">
        <v>0</v>
      </c>
      <c r="FD13" s="4">
        <v>0</v>
      </c>
      <c r="FE13" s="47">
        <v>0</v>
      </c>
      <c r="FF13" s="7">
        <f t="shared" si="8"/>
        <v>7377</v>
      </c>
      <c r="FG13" s="15">
        <f t="shared" si="9"/>
        <v>38944</v>
      </c>
      <c r="FH13" s="1"/>
      <c r="FI13" s="2"/>
      <c r="FJ13" s="1"/>
      <c r="FK13" s="1"/>
      <c r="FL13" s="1"/>
      <c r="FM13" s="6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</row>
    <row r="14" spans="1:239" x14ac:dyDescent="0.3">
      <c r="A14" s="55">
        <v>2009</v>
      </c>
      <c r="B14" s="56" t="s">
        <v>13</v>
      </c>
      <c r="C14" s="12">
        <v>0</v>
      </c>
      <c r="D14" s="4">
        <v>0</v>
      </c>
      <c r="E14" s="47">
        <v>0</v>
      </c>
      <c r="F14" s="12">
        <v>0</v>
      </c>
      <c r="G14" s="4">
        <v>0</v>
      </c>
      <c r="H14" s="47">
        <v>0</v>
      </c>
      <c r="I14" s="12">
        <v>0</v>
      </c>
      <c r="J14" s="4">
        <v>0</v>
      </c>
      <c r="K14" s="47">
        <v>0</v>
      </c>
      <c r="L14" s="12">
        <v>0</v>
      </c>
      <c r="M14" s="4">
        <v>0</v>
      </c>
      <c r="N14" s="47">
        <v>0</v>
      </c>
      <c r="O14" s="12">
        <v>0</v>
      </c>
      <c r="P14" s="4">
        <v>0</v>
      </c>
      <c r="Q14" s="47">
        <v>0</v>
      </c>
      <c r="R14" s="12">
        <v>0</v>
      </c>
      <c r="S14" s="4">
        <v>0</v>
      </c>
      <c r="T14" s="47">
        <v>0</v>
      </c>
      <c r="U14" s="12">
        <v>0</v>
      </c>
      <c r="V14" s="4">
        <v>0</v>
      </c>
      <c r="W14" s="47">
        <v>0</v>
      </c>
      <c r="X14" s="12">
        <v>0</v>
      </c>
      <c r="Y14" s="4">
        <v>0</v>
      </c>
      <c r="Z14" s="47">
        <v>0</v>
      </c>
      <c r="AA14" s="51">
        <v>5800</v>
      </c>
      <c r="AB14" s="14">
        <v>18986</v>
      </c>
      <c r="AC14" s="47">
        <f>AB14/AA14*1000</f>
        <v>3273.4482758620688</v>
      </c>
      <c r="AD14" s="12">
        <v>0</v>
      </c>
      <c r="AE14" s="4">
        <v>0</v>
      </c>
      <c r="AF14" s="47">
        <v>0</v>
      </c>
      <c r="AG14" s="12">
        <v>0</v>
      </c>
      <c r="AH14" s="4">
        <v>0</v>
      </c>
      <c r="AI14" s="47">
        <v>0</v>
      </c>
      <c r="AJ14" s="12">
        <v>0</v>
      </c>
      <c r="AK14" s="4">
        <v>0</v>
      </c>
      <c r="AL14" s="47">
        <v>0</v>
      </c>
      <c r="AM14" s="12">
        <v>0</v>
      </c>
      <c r="AN14" s="4">
        <v>0</v>
      </c>
      <c r="AO14" s="47">
        <f t="shared" si="0"/>
        <v>0</v>
      </c>
      <c r="AP14" s="12">
        <v>0</v>
      </c>
      <c r="AQ14" s="4">
        <v>0</v>
      </c>
      <c r="AR14" s="47">
        <v>0</v>
      </c>
      <c r="AS14" s="12">
        <v>0</v>
      </c>
      <c r="AT14" s="4">
        <v>0</v>
      </c>
      <c r="AU14" s="47">
        <v>0</v>
      </c>
      <c r="AV14" s="51">
        <v>2106</v>
      </c>
      <c r="AW14" s="14">
        <v>8777</v>
      </c>
      <c r="AX14" s="47">
        <f t="shared" si="1"/>
        <v>4167.6163342830014</v>
      </c>
      <c r="AY14" s="12">
        <v>0</v>
      </c>
      <c r="AZ14" s="4">
        <v>0</v>
      </c>
      <c r="BA14" s="47">
        <v>0</v>
      </c>
      <c r="BB14" s="12">
        <v>0</v>
      </c>
      <c r="BC14" s="4">
        <v>0</v>
      </c>
      <c r="BD14" s="47">
        <v>0</v>
      </c>
      <c r="BE14" s="51">
        <v>100</v>
      </c>
      <c r="BF14" s="14">
        <v>434</v>
      </c>
      <c r="BG14" s="47">
        <f>BF14/BE14*1000</f>
        <v>4340</v>
      </c>
      <c r="BH14" s="12">
        <v>0</v>
      </c>
      <c r="BI14" s="4">
        <v>0</v>
      </c>
      <c r="BJ14" s="47">
        <v>0</v>
      </c>
      <c r="BK14" s="12">
        <v>0</v>
      </c>
      <c r="BL14" s="4">
        <v>0</v>
      </c>
      <c r="BM14" s="47">
        <v>0</v>
      </c>
      <c r="BN14" s="51">
        <v>18584</v>
      </c>
      <c r="BO14" s="14">
        <v>70155</v>
      </c>
      <c r="BP14" s="47">
        <f>BO14/BN14*1000</f>
        <v>3775.0215238915198</v>
      </c>
      <c r="BQ14" s="12"/>
      <c r="BR14" s="4"/>
      <c r="BS14" s="47"/>
      <c r="BT14" s="12">
        <v>0</v>
      </c>
      <c r="BU14" s="4">
        <v>0</v>
      </c>
      <c r="BV14" s="47">
        <v>0</v>
      </c>
      <c r="BW14" s="12">
        <v>0</v>
      </c>
      <c r="BX14" s="4">
        <v>0</v>
      </c>
      <c r="BY14" s="47">
        <v>0</v>
      </c>
      <c r="BZ14" s="12">
        <v>0</v>
      </c>
      <c r="CA14" s="4">
        <v>0</v>
      </c>
      <c r="CB14" s="47">
        <v>0</v>
      </c>
      <c r="CC14" s="12">
        <v>0</v>
      </c>
      <c r="CD14" s="4">
        <v>0</v>
      </c>
      <c r="CE14" s="47">
        <v>0</v>
      </c>
      <c r="CF14" s="12">
        <v>0</v>
      </c>
      <c r="CG14" s="4">
        <v>0</v>
      </c>
      <c r="CH14" s="47">
        <f t="shared" si="2"/>
        <v>0</v>
      </c>
      <c r="CI14" s="12">
        <v>0</v>
      </c>
      <c r="CJ14" s="4">
        <v>0</v>
      </c>
      <c r="CK14" s="47">
        <f t="shared" si="3"/>
        <v>0</v>
      </c>
      <c r="CL14" s="12">
        <v>0</v>
      </c>
      <c r="CM14" s="4">
        <v>0</v>
      </c>
      <c r="CN14" s="47">
        <v>0</v>
      </c>
      <c r="CO14" s="12">
        <v>0</v>
      </c>
      <c r="CP14" s="4">
        <v>0</v>
      </c>
      <c r="CQ14" s="47">
        <v>0</v>
      </c>
      <c r="CR14" s="12">
        <v>0</v>
      </c>
      <c r="CS14" s="4">
        <v>0</v>
      </c>
      <c r="CT14" s="47">
        <v>0</v>
      </c>
      <c r="CU14" s="12">
        <v>0</v>
      </c>
      <c r="CV14" s="4">
        <v>0</v>
      </c>
      <c r="CW14" s="47">
        <v>0</v>
      </c>
      <c r="CX14" s="12">
        <v>0</v>
      </c>
      <c r="CY14" s="4">
        <v>0</v>
      </c>
      <c r="CZ14" s="47">
        <f t="shared" si="4"/>
        <v>0</v>
      </c>
      <c r="DA14" s="12"/>
      <c r="DB14" s="4"/>
      <c r="DC14" s="47"/>
      <c r="DD14" s="12">
        <v>0</v>
      </c>
      <c r="DE14" s="4">
        <v>0</v>
      </c>
      <c r="DF14" s="47">
        <v>0</v>
      </c>
      <c r="DG14" s="12">
        <v>0</v>
      </c>
      <c r="DH14" s="4">
        <v>0</v>
      </c>
      <c r="DI14" s="47">
        <v>0</v>
      </c>
      <c r="DJ14" s="12">
        <v>0</v>
      </c>
      <c r="DK14" s="4">
        <v>0</v>
      </c>
      <c r="DL14" s="47">
        <v>0</v>
      </c>
      <c r="DM14" s="12">
        <v>0</v>
      </c>
      <c r="DN14" s="4">
        <v>0</v>
      </c>
      <c r="DO14" s="47">
        <f t="shared" si="5"/>
        <v>0</v>
      </c>
      <c r="DP14" s="12">
        <v>0</v>
      </c>
      <c r="DQ14" s="4">
        <v>0</v>
      </c>
      <c r="DR14" s="47">
        <v>0</v>
      </c>
      <c r="DS14" s="12">
        <v>0</v>
      </c>
      <c r="DT14" s="4">
        <v>0</v>
      </c>
      <c r="DU14" s="47">
        <v>0</v>
      </c>
      <c r="DV14" s="12">
        <v>0</v>
      </c>
      <c r="DW14" s="4">
        <v>0</v>
      </c>
      <c r="DX14" s="47">
        <v>0</v>
      </c>
      <c r="DY14" s="12">
        <v>0</v>
      </c>
      <c r="DZ14" s="4">
        <v>0</v>
      </c>
      <c r="EA14" s="47">
        <v>0</v>
      </c>
      <c r="EB14" s="12">
        <v>0</v>
      </c>
      <c r="EC14" s="4">
        <v>0</v>
      </c>
      <c r="ED14" s="47">
        <v>0</v>
      </c>
      <c r="EE14" s="12">
        <v>0</v>
      </c>
      <c r="EF14" s="4">
        <v>0</v>
      </c>
      <c r="EG14" s="47">
        <f t="shared" si="6"/>
        <v>0</v>
      </c>
      <c r="EH14" s="12">
        <v>0</v>
      </c>
      <c r="EI14" s="4">
        <v>0</v>
      </c>
      <c r="EJ14" s="47">
        <v>0</v>
      </c>
      <c r="EK14" s="12">
        <v>0</v>
      </c>
      <c r="EL14" s="4">
        <v>0</v>
      </c>
      <c r="EM14" s="47">
        <v>0</v>
      </c>
      <c r="EN14" s="12">
        <v>0</v>
      </c>
      <c r="EO14" s="4">
        <v>1</v>
      </c>
      <c r="EP14" s="47">
        <v>0</v>
      </c>
      <c r="EQ14" s="12">
        <v>0</v>
      </c>
      <c r="ER14" s="4">
        <v>0</v>
      </c>
      <c r="ES14" s="47">
        <v>0</v>
      </c>
      <c r="ET14" s="12">
        <v>0</v>
      </c>
      <c r="EU14" s="4">
        <v>19</v>
      </c>
      <c r="EV14" s="47">
        <v>0</v>
      </c>
      <c r="EW14" s="12">
        <v>0</v>
      </c>
      <c r="EX14" s="4">
        <v>0</v>
      </c>
      <c r="EY14" s="47">
        <f t="shared" si="7"/>
        <v>0</v>
      </c>
      <c r="EZ14" s="12">
        <v>0</v>
      </c>
      <c r="FA14" s="4">
        <v>0</v>
      </c>
      <c r="FB14" s="47">
        <v>0</v>
      </c>
      <c r="FC14" s="12">
        <v>0</v>
      </c>
      <c r="FD14" s="4">
        <v>0</v>
      </c>
      <c r="FE14" s="47">
        <v>0</v>
      </c>
      <c r="FF14" s="7">
        <f t="shared" si="8"/>
        <v>26590</v>
      </c>
      <c r="FG14" s="15">
        <f t="shared" si="9"/>
        <v>98353</v>
      </c>
      <c r="FH14" s="1"/>
      <c r="FI14" s="2"/>
      <c r="FJ14" s="1"/>
      <c r="FK14" s="1"/>
      <c r="FL14" s="1"/>
      <c r="FM14" s="6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</row>
    <row r="15" spans="1:239" x14ac:dyDescent="0.3">
      <c r="A15" s="55">
        <v>2009</v>
      </c>
      <c r="B15" s="56" t="s">
        <v>14</v>
      </c>
      <c r="C15" s="12">
        <v>0</v>
      </c>
      <c r="D15" s="4">
        <v>0</v>
      </c>
      <c r="E15" s="47">
        <v>0</v>
      </c>
      <c r="F15" s="12">
        <v>0</v>
      </c>
      <c r="G15" s="4">
        <v>0</v>
      </c>
      <c r="H15" s="47">
        <v>0</v>
      </c>
      <c r="I15" s="51">
        <v>1519</v>
      </c>
      <c r="J15" s="14">
        <v>5015</v>
      </c>
      <c r="K15" s="47">
        <f>J15/I15*1000</f>
        <v>3301.5141540487161</v>
      </c>
      <c r="L15" s="12">
        <v>0</v>
      </c>
      <c r="M15" s="4">
        <v>0</v>
      </c>
      <c r="N15" s="47">
        <v>0</v>
      </c>
      <c r="O15" s="12">
        <v>0</v>
      </c>
      <c r="P15" s="4">
        <v>0</v>
      </c>
      <c r="Q15" s="47">
        <v>0</v>
      </c>
      <c r="R15" s="12">
        <v>0</v>
      </c>
      <c r="S15" s="4">
        <v>0</v>
      </c>
      <c r="T15" s="47">
        <v>0</v>
      </c>
      <c r="U15" s="12">
        <v>0</v>
      </c>
      <c r="V15" s="4">
        <v>0</v>
      </c>
      <c r="W15" s="47">
        <v>0</v>
      </c>
      <c r="X15" s="12">
        <v>0</v>
      </c>
      <c r="Y15" s="4">
        <v>0</v>
      </c>
      <c r="Z15" s="47">
        <v>0</v>
      </c>
      <c r="AA15" s="12">
        <v>0</v>
      </c>
      <c r="AB15" s="4">
        <v>0</v>
      </c>
      <c r="AC15" s="47">
        <v>0</v>
      </c>
      <c r="AD15" s="12">
        <v>0</v>
      </c>
      <c r="AE15" s="4">
        <v>0</v>
      </c>
      <c r="AF15" s="47">
        <v>0</v>
      </c>
      <c r="AG15" s="12">
        <v>0</v>
      </c>
      <c r="AH15" s="4">
        <v>0</v>
      </c>
      <c r="AI15" s="47">
        <v>0</v>
      </c>
      <c r="AJ15" s="12">
        <v>0</v>
      </c>
      <c r="AK15" s="4">
        <v>0</v>
      </c>
      <c r="AL15" s="47">
        <v>0</v>
      </c>
      <c r="AM15" s="12">
        <v>0</v>
      </c>
      <c r="AN15" s="4">
        <v>0</v>
      </c>
      <c r="AO15" s="47">
        <f t="shared" si="0"/>
        <v>0</v>
      </c>
      <c r="AP15" s="12">
        <v>0</v>
      </c>
      <c r="AQ15" s="4">
        <v>0</v>
      </c>
      <c r="AR15" s="47">
        <v>0</v>
      </c>
      <c r="AS15" s="12">
        <v>0</v>
      </c>
      <c r="AT15" s="4">
        <v>0</v>
      </c>
      <c r="AU15" s="47">
        <v>0</v>
      </c>
      <c r="AV15" s="51">
        <v>21388</v>
      </c>
      <c r="AW15" s="14">
        <v>80410</v>
      </c>
      <c r="AX15" s="47">
        <f t="shared" si="1"/>
        <v>3759.5848139143445</v>
      </c>
      <c r="AY15" s="12">
        <v>0</v>
      </c>
      <c r="AZ15" s="4">
        <v>0</v>
      </c>
      <c r="BA15" s="47">
        <v>0</v>
      </c>
      <c r="BB15" s="12">
        <v>0</v>
      </c>
      <c r="BC15" s="4">
        <v>0</v>
      </c>
      <c r="BD15" s="47">
        <v>0</v>
      </c>
      <c r="BE15" s="12">
        <v>0</v>
      </c>
      <c r="BF15" s="4">
        <v>0</v>
      </c>
      <c r="BG15" s="47">
        <v>0</v>
      </c>
      <c r="BH15" s="12">
        <v>0</v>
      </c>
      <c r="BI15" s="4">
        <v>0</v>
      </c>
      <c r="BJ15" s="47">
        <v>0</v>
      </c>
      <c r="BK15" s="12">
        <v>0</v>
      </c>
      <c r="BL15" s="4">
        <v>0</v>
      </c>
      <c r="BM15" s="47">
        <v>0</v>
      </c>
      <c r="BN15" s="12">
        <v>0</v>
      </c>
      <c r="BO15" s="4">
        <v>0</v>
      </c>
      <c r="BP15" s="47">
        <v>0</v>
      </c>
      <c r="BQ15" s="12"/>
      <c r="BR15" s="4"/>
      <c r="BS15" s="47"/>
      <c r="BT15" s="12">
        <v>0</v>
      </c>
      <c r="BU15" s="4">
        <v>0</v>
      </c>
      <c r="BV15" s="47">
        <v>0</v>
      </c>
      <c r="BW15" s="12">
        <v>0</v>
      </c>
      <c r="BX15" s="4">
        <v>0</v>
      </c>
      <c r="BY15" s="47">
        <v>0</v>
      </c>
      <c r="BZ15" s="12">
        <v>0</v>
      </c>
      <c r="CA15" s="4">
        <v>0</v>
      </c>
      <c r="CB15" s="47">
        <v>0</v>
      </c>
      <c r="CC15" s="51">
        <v>98</v>
      </c>
      <c r="CD15" s="14">
        <v>314</v>
      </c>
      <c r="CE15" s="47">
        <f>CD15/CC15*1000</f>
        <v>3204.0816326530612</v>
      </c>
      <c r="CF15" s="12">
        <v>0</v>
      </c>
      <c r="CG15" s="4">
        <v>0</v>
      </c>
      <c r="CH15" s="47">
        <f t="shared" si="2"/>
        <v>0</v>
      </c>
      <c r="CI15" s="12">
        <v>0</v>
      </c>
      <c r="CJ15" s="4">
        <v>0</v>
      </c>
      <c r="CK15" s="47">
        <f t="shared" si="3"/>
        <v>0</v>
      </c>
      <c r="CL15" s="12">
        <v>0</v>
      </c>
      <c r="CM15" s="4">
        <v>0</v>
      </c>
      <c r="CN15" s="47">
        <v>0</v>
      </c>
      <c r="CO15" s="12">
        <v>0</v>
      </c>
      <c r="CP15" s="4">
        <v>0</v>
      </c>
      <c r="CQ15" s="47">
        <v>0</v>
      </c>
      <c r="CR15" s="12">
        <v>0</v>
      </c>
      <c r="CS15" s="4">
        <v>0</v>
      </c>
      <c r="CT15" s="47">
        <v>0</v>
      </c>
      <c r="CU15" s="51">
        <v>0</v>
      </c>
      <c r="CV15" s="14">
        <v>0</v>
      </c>
      <c r="CW15" s="47">
        <v>0</v>
      </c>
      <c r="CX15" s="51">
        <v>0</v>
      </c>
      <c r="CY15" s="14">
        <v>0</v>
      </c>
      <c r="CZ15" s="47">
        <f t="shared" si="4"/>
        <v>0</v>
      </c>
      <c r="DA15" s="51"/>
      <c r="DB15" s="14"/>
      <c r="DC15" s="47"/>
      <c r="DD15" s="51">
        <v>0</v>
      </c>
      <c r="DE15" s="14">
        <v>0</v>
      </c>
      <c r="DF15" s="47">
        <v>0</v>
      </c>
      <c r="DG15" s="12">
        <v>0</v>
      </c>
      <c r="DH15" s="4">
        <v>0</v>
      </c>
      <c r="DI15" s="47">
        <v>0</v>
      </c>
      <c r="DJ15" s="12">
        <v>0</v>
      </c>
      <c r="DK15" s="4">
        <v>0</v>
      </c>
      <c r="DL15" s="47">
        <v>0</v>
      </c>
      <c r="DM15" s="12">
        <v>0</v>
      </c>
      <c r="DN15" s="4">
        <v>0</v>
      </c>
      <c r="DO15" s="47">
        <f t="shared" si="5"/>
        <v>0</v>
      </c>
      <c r="DP15" s="12">
        <v>0</v>
      </c>
      <c r="DQ15" s="4">
        <v>0</v>
      </c>
      <c r="DR15" s="47">
        <v>0</v>
      </c>
      <c r="DS15" s="12">
        <v>0</v>
      </c>
      <c r="DT15" s="4">
        <v>0</v>
      </c>
      <c r="DU15" s="47">
        <v>0</v>
      </c>
      <c r="DV15" s="12">
        <v>0</v>
      </c>
      <c r="DW15" s="4">
        <v>0</v>
      </c>
      <c r="DX15" s="47">
        <v>0</v>
      </c>
      <c r="DY15" s="12">
        <v>0</v>
      </c>
      <c r="DZ15" s="4">
        <v>0</v>
      </c>
      <c r="EA15" s="47">
        <v>0</v>
      </c>
      <c r="EB15" s="12">
        <v>0</v>
      </c>
      <c r="EC15" s="4">
        <v>0</v>
      </c>
      <c r="ED15" s="47">
        <v>0</v>
      </c>
      <c r="EE15" s="12">
        <v>0</v>
      </c>
      <c r="EF15" s="4">
        <v>0</v>
      </c>
      <c r="EG15" s="47">
        <f t="shared" si="6"/>
        <v>0</v>
      </c>
      <c r="EH15" s="12">
        <v>0</v>
      </c>
      <c r="EI15" s="4">
        <v>0</v>
      </c>
      <c r="EJ15" s="47">
        <v>0</v>
      </c>
      <c r="EK15" s="12">
        <v>0</v>
      </c>
      <c r="EL15" s="4">
        <v>0</v>
      </c>
      <c r="EM15" s="47">
        <v>0</v>
      </c>
      <c r="EN15" s="12">
        <v>0</v>
      </c>
      <c r="EO15" s="4">
        <v>0</v>
      </c>
      <c r="EP15" s="47">
        <v>0</v>
      </c>
      <c r="EQ15" s="12">
        <v>0</v>
      </c>
      <c r="ER15" s="4">
        <v>0</v>
      </c>
      <c r="ES15" s="47">
        <v>0</v>
      </c>
      <c r="ET15" s="12">
        <v>0</v>
      </c>
      <c r="EU15" s="4">
        <v>0</v>
      </c>
      <c r="EV15" s="47">
        <v>0</v>
      </c>
      <c r="EW15" s="12">
        <v>0</v>
      </c>
      <c r="EX15" s="4">
        <v>0</v>
      </c>
      <c r="EY15" s="47">
        <f t="shared" si="7"/>
        <v>0</v>
      </c>
      <c r="EZ15" s="12">
        <v>0</v>
      </c>
      <c r="FA15" s="4">
        <v>0</v>
      </c>
      <c r="FB15" s="47">
        <v>0</v>
      </c>
      <c r="FC15" s="12">
        <v>0</v>
      </c>
      <c r="FD15" s="4">
        <v>0</v>
      </c>
      <c r="FE15" s="47">
        <v>0</v>
      </c>
      <c r="FF15" s="7">
        <f t="shared" si="8"/>
        <v>23005</v>
      </c>
      <c r="FG15" s="15">
        <f t="shared" si="9"/>
        <v>85739</v>
      </c>
      <c r="FH15" s="1"/>
      <c r="FI15" s="2"/>
      <c r="FJ15" s="1"/>
      <c r="FK15" s="1"/>
      <c r="FL15" s="1"/>
      <c r="FM15" s="6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</row>
    <row r="16" spans="1:239" x14ac:dyDescent="0.3">
      <c r="A16" s="55">
        <v>2009</v>
      </c>
      <c r="B16" s="56" t="s">
        <v>15</v>
      </c>
      <c r="C16" s="12">
        <v>0</v>
      </c>
      <c r="D16" s="4">
        <v>0</v>
      </c>
      <c r="E16" s="47">
        <v>0</v>
      </c>
      <c r="F16" s="12">
        <v>0</v>
      </c>
      <c r="G16" s="4">
        <v>0</v>
      </c>
      <c r="H16" s="47">
        <v>0</v>
      </c>
      <c r="I16" s="51">
        <v>1911</v>
      </c>
      <c r="J16" s="14">
        <v>6111</v>
      </c>
      <c r="K16" s="47">
        <f>J16/I16*1000</f>
        <v>3197.802197802198</v>
      </c>
      <c r="L16" s="12">
        <v>0</v>
      </c>
      <c r="M16" s="4">
        <v>0</v>
      </c>
      <c r="N16" s="47">
        <v>0</v>
      </c>
      <c r="O16" s="12">
        <v>0</v>
      </c>
      <c r="P16" s="4">
        <v>0</v>
      </c>
      <c r="Q16" s="47">
        <v>0</v>
      </c>
      <c r="R16" s="12">
        <v>0</v>
      </c>
      <c r="S16" s="4">
        <v>0</v>
      </c>
      <c r="T16" s="47">
        <v>0</v>
      </c>
      <c r="U16" s="12">
        <v>0</v>
      </c>
      <c r="V16" s="4">
        <v>0</v>
      </c>
      <c r="W16" s="47">
        <v>0</v>
      </c>
      <c r="X16" s="12">
        <v>0</v>
      </c>
      <c r="Y16" s="4">
        <v>0</v>
      </c>
      <c r="Z16" s="47">
        <v>0</v>
      </c>
      <c r="AA16" s="12">
        <v>0</v>
      </c>
      <c r="AB16" s="4">
        <v>0</v>
      </c>
      <c r="AC16" s="47">
        <v>0</v>
      </c>
      <c r="AD16" s="12">
        <v>0</v>
      </c>
      <c r="AE16" s="4">
        <v>0</v>
      </c>
      <c r="AF16" s="47">
        <v>0</v>
      </c>
      <c r="AG16" s="12">
        <v>0</v>
      </c>
      <c r="AH16" s="4">
        <v>0</v>
      </c>
      <c r="AI16" s="47">
        <v>0</v>
      </c>
      <c r="AJ16" s="12">
        <v>0</v>
      </c>
      <c r="AK16" s="4">
        <v>0</v>
      </c>
      <c r="AL16" s="47">
        <v>0</v>
      </c>
      <c r="AM16" s="12">
        <v>0</v>
      </c>
      <c r="AN16" s="4">
        <v>0</v>
      </c>
      <c r="AO16" s="47">
        <f t="shared" si="0"/>
        <v>0</v>
      </c>
      <c r="AP16" s="12">
        <v>0</v>
      </c>
      <c r="AQ16" s="4">
        <v>0</v>
      </c>
      <c r="AR16" s="47">
        <v>0</v>
      </c>
      <c r="AS16" s="12">
        <v>0</v>
      </c>
      <c r="AT16" s="4">
        <v>0</v>
      </c>
      <c r="AU16" s="47">
        <v>0</v>
      </c>
      <c r="AV16" s="51">
        <v>15421</v>
      </c>
      <c r="AW16" s="14">
        <v>60375</v>
      </c>
      <c r="AX16" s="47">
        <f t="shared" si="1"/>
        <v>3915.1157512482978</v>
      </c>
      <c r="AY16" s="12">
        <v>0</v>
      </c>
      <c r="AZ16" s="4">
        <v>0</v>
      </c>
      <c r="BA16" s="47">
        <v>0</v>
      </c>
      <c r="BB16" s="12">
        <v>0</v>
      </c>
      <c r="BC16" s="4">
        <v>0</v>
      </c>
      <c r="BD16" s="47">
        <v>0</v>
      </c>
      <c r="BE16" s="12">
        <v>0</v>
      </c>
      <c r="BF16" s="4">
        <v>0</v>
      </c>
      <c r="BG16" s="47">
        <v>0</v>
      </c>
      <c r="BH16" s="12">
        <v>0</v>
      </c>
      <c r="BI16" s="4">
        <v>0</v>
      </c>
      <c r="BJ16" s="47">
        <v>0</v>
      </c>
      <c r="BK16" s="12">
        <v>0</v>
      </c>
      <c r="BL16" s="4">
        <v>0</v>
      </c>
      <c r="BM16" s="47">
        <v>0</v>
      </c>
      <c r="BN16" s="12">
        <v>0</v>
      </c>
      <c r="BO16" s="4">
        <v>0</v>
      </c>
      <c r="BP16" s="47">
        <v>0</v>
      </c>
      <c r="BQ16" s="12"/>
      <c r="BR16" s="4"/>
      <c r="BS16" s="47"/>
      <c r="BT16" s="12">
        <v>0</v>
      </c>
      <c r="BU16" s="4">
        <v>0</v>
      </c>
      <c r="BV16" s="47">
        <v>0</v>
      </c>
      <c r="BW16" s="12">
        <v>0</v>
      </c>
      <c r="BX16" s="4">
        <v>0</v>
      </c>
      <c r="BY16" s="47">
        <v>0</v>
      </c>
      <c r="BZ16" s="12">
        <v>0</v>
      </c>
      <c r="CA16" s="4">
        <v>0</v>
      </c>
      <c r="CB16" s="47">
        <v>0</v>
      </c>
      <c r="CC16" s="12">
        <v>0</v>
      </c>
      <c r="CD16" s="4">
        <v>0</v>
      </c>
      <c r="CE16" s="47">
        <v>0</v>
      </c>
      <c r="CF16" s="12">
        <v>0</v>
      </c>
      <c r="CG16" s="4">
        <v>0</v>
      </c>
      <c r="CH16" s="47">
        <f t="shared" si="2"/>
        <v>0</v>
      </c>
      <c r="CI16" s="12">
        <v>0</v>
      </c>
      <c r="CJ16" s="4">
        <v>0</v>
      </c>
      <c r="CK16" s="47">
        <f t="shared" si="3"/>
        <v>0</v>
      </c>
      <c r="CL16" s="12">
        <v>0</v>
      </c>
      <c r="CM16" s="4">
        <v>0</v>
      </c>
      <c r="CN16" s="47">
        <v>0</v>
      </c>
      <c r="CO16" s="12">
        <v>0</v>
      </c>
      <c r="CP16" s="4">
        <v>1</v>
      </c>
      <c r="CQ16" s="47">
        <v>0</v>
      </c>
      <c r="CR16" s="12">
        <v>0</v>
      </c>
      <c r="CS16" s="4">
        <v>0</v>
      </c>
      <c r="CT16" s="47">
        <v>0</v>
      </c>
      <c r="CU16" s="12">
        <v>0</v>
      </c>
      <c r="CV16" s="4">
        <v>0</v>
      </c>
      <c r="CW16" s="47">
        <v>0</v>
      </c>
      <c r="CX16" s="12">
        <v>0</v>
      </c>
      <c r="CY16" s="4">
        <v>0</v>
      </c>
      <c r="CZ16" s="47">
        <f t="shared" si="4"/>
        <v>0</v>
      </c>
      <c r="DA16" s="12"/>
      <c r="DB16" s="4"/>
      <c r="DC16" s="47"/>
      <c r="DD16" s="12">
        <v>0</v>
      </c>
      <c r="DE16" s="4">
        <v>0</v>
      </c>
      <c r="DF16" s="47">
        <v>0</v>
      </c>
      <c r="DG16" s="12">
        <v>0</v>
      </c>
      <c r="DH16" s="4">
        <v>0</v>
      </c>
      <c r="DI16" s="47">
        <v>0</v>
      </c>
      <c r="DJ16" s="12">
        <v>0</v>
      </c>
      <c r="DK16" s="4">
        <v>0</v>
      </c>
      <c r="DL16" s="47">
        <v>0</v>
      </c>
      <c r="DM16" s="12">
        <v>0</v>
      </c>
      <c r="DN16" s="4">
        <v>0</v>
      </c>
      <c r="DO16" s="47">
        <f t="shared" si="5"/>
        <v>0</v>
      </c>
      <c r="DP16" s="12">
        <v>0</v>
      </c>
      <c r="DQ16" s="4">
        <v>0</v>
      </c>
      <c r="DR16" s="47">
        <v>0</v>
      </c>
      <c r="DS16" s="12">
        <v>0</v>
      </c>
      <c r="DT16" s="4">
        <v>0</v>
      </c>
      <c r="DU16" s="47">
        <v>0</v>
      </c>
      <c r="DV16" s="12">
        <v>0</v>
      </c>
      <c r="DW16" s="4">
        <v>0</v>
      </c>
      <c r="DX16" s="47">
        <v>0</v>
      </c>
      <c r="DY16" s="12">
        <v>0</v>
      </c>
      <c r="DZ16" s="4">
        <v>0</v>
      </c>
      <c r="EA16" s="47">
        <v>0</v>
      </c>
      <c r="EB16" s="12">
        <v>0</v>
      </c>
      <c r="EC16" s="4">
        <v>0</v>
      </c>
      <c r="ED16" s="47">
        <v>0</v>
      </c>
      <c r="EE16" s="12">
        <v>0</v>
      </c>
      <c r="EF16" s="4">
        <v>0</v>
      </c>
      <c r="EG16" s="47">
        <f t="shared" si="6"/>
        <v>0</v>
      </c>
      <c r="EH16" s="12">
        <v>0</v>
      </c>
      <c r="EI16" s="4">
        <v>0</v>
      </c>
      <c r="EJ16" s="47">
        <v>0</v>
      </c>
      <c r="EK16" s="12">
        <v>0</v>
      </c>
      <c r="EL16" s="4">
        <v>0</v>
      </c>
      <c r="EM16" s="47">
        <v>0</v>
      </c>
      <c r="EN16" s="12">
        <v>0</v>
      </c>
      <c r="EO16" s="4">
        <v>2</v>
      </c>
      <c r="EP16" s="47">
        <v>0</v>
      </c>
      <c r="EQ16" s="12">
        <v>0</v>
      </c>
      <c r="ER16" s="4">
        <v>0</v>
      </c>
      <c r="ES16" s="47">
        <v>0</v>
      </c>
      <c r="ET16" s="12">
        <v>0</v>
      </c>
      <c r="EU16" s="4">
        <v>0</v>
      </c>
      <c r="EV16" s="47">
        <v>0</v>
      </c>
      <c r="EW16" s="12">
        <v>0</v>
      </c>
      <c r="EX16" s="4">
        <v>0</v>
      </c>
      <c r="EY16" s="47">
        <f t="shared" si="7"/>
        <v>0</v>
      </c>
      <c r="EZ16" s="12">
        <v>0</v>
      </c>
      <c r="FA16" s="4">
        <v>0</v>
      </c>
      <c r="FB16" s="47">
        <v>0</v>
      </c>
      <c r="FC16" s="12">
        <v>0</v>
      </c>
      <c r="FD16" s="4">
        <v>0</v>
      </c>
      <c r="FE16" s="47">
        <v>0</v>
      </c>
      <c r="FF16" s="7">
        <f t="shared" si="8"/>
        <v>17332</v>
      </c>
      <c r="FG16" s="15">
        <f t="shared" si="9"/>
        <v>66489</v>
      </c>
      <c r="FH16" s="1"/>
      <c r="FI16" s="2"/>
      <c r="FJ16" s="1"/>
      <c r="FK16" s="1"/>
      <c r="FL16" s="1"/>
      <c r="FM16" s="6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</row>
    <row r="17" spans="1:235" x14ac:dyDescent="0.3">
      <c r="A17" s="55">
        <v>2009</v>
      </c>
      <c r="B17" s="56" t="s">
        <v>16</v>
      </c>
      <c r="C17" s="12">
        <v>0</v>
      </c>
      <c r="D17" s="4">
        <v>0</v>
      </c>
      <c r="E17" s="47">
        <v>0</v>
      </c>
      <c r="F17" s="12">
        <v>0</v>
      </c>
      <c r="G17" s="4">
        <v>0</v>
      </c>
      <c r="H17" s="47">
        <v>0</v>
      </c>
      <c r="I17" s="51">
        <v>1005</v>
      </c>
      <c r="J17" s="14">
        <v>3116</v>
      </c>
      <c r="K17" s="47">
        <f>J17/I17*1000</f>
        <v>3100.4975124378111</v>
      </c>
      <c r="L17" s="12">
        <v>0</v>
      </c>
      <c r="M17" s="4">
        <v>0</v>
      </c>
      <c r="N17" s="47">
        <v>0</v>
      </c>
      <c r="O17" s="12">
        <v>0</v>
      </c>
      <c r="P17" s="4">
        <v>0</v>
      </c>
      <c r="Q17" s="47">
        <v>0</v>
      </c>
      <c r="R17" s="12">
        <v>0</v>
      </c>
      <c r="S17" s="4">
        <v>0</v>
      </c>
      <c r="T17" s="47">
        <v>0</v>
      </c>
      <c r="U17" s="12">
        <v>0</v>
      </c>
      <c r="V17" s="4">
        <v>0</v>
      </c>
      <c r="W17" s="47">
        <v>0</v>
      </c>
      <c r="X17" s="12">
        <v>0</v>
      </c>
      <c r="Y17" s="4">
        <v>0</v>
      </c>
      <c r="Z17" s="47">
        <v>0</v>
      </c>
      <c r="AA17" s="51">
        <v>21801</v>
      </c>
      <c r="AB17" s="14">
        <v>58784</v>
      </c>
      <c r="AC17" s="47">
        <f>AB17/AA17*1000</f>
        <v>2696.3900738498232</v>
      </c>
      <c r="AD17" s="12">
        <v>0</v>
      </c>
      <c r="AE17" s="4">
        <v>0</v>
      </c>
      <c r="AF17" s="47">
        <v>0</v>
      </c>
      <c r="AG17" s="12">
        <v>0</v>
      </c>
      <c r="AH17" s="4">
        <v>0</v>
      </c>
      <c r="AI17" s="47">
        <v>0</v>
      </c>
      <c r="AJ17" s="12">
        <v>0</v>
      </c>
      <c r="AK17" s="4">
        <v>0</v>
      </c>
      <c r="AL17" s="47">
        <v>0</v>
      </c>
      <c r="AM17" s="12">
        <v>0</v>
      </c>
      <c r="AN17" s="4">
        <v>0</v>
      </c>
      <c r="AO17" s="47">
        <f t="shared" si="0"/>
        <v>0</v>
      </c>
      <c r="AP17" s="12">
        <v>0</v>
      </c>
      <c r="AQ17" s="4">
        <v>0</v>
      </c>
      <c r="AR17" s="47">
        <v>0</v>
      </c>
      <c r="AS17" s="12">
        <v>0</v>
      </c>
      <c r="AT17" s="4">
        <v>0</v>
      </c>
      <c r="AU17" s="47">
        <v>0</v>
      </c>
      <c r="AV17" s="51">
        <v>9309</v>
      </c>
      <c r="AW17" s="14">
        <v>35986</v>
      </c>
      <c r="AX17" s="47">
        <f t="shared" si="1"/>
        <v>3865.7213449350093</v>
      </c>
      <c r="AY17" s="12">
        <v>0</v>
      </c>
      <c r="AZ17" s="4">
        <v>0</v>
      </c>
      <c r="BA17" s="47">
        <v>0</v>
      </c>
      <c r="BB17" s="12">
        <v>0</v>
      </c>
      <c r="BC17" s="4">
        <v>0</v>
      </c>
      <c r="BD17" s="47">
        <v>0</v>
      </c>
      <c r="BE17" s="12">
        <v>0</v>
      </c>
      <c r="BF17" s="4">
        <v>0</v>
      </c>
      <c r="BG17" s="47">
        <v>0</v>
      </c>
      <c r="BH17" s="12">
        <v>0</v>
      </c>
      <c r="BI17" s="4">
        <v>0</v>
      </c>
      <c r="BJ17" s="47">
        <v>0</v>
      </c>
      <c r="BK17" s="12">
        <v>0</v>
      </c>
      <c r="BL17" s="4">
        <v>0</v>
      </c>
      <c r="BM17" s="47">
        <v>0</v>
      </c>
      <c r="BN17" s="12">
        <v>0</v>
      </c>
      <c r="BO17" s="4">
        <v>0</v>
      </c>
      <c r="BP17" s="47">
        <v>0</v>
      </c>
      <c r="BQ17" s="12"/>
      <c r="BR17" s="4"/>
      <c r="BS17" s="47"/>
      <c r="BT17" s="12">
        <v>0</v>
      </c>
      <c r="BU17" s="4">
        <v>0</v>
      </c>
      <c r="BV17" s="47">
        <v>0</v>
      </c>
      <c r="BW17" s="12">
        <v>0</v>
      </c>
      <c r="BX17" s="4">
        <v>0</v>
      </c>
      <c r="BY17" s="47">
        <v>0</v>
      </c>
      <c r="BZ17" s="12">
        <v>0</v>
      </c>
      <c r="CA17" s="4">
        <v>0</v>
      </c>
      <c r="CB17" s="47">
        <v>0</v>
      </c>
      <c r="CC17" s="12">
        <v>0</v>
      </c>
      <c r="CD17" s="4">
        <v>0</v>
      </c>
      <c r="CE17" s="47">
        <v>0</v>
      </c>
      <c r="CF17" s="12">
        <v>0</v>
      </c>
      <c r="CG17" s="4">
        <v>0</v>
      </c>
      <c r="CH17" s="47">
        <f t="shared" si="2"/>
        <v>0</v>
      </c>
      <c r="CI17" s="12">
        <v>0</v>
      </c>
      <c r="CJ17" s="4">
        <v>0</v>
      </c>
      <c r="CK17" s="47">
        <f t="shared" si="3"/>
        <v>0</v>
      </c>
      <c r="CL17" s="12">
        <v>0</v>
      </c>
      <c r="CM17" s="4">
        <v>0</v>
      </c>
      <c r="CN17" s="47">
        <v>0</v>
      </c>
      <c r="CO17" s="12">
        <v>0</v>
      </c>
      <c r="CP17" s="4">
        <v>0</v>
      </c>
      <c r="CQ17" s="47">
        <v>0</v>
      </c>
      <c r="CR17" s="12">
        <v>0</v>
      </c>
      <c r="CS17" s="4">
        <v>0</v>
      </c>
      <c r="CT17" s="47">
        <v>0</v>
      </c>
      <c r="CU17" s="12">
        <v>0</v>
      </c>
      <c r="CV17" s="4">
        <v>0</v>
      </c>
      <c r="CW17" s="47">
        <v>0</v>
      </c>
      <c r="CX17" s="12">
        <v>0</v>
      </c>
      <c r="CY17" s="4">
        <v>0</v>
      </c>
      <c r="CZ17" s="47">
        <f t="shared" si="4"/>
        <v>0</v>
      </c>
      <c r="DA17" s="12"/>
      <c r="DB17" s="4"/>
      <c r="DC17" s="47"/>
      <c r="DD17" s="12">
        <v>0</v>
      </c>
      <c r="DE17" s="4">
        <v>0</v>
      </c>
      <c r="DF17" s="47">
        <v>0</v>
      </c>
      <c r="DG17" s="12">
        <v>0</v>
      </c>
      <c r="DH17" s="4">
        <v>0</v>
      </c>
      <c r="DI17" s="47">
        <v>0</v>
      </c>
      <c r="DJ17" s="12">
        <v>0</v>
      </c>
      <c r="DK17" s="4">
        <v>0</v>
      </c>
      <c r="DL17" s="47">
        <v>0</v>
      </c>
      <c r="DM17" s="12">
        <v>0</v>
      </c>
      <c r="DN17" s="4">
        <v>0</v>
      </c>
      <c r="DO17" s="47">
        <f t="shared" si="5"/>
        <v>0</v>
      </c>
      <c r="DP17" s="12">
        <v>0</v>
      </c>
      <c r="DQ17" s="4">
        <v>0</v>
      </c>
      <c r="DR17" s="47">
        <v>0</v>
      </c>
      <c r="DS17" s="12">
        <v>0</v>
      </c>
      <c r="DT17" s="4">
        <v>0</v>
      </c>
      <c r="DU17" s="47">
        <v>0</v>
      </c>
      <c r="DV17" s="12">
        <v>0</v>
      </c>
      <c r="DW17" s="4">
        <v>0</v>
      </c>
      <c r="DX17" s="47">
        <v>0</v>
      </c>
      <c r="DY17" s="12">
        <v>0</v>
      </c>
      <c r="DZ17" s="4">
        <v>0</v>
      </c>
      <c r="EA17" s="47">
        <v>0</v>
      </c>
      <c r="EB17" s="12">
        <v>0</v>
      </c>
      <c r="EC17" s="4">
        <v>0</v>
      </c>
      <c r="ED17" s="47">
        <v>0</v>
      </c>
      <c r="EE17" s="12">
        <v>0</v>
      </c>
      <c r="EF17" s="4">
        <v>0</v>
      </c>
      <c r="EG17" s="47">
        <f t="shared" si="6"/>
        <v>0</v>
      </c>
      <c r="EH17" s="12">
        <v>0</v>
      </c>
      <c r="EI17" s="4">
        <v>0</v>
      </c>
      <c r="EJ17" s="47">
        <v>0</v>
      </c>
      <c r="EK17" s="12">
        <v>0</v>
      </c>
      <c r="EL17" s="4">
        <v>0</v>
      </c>
      <c r="EM17" s="47">
        <v>0</v>
      </c>
      <c r="EN17" s="12">
        <v>0</v>
      </c>
      <c r="EO17" s="4">
        <v>3</v>
      </c>
      <c r="EP17" s="47">
        <v>0</v>
      </c>
      <c r="EQ17" s="12">
        <v>0</v>
      </c>
      <c r="ER17" s="4">
        <v>0</v>
      </c>
      <c r="ES17" s="47">
        <v>0</v>
      </c>
      <c r="ET17" s="12">
        <v>0</v>
      </c>
      <c r="EU17" s="4">
        <v>0</v>
      </c>
      <c r="EV17" s="47">
        <v>0</v>
      </c>
      <c r="EW17" s="12">
        <v>0</v>
      </c>
      <c r="EX17" s="4">
        <v>0</v>
      </c>
      <c r="EY17" s="47">
        <f t="shared" si="7"/>
        <v>0</v>
      </c>
      <c r="EZ17" s="12">
        <v>0</v>
      </c>
      <c r="FA17" s="4">
        <v>0</v>
      </c>
      <c r="FB17" s="47">
        <v>0</v>
      </c>
      <c r="FC17" s="12">
        <v>0</v>
      </c>
      <c r="FD17" s="4">
        <v>0</v>
      </c>
      <c r="FE17" s="47">
        <v>0</v>
      </c>
      <c r="FF17" s="7">
        <f t="shared" si="8"/>
        <v>32115</v>
      </c>
      <c r="FG17" s="15">
        <f t="shared" si="9"/>
        <v>97889</v>
      </c>
      <c r="FH17" s="1"/>
      <c r="FI17" s="2"/>
      <c r="FJ17" s="1"/>
      <c r="FK17" s="1"/>
      <c r="FL17" s="1"/>
      <c r="FM17" s="6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</row>
    <row r="18" spans="1:235" ht="15" thickBot="1" x14ac:dyDescent="0.35">
      <c r="A18" s="57"/>
      <c r="B18" s="58" t="s">
        <v>17</v>
      </c>
      <c r="C18" s="48">
        <f>SUM(C6:C17)</f>
        <v>0</v>
      </c>
      <c r="D18" s="36">
        <f>SUM(D6:D17)</f>
        <v>0</v>
      </c>
      <c r="E18" s="49"/>
      <c r="F18" s="48">
        <f>SUM(F6:F17)</f>
        <v>0</v>
      </c>
      <c r="G18" s="36">
        <f>SUM(G6:G17)</f>
        <v>0</v>
      </c>
      <c r="H18" s="49"/>
      <c r="I18" s="48">
        <f>SUM(I6:I17)</f>
        <v>4435</v>
      </c>
      <c r="J18" s="36">
        <f>SUM(J6:J17)</f>
        <v>14242</v>
      </c>
      <c r="K18" s="49"/>
      <c r="L18" s="48">
        <f>SUM(L6:L17)</f>
        <v>0</v>
      </c>
      <c r="M18" s="36">
        <f>SUM(M6:M17)</f>
        <v>0</v>
      </c>
      <c r="N18" s="49"/>
      <c r="O18" s="48">
        <f>SUM(O6:O17)</f>
        <v>0</v>
      </c>
      <c r="P18" s="36">
        <f>SUM(P6:P17)</f>
        <v>0</v>
      </c>
      <c r="Q18" s="49"/>
      <c r="R18" s="48">
        <f>SUM(R6:R17)</f>
        <v>0</v>
      </c>
      <c r="S18" s="36">
        <f>SUM(S6:S17)</f>
        <v>0</v>
      </c>
      <c r="T18" s="49"/>
      <c r="U18" s="48">
        <f>SUM(U6:U17)</f>
        <v>0</v>
      </c>
      <c r="V18" s="36">
        <f>SUM(V6:V17)</f>
        <v>0</v>
      </c>
      <c r="W18" s="49"/>
      <c r="X18" s="48">
        <f>SUM(X6:X17)</f>
        <v>0</v>
      </c>
      <c r="Y18" s="36">
        <f>SUM(Y6:Y17)</f>
        <v>0</v>
      </c>
      <c r="Z18" s="49"/>
      <c r="AA18" s="48">
        <f>SUM(AA6:AA17)</f>
        <v>60238</v>
      </c>
      <c r="AB18" s="36">
        <f>SUM(AB6:AB17)</f>
        <v>302545</v>
      </c>
      <c r="AC18" s="49"/>
      <c r="AD18" s="48">
        <f>SUM(AD6:AD17)</f>
        <v>0</v>
      </c>
      <c r="AE18" s="36">
        <f>SUM(AE6:AE17)</f>
        <v>0</v>
      </c>
      <c r="AF18" s="49"/>
      <c r="AG18" s="48">
        <f>SUM(AG6:AG17)</f>
        <v>0</v>
      </c>
      <c r="AH18" s="36">
        <f>SUM(AH6:AH17)</f>
        <v>0</v>
      </c>
      <c r="AI18" s="49"/>
      <c r="AJ18" s="48">
        <f>SUM(AJ6:AJ17)</f>
        <v>0</v>
      </c>
      <c r="AK18" s="36">
        <f>SUM(AK6:AK17)</f>
        <v>0</v>
      </c>
      <c r="AL18" s="49"/>
      <c r="AM18" s="48">
        <f t="shared" ref="AM18:AN18" si="10">SUM(AM6:AM17)</f>
        <v>0</v>
      </c>
      <c r="AN18" s="36">
        <f t="shared" si="10"/>
        <v>0</v>
      </c>
      <c r="AO18" s="49"/>
      <c r="AP18" s="48">
        <f>SUM(AP6:AP17)</f>
        <v>3</v>
      </c>
      <c r="AQ18" s="36">
        <f>SUM(AQ6:AQ17)</f>
        <v>43</v>
      </c>
      <c r="AR18" s="49"/>
      <c r="AS18" s="48">
        <f>SUM(AS6:AS17)</f>
        <v>0</v>
      </c>
      <c r="AT18" s="36">
        <f>SUM(AT6:AT17)</f>
        <v>0</v>
      </c>
      <c r="AU18" s="49"/>
      <c r="AV18" s="48">
        <f>SUM(AV6:AV17)</f>
        <v>55867</v>
      </c>
      <c r="AW18" s="36">
        <f>SUM(AW6:AW17)</f>
        <v>227723</v>
      </c>
      <c r="AX18" s="49"/>
      <c r="AY18" s="48">
        <f>SUM(AY6:AY17)</f>
        <v>0</v>
      </c>
      <c r="AZ18" s="36">
        <f>SUM(AZ6:AZ17)</f>
        <v>0</v>
      </c>
      <c r="BA18" s="49"/>
      <c r="BB18" s="48">
        <f>SUM(BB6:BB17)</f>
        <v>0</v>
      </c>
      <c r="BC18" s="36">
        <f>SUM(BC6:BC17)</f>
        <v>0</v>
      </c>
      <c r="BD18" s="49"/>
      <c r="BE18" s="48">
        <f>SUM(BE6:BE17)</f>
        <v>215</v>
      </c>
      <c r="BF18" s="36">
        <f>SUM(BF6:BF17)</f>
        <v>1046</v>
      </c>
      <c r="BG18" s="49"/>
      <c r="BH18" s="48">
        <f>SUM(BH6:BH17)</f>
        <v>0</v>
      </c>
      <c r="BI18" s="36">
        <f>SUM(BI6:BI17)</f>
        <v>0</v>
      </c>
      <c r="BJ18" s="49"/>
      <c r="BK18" s="48">
        <f>SUM(BK6:BK17)</f>
        <v>0</v>
      </c>
      <c r="BL18" s="36">
        <f>SUM(BL6:BL17)</f>
        <v>0</v>
      </c>
      <c r="BM18" s="49"/>
      <c r="BN18" s="48">
        <f>SUM(BN6:BN17)</f>
        <v>18662</v>
      </c>
      <c r="BO18" s="36">
        <f>SUM(BO6:BO17)</f>
        <v>71456</v>
      </c>
      <c r="BP18" s="49"/>
      <c r="BQ18" s="48"/>
      <c r="BR18" s="36"/>
      <c r="BS18" s="49"/>
      <c r="BT18" s="48">
        <f>SUM(BT6:BT17)</f>
        <v>0</v>
      </c>
      <c r="BU18" s="36">
        <f>SUM(BU6:BU17)</f>
        <v>0</v>
      </c>
      <c r="BV18" s="49"/>
      <c r="BW18" s="48">
        <f>SUM(BW6:BW17)</f>
        <v>0</v>
      </c>
      <c r="BX18" s="36">
        <f>SUM(BX6:BX17)</f>
        <v>0</v>
      </c>
      <c r="BY18" s="49"/>
      <c r="BZ18" s="48">
        <f>SUM(BZ6:BZ17)</f>
        <v>0</v>
      </c>
      <c r="CA18" s="36">
        <f>SUM(CA6:CA17)</f>
        <v>0</v>
      </c>
      <c r="CB18" s="49"/>
      <c r="CC18" s="48">
        <f>SUM(CC6:CC17)</f>
        <v>98</v>
      </c>
      <c r="CD18" s="36">
        <f>SUM(CD6:CD17)</f>
        <v>314</v>
      </c>
      <c r="CE18" s="49"/>
      <c r="CF18" s="48">
        <f t="shared" ref="CF18:CG18" si="11">SUM(CF6:CF17)</f>
        <v>0</v>
      </c>
      <c r="CG18" s="36">
        <f t="shared" si="11"/>
        <v>0</v>
      </c>
      <c r="CH18" s="49"/>
      <c r="CI18" s="48">
        <f t="shared" ref="CI18:CJ18" si="12">SUM(CI6:CI17)</f>
        <v>0</v>
      </c>
      <c r="CJ18" s="36">
        <f t="shared" si="12"/>
        <v>0</v>
      </c>
      <c r="CK18" s="49"/>
      <c r="CL18" s="48">
        <f>SUM(CL6:CL17)</f>
        <v>0</v>
      </c>
      <c r="CM18" s="36">
        <f>SUM(CM6:CM17)</f>
        <v>0</v>
      </c>
      <c r="CN18" s="49"/>
      <c r="CO18" s="48">
        <f>SUM(CO6:CO17)</f>
        <v>0</v>
      </c>
      <c r="CP18" s="36">
        <f>SUM(CP6:CP17)</f>
        <v>2</v>
      </c>
      <c r="CQ18" s="49"/>
      <c r="CR18" s="48">
        <f>SUM(CR6:CR17)</f>
        <v>0</v>
      </c>
      <c r="CS18" s="36">
        <f>SUM(CS6:CS17)</f>
        <v>0</v>
      </c>
      <c r="CT18" s="49"/>
      <c r="CU18" s="48">
        <f>SUM(CU6:CU17)</f>
        <v>0</v>
      </c>
      <c r="CV18" s="36">
        <f>SUM(CV6:CV17)</f>
        <v>0</v>
      </c>
      <c r="CW18" s="49"/>
      <c r="CX18" s="48">
        <f t="shared" ref="CX18:CY18" si="13">SUM(CX6:CX17)</f>
        <v>0</v>
      </c>
      <c r="CY18" s="36">
        <f t="shared" si="13"/>
        <v>0</v>
      </c>
      <c r="CZ18" s="49"/>
      <c r="DA18" s="48"/>
      <c r="DB18" s="36"/>
      <c r="DC18" s="49"/>
      <c r="DD18" s="48">
        <f>SUM(DD6:DD17)</f>
        <v>0</v>
      </c>
      <c r="DE18" s="36">
        <f>SUM(DE6:DE17)</f>
        <v>0</v>
      </c>
      <c r="DF18" s="49"/>
      <c r="DG18" s="48">
        <f>SUM(DG6:DG17)</f>
        <v>0</v>
      </c>
      <c r="DH18" s="36">
        <f>SUM(DH6:DH17)</f>
        <v>0</v>
      </c>
      <c r="DI18" s="49"/>
      <c r="DJ18" s="48">
        <f>SUM(DJ6:DJ17)</f>
        <v>0</v>
      </c>
      <c r="DK18" s="36">
        <f>SUM(DK6:DK17)</f>
        <v>0</v>
      </c>
      <c r="DL18" s="49"/>
      <c r="DM18" s="48">
        <f t="shared" ref="DM18:DN18" si="14">SUM(DM6:DM17)</f>
        <v>0</v>
      </c>
      <c r="DN18" s="36">
        <f t="shared" si="14"/>
        <v>0</v>
      </c>
      <c r="DO18" s="49"/>
      <c r="DP18" s="48">
        <f>SUM(DP6:DP17)</f>
        <v>0</v>
      </c>
      <c r="DQ18" s="36">
        <f>SUM(DQ6:DQ17)</f>
        <v>0</v>
      </c>
      <c r="DR18" s="49"/>
      <c r="DS18" s="48">
        <f>SUM(DS6:DS17)</f>
        <v>0</v>
      </c>
      <c r="DT18" s="36">
        <f>SUM(DT6:DT17)</f>
        <v>0</v>
      </c>
      <c r="DU18" s="49"/>
      <c r="DV18" s="48">
        <f>SUM(DV6:DV17)</f>
        <v>0</v>
      </c>
      <c r="DW18" s="36">
        <f>SUM(DW6:DW17)</f>
        <v>0</v>
      </c>
      <c r="DX18" s="49"/>
      <c r="DY18" s="48">
        <f>SUM(DY6:DY17)</f>
        <v>0</v>
      </c>
      <c r="DZ18" s="36">
        <f>SUM(DZ6:DZ17)</f>
        <v>0</v>
      </c>
      <c r="EA18" s="49"/>
      <c r="EB18" s="48">
        <f>SUM(EB6:EB17)</f>
        <v>0</v>
      </c>
      <c r="EC18" s="36">
        <f>SUM(EC6:EC17)</f>
        <v>0</v>
      </c>
      <c r="ED18" s="49"/>
      <c r="EE18" s="48">
        <f t="shared" ref="EE18:EF18" si="15">SUM(EE6:EE17)</f>
        <v>0</v>
      </c>
      <c r="EF18" s="36">
        <f t="shared" si="15"/>
        <v>0</v>
      </c>
      <c r="EG18" s="49"/>
      <c r="EH18" s="48">
        <f>SUM(EH6:EH17)</f>
        <v>0</v>
      </c>
      <c r="EI18" s="36">
        <f>SUM(EI6:EI17)</f>
        <v>0</v>
      </c>
      <c r="EJ18" s="49"/>
      <c r="EK18" s="48">
        <f>SUM(EK6:EK17)</f>
        <v>33</v>
      </c>
      <c r="EL18" s="36">
        <f>SUM(EL6:EL17)</f>
        <v>577</v>
      </c>
      <c r="EM18" s="49"/>
      <c r="EN18" s="48">
        <f>SUM(EN6:EN17)</f>
        <v>0</v>
      </c>
      <c r="EO18" s="36">
        <f>SUM(EO6:EO17)</f>
        <v>11</v>
      </c>
      <c r="EP18" s="49"/>
      <c r="EQ18" s="48">
        <f>SUM(EQ6:EQ17)</f>
        <v>0</v>
      </c>
      <c r="ER18" s="36">
        <f>SUM(ER6:ER17)</f>
        <v>1</v>
      </c>
      <c r="ES18" s="49"/>
      <c r="ET18" s="48">
        <f>SUM(ET6:ET17)</f>
        <v>24</v>
      </c>
      <c r="EU18" s="36">
        <f>SUM(EU6:EU17)</f>
        <v>402</v>
      </c>
      <c r="EV18" s="49"/>
      <c r="EW18" s="48">
        <f t="shared" ref="EW18:EX18" si="16">SUM(EW6:EW17)</f>
        <v>0</v>
      </c>
      <c r="EX18" s="36">
        <f t="shared" si="16"/>
        <v>0</v>
      </c>
      <c r="EY18" s="49"/>
      <c r="EZ18" s="48">
        <f>SUM(EZ6:EZ17)</f>
        <v>0</v>
      </c>
      <c r="FA18" s="36">
        <f>SUM(FA6:FA17)</f>
        <v>0</v>
      </c>
      <c r="FB18" s="49"/>
      <c r="FC18" s="48">
        <f>SUM(FC6:FC17)</f>
        <v>0</v>
      </c>
      <c r="FD18" s="36">
        <f>SUM(FD6:FD17)</f>
        <v>0</v>
      </c>
      <c r="FE18" s="49"/>
      <c r="FF18" s="37">
        <f t="shared" si="8"/>
        <v>139551</v>
      </c>
      <c r="FG18" s="38">
        <f t="shared" si="9"/>
        <v>617960</v>
      </c>
      <c r="FH18" s="1"/>
      <c r="FI18" s="2"/>
      <c r="FJ18" s="1"/>
      <c r="FK18" s="1"/>
      <c r="FL18" s="1"/>
      <c r="FM18" s="6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GC18" s="5"/>
      <c r="GH18" s="5"/>
      <c r="GM18" s="5"/>
      <c r="GR18" s="5"/>
      <c r="GW18" s="5"/>
      <c r="HB18" s="5"/>
      <c r="HG18" s="5"/>
      <c r="HL18" s="5"/>
      <c r="HQ18" s="5"/>
      <c r="HV18" s="5"/>
      <c r="IA18" s="5"/>
    </row>
    <row r="19" spans="1:235" x14ac:dyDescent="0.3">
      <c r="A19" s="59">
        <v>2010</v>
      </c>
      <c r="B19" s="60" t="s">
        <v>5</v>
      </c>
      <c r="C19" s="19">
        <v>0</v>
      </c>
      <c r="D19" s="34">
        <v>0</v>
      </c>
      <c r="E19" s="50">
        <v>0</v>
      </c>
      <c r="F19" s="19">
        <v>0</v>
      </c>
      <c r="G19" s="34">
        <v>0</v>
      </c>
      <c r="H19" s="50">
        <v>0</v>
      </c>
      <c r="I19" s="19">
        <v>0</v>
      </c>
      <c r="J19" s="34">
        <v>0</v>
      </c>
      <c r="K19" s="50">
        <v>0</v>
      </c>
      <c r="L19" s="19">
        <v>0</v>
      </c>
      <c r="M19" s="34">
        <v>0</v>
      </c>
      <c r="N19" s="50">
        <v>0</v>
      </c>
      <c r="O19" s="19">
        <v>0</v>
      </c>
      <c r="P19" s="34">
        <v>0</v>
      </c>
      <c r="Q19" s="50">
        <v>0</v>
      </c>
      <c r="R19" s="19">
        <v>0</v>
      </c>
      <c r="S19" s="34">
        <v>0</v>
      </c>
      <c r="T19" s="50">
        <v>0</v>
      </c>
      <c r="U19" s="19">
        <v>0</v>
      </c>
      <c r="V19" s="34">
        <v>0</v>
      </c>
      <c r="W19" s="50">
        <v>0</v>
      </c>
      <c r="X19" s="19">
        <v>0</v>
      </c>
      <c r="Y19" s="34">
        <v>0</v>
      </c>
      <c r="Z19" s="50">
        <v>0</v>
      </c>
      <c r="AA19" s="19">
        <v>0</v>
      </c>
      <c r="AB19" s="34">
        <v>0</v>
      </c>
      <c r="AC19" s="50">
        <v>0</v>
      </c>
      <c r="AD19" s="19">
        <v>0</v>
      </c>
      <c r="AE19" s="34">
        <v>0</v>
      </c>
      <c r="AF19" s="50">
        <v>0</v>
      </c>
      <c r="AG19" s="19">
        <v>0</v>
      </c>
      <c r="AH19" s="34">
        <v>0</v>
      </c>
      <c r="AI19" s="50">
        <v>0</v>
      </c>
      <c r="AJ19" s="19">
        <v>0</v>
      </c>
      <c r="AK19" s="34">
        <v>0</v>
      </c>
      <c r="AL19" s="50">
        <v>0</v>
      </c>
      <c r="AM19" s="19">
        <v>0</v>
      </c>
      <c r="AN19" s="34">
        <v>0</v>
      </c>
      <c r="AO19" s="50">
        <f t="shared" ref="AO19:AO30" si="17">IF(AM19=0,0,AN19/AM19*1000)</f>
        <v>0</v>
      </c>
      <c r="AP19" s="19">
        <v>0</v>
      </c>
      <c r="AQ19" s="34">
        <v>0</v>
      </c>
      <c r="AR19" s="50">
        <v>0</v>
      </c>
      <c r="AS19" s="19">
        <v>0</v>
      </c>
      <c r="AT19" s="34">
        <v>0</v>
      </c>
      <c r="AU19" s="50">
        <v>0</v>
      </c>
      <c r="AV19" s="52">
        <v>4036</v>
      </c>
      <c r="AW19" s="35">
        <v>13840</v>
      </c>
      <c r="AX19" s="50">
        <f t="shared" ref="AX19:AX30" si="18">AW19/AV19*1000</f>
        <v>3429.1377601585727</v>
      </c>
      <c r="AY19" s="19">
        <v>0</v>
      </c>
      <c r="AZ19" s="34">
        <v>0</v>
      </c>
      <c r="BA19" s="50">
        <v>0</v>
      </c>
      <c r="BB19" s="19">
        <v>0</v>
      </c>
      <c r="BC19" s="34">
        <v>0</v>
      </c>
      <c r="BD19" s="50">
        <v>0</v>
      </c>
      <c r="BE19" s="19">
        <v>0</v>
      </c>
      <c r="BF19" s="34">
        <v>0</v>
      </c>
      <c r="BG19" s="50">
        <v>0</v>
      </c>
      <c r="BH19" s="19">
        <v>0</v>
      </c>
      <c r="BI19" s="34">
        <v>0</v>
      </c>
      <c r="BJ19" s="50">
        <v>0</v>
      </c>
      <c r="BK19" s="19">
        <v>0</v>
      </c>
      <c r="BL19" s="34">
        <v>0</v>
      </c>
      <c r="BM19" s="50">
        <v>0</v>
      </c>
      <c r="BN19" s="19">
        <v>0</v>
      </c>
      <c r="BO19" s="34">
        <v>0</v>
      </c>
      <c r="BP19" s="50">
        <v>0</v>
      </c>
      <c r="BQ19" s="19"/>
      <c r="BR19" s="34"/>
      <c r="BS19" s="50"/>
      <c r="BT19" s="19">
        <v>0</v>
      </c>
      <c r="BU19" s="34">
        <v>0</v>
      </c>
      <c r="BV19" s="50">
        <v>0</v>
      </c>
      <c r="BW19" s="19">
        <v>0</v>
      </c>
      <c r="BX19" s="34">
        <v>0</v>
      </c>
      <c r="BY19" s="50">
        <v>0</v>
      </c>
      <c r="BZ19" s="19">
        <v>0</v>
      </c>
      <c r="CA19" s="34">
        <v>0</v>
      </c>
      <c r="CB19" s="50">
        <v>0</v>
      </c>
      <c r="CC19" s="19">
        <v>0</v>
      </c>
      <c r="CD19" s="34">
        <v>0</v>
      </c>
      <c r="CE19" s="50">
        <v>0</v>
      </c>
      <c r="CF19" s="19">
        <v>0</v>
      </c>
      <c r="CG19" s="34">
        <v>0</v>
      </c>
      <c r="CH19" s="50">
        <f t="shared" ref="CH19:CH30" si="19">IF(CF19=0,0,CG19/CF19*1000)</f>
        <v>0</v>
      </c>
      <c r="CI19" s="19">
        <v>0</v>
      </c>
      <c r="CJ19" s="34">
        <v>0</v>
      </c>
      <c r="CK19" s="50">
        <f t="shared" ref="CK19:CK30" si="20">IF(CI19=0,0,CJ19/CI19*1000)</f>
        <v>0</v>
      </c>
      <c r="CL19" s="19">
        <v>0</v>
      </c>
      <c r="CM19" s="34">
        <v>0</v>
      </c>
      <c r="CN19" s="50">
        <v>0</v>
      </c>
      <c r="CO19" s="19">
        <v>0</v>
      </c>
      <c r="CP19" s="34">
        <v>0</v>
      </c>
      <c r="CQ19" s="50">
        <v>0</v>
      </c>
      <c r="CR19" s="19">
        <v>0</v>
      </c>
      <c r="CS19" s="34">
        <v>0</v>
      </c>
      <c r="CT19" s="50">
        <v>0</v>
      </c>
      <c r="CU19" s="19">
        <v>0</v>
      </c>
      <c r="CV19" s="34">
        <v>0</v>
      </c>
      <c r="CW19" s="50">
        <v>0</v>
      </c>
      <c r="CX19" s="19">
        <v>0</v>
      </c>
      <c r="CY19" s="34">
        <v>0</v>
      </c>
      <c r="CZ19" s="50">
        <f t="shared" ref="CZ19:CZ30" si="21">IF(CX19=0,0,CY19/CX19*1000)</f>
        <v>0</v>
      </c>
      <c r="DA19" s="19"/>
      <c r="DB19" s="34"/>
      <c r="DC19" s="50"/>
      <c r="DD19" s="19">
        <v>0</v>
      </c>
      <c r="DE19" s="34">
        <v>0</v>
      </c>
      <c r="DF19" s="50">
        <v>0</v>
      </c>
      <c r="DG19" s="19">
        <v>0</v>
      </c>
      <c r="DH19" s="34">
        <v>0</v>
      </c>
      <c r="DI19" s="50">
        <v>0</v>
      </c>
      <c r="DJ19" s="19">
        <v>0</v>
      </c>
      <c r="DK19" s="34">
        <v>0</v>
      </c>
      <c r="DL19" s="50">
        <v>0</v>
      </c>
      <c r="DM19" s="19">
        <v>0</v>
      </c>
      <c r="DN19" s="34">
        <v>0</v>
      </c>
      <c r="DO19" s="50">
        <f t="shared" ref="DO19:DO30" si="22">IF(DM19=0,0,DN19/DM19*1000)</f>
        <v>0</v>
      </c>
      <c r="DP19" s="19">
        <v>0</v>
      </c>
      <c r="DQ19" s="34">
        <v>0</v>
      </c>
      <c r="DR19" s="50">
        <v>0</v>
      </c>
      <c r="DS19" s="19">
        <v>0</v>
      </c>
      <c r="DT19" s="34">
        <v>0</v>
      </c>
      <c r="DU19" s="50">
        <v>0</v>
      </c>
      <c r="DV19" s="19">
        <v>0</v>
      </c>
      <c r="DW19" s="34">
        <v>0</v>
      </c>
      <c r="DX19" s="50">
        <v>0</v>
      </c>
      <c r="DY19" s="19">
        <v>0</v>
      </c>
      <c r="DZ19" s="34">
        <v>0</v>
      </c>
      <c r="EA19" s="50">
        <v>0</v>
      </c>
      <c r="EB19" s="19">
        <v>0</v>
      </c>
      <c r="EC19" s="34">
        <v>0</v>
      </c>
      <c r="ED19" s="50">
        <v>0</v>
      </c>
      <c r="EE19" s="19">
        <v>0</v>
      </c>
      <c r="EF19" s="34">
        <v>0</v>
      </c>
      <c r="EG19" s="50">
        <f t="shared" ref="EG19:EG30" si="23">IF(EE19=0,0,EF19/EE19*1000)</f>
        <v>0</v>
      </c>
      <c r="EH19" s="19">
        <v>0</v>
      </c>
      <c r="EI19" s="34">
        <v>0</v>
      </c>
      <c r="EJ19" s="50">
        <v>0</v>
      </c>
      <c r="EK19" s="19">
        <v>0</v>
      </c>
      <c r="EL19" s="34">
        <v>0</v>
      </c>
      <c r="EM19" s="50">
        <v>0</v>
      </c>
      <c r="EN19" s="19">
        <v>0</v>
      </c>
      <c r="EO19" s="34">
        <v>0</v>
      </c>
      <c r="EP19" s="50">
        <v>0</v>
      </c>
      <c r="EQ19" s="19">
        <v>0</v>
      </c>
      <c r="ER19" s="34">
        <v>0</v>
      </c>
      <c r="ES19" s="50">
        <v>0</v>
      </c>
      <c r="ET19" s="52">
        <v>10</v>
      </c>
      <c r="EU19" s="35">
        <v>139</v>
      </c>
      <c r="EV19" s="50">
        <f t="shared" ref="EV19" si="24">EU19/ET19*1000</f>
        <v>13900</v>
      </c>
      <c r="EW19" s="19">
        <v>0</v>
      </c>
      <c r="EX19" s="34">
        <v>0</v>
      </c>
      <c r="EY19" s="50">
        <f t="shared" ref="EY19:EY30" si="25">IF(EW19=0,0,EX19/EW19*1000)</f>
        <v>0</v>
      </c>
      <c r="EZ19" s="19">
        <v>0</v>
      </c>
      <c r="FA19" s="34">
        <v>0</v>
      </c>
      <c r="FB19" s="50">
        <v>0</v>
      </c>
      <c r="FC19" s="19">
        <v>0</v>
      </c>
      <c r="FD19" s="34">
        <v>0</v>
      </c>
      <c r="FE19" s="50">
        <v>0</v>
      </c>
      <c r="FF19" s="21">
        <f t="shared" si="8"/>
        <v>4036</v>
      </c>
      <c r="FG19" s="22">
        <f t="shared" si="9"/>
        <v>13840</v>
      </c>
      <c r="FH19" s="1"/>
      <c r="FI19" s="2"/>
      <c r="FJ19" s="1"/>
      <c r="FK19" s="1"/>
      <c r="FL19" s="1"/>
      <c r="FM19" s="6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</row>
    <row r="20" spans="1:235" x14ac:dyDescent="0.3">
      <c r="A20" s="55">
        <v>2010</v>
      </c>
      <c r="B20" s="56" t="s">
        <v>6</v>
      </c>
      <c r="C20" s="12">
        <v>0</v>
      </c>
      <c r="D20" s="4">
        <v>0</v>
      </c>
      <c r="E20" s="47">
        <v>0</v>
      </c>
      <c r="F20" s="12">
        <v>0</v>
      </c>
      <c r="G20" s="4">
        <v>0</v>
      </c>
      <c r="H20" s="47">
        <v>0</v>
      </c>
      <c r="I20" s="12">
        <v>0</v>
      </c>
      <c r="J20" s="4">
        <v>0</v>
      </c>
      <c r="K20" s="47">
        <v>0</v>
      </c>
      <c r="L20" s="12">
        <v>0</v>
      </c>
      <c r="M20" s="4">
        <v>0</v>
      </c>
      <c r="N20" s="47">
        <v>0</v>
      </c>
      <c r="O20" s="12">
        <v>0</v>
      </c>
      <c r="P20" s="4">
        <v>0</v>
      </c>
      <c r="Q20" s="47">
        <v>0</v>
      </c>
      <c r="R20" s="12">
        <v>0</v>
      </c>
      <c r="S20" s="4">
        <v>0</v>
      </c>
      <c r="T20" s="47">
        <v>0</v>
      </c>
      <c r="U20" s="12">
        <v>0</v>
      </c>
      <c r="V20" s="4">
        <v>0</v>
      </c>
      <c r="W20" s="47">
        <v>0</v>
      </c>
      <c r="X20" s="12">
        <v>0</v>
      </c>
      <c r="Y20" s="4">
        <v>0</v>
      </c>
      <c r="Z20" s="47">
        <v>0</v>
      </c>
      <c r="AA20" s="12">
        <v>0</v>
      </c>
      <c r="AB20" s="4">
        <v>0</v>
      </c>
      <c r="AC20" s="47">
        <v>0</v>
      </c>
      <c r="AD20" s="12">
        <v>0</v>
      </c>
      <c r="AE20" s="4">
        <v>0</v>
      </c>
      <c r="AF20" s="47">
        <v>0</v>
      </c>
      <c r="AG20" s="12">
        <v>0</v>
      </c>
      <c r="AH20" s="4">
        <v>0</v>
      </c>
      <c r="AI20" s="47">
        <v>0</v>
      </c>
      <c r="AJ20" s="12">
        <v>0</v>
      </c>
      <c r="AK20" s="4">
        <v>0</v>
      </c>
      <c r="AL20" s="47">
        <v>0</v>
      </c>
      <c r="AM20" s="12">
        <v>0</v>
      </c>
      <c r="AN20" s="4">
        <v>0</v>
      </c>
      <c r="AO20" s="47">
        <f t="shared" si="17"/>
        <v>0</v>
      </c>
      <c r="AP20" s="12">
        <v>0</v>
      </c>
      <c r="AQ20" s="4">
        <v>0</v>
      </c>
      <c r="AR20" s="47">
        <v>0</v>
      </c>
      <c r="AS20" s="12">
        <v>0</v>
      </c>
      <c r="AT20" s="4">
        <v>0</v>
      </c>
      <c r="AU20" s="47">
        <v>0</v>
      </c>
      <c r="AV20" s="51">
        <v>1428</v>
      </c>
      <c r="AW20" s="14">
        <v>4696</v>
      </c>
      <c r="AX20" s="47">
        <f t="shared" si="18"/>
        <v>3288.5154061624648</v>
      </c>
      <c r="AY20" s="12">
        <v>0</v>
      </c>
      <c r="AZ20" s="4">
        <v>0</v>
      </c>
      <c r="BA20" s="47">
        <v>0</v>
      </c>
      <c r="BB20" s="12">
        <v>0</v>
      </c>
      <c r="BC20" s="4">
        <v>0</v>
      </c>
      <c r="BD20" s="47">
        <v>0</v>
      </c>
      <c r="BE20" s="51">
        <v>140</v>
      </c>
      <c r="BF20" s="14">
        <v>552</v>
      </c>
      <c r="BG20" s="47">
        <f t="shared" ref="BG20:BG28" si="26">BF20/BE20*1000</f>
        <v>3942.8571428571431</v>
      </c>
      <c r="BH20" s="51">
        <v>20</v>
      </c>
      <c r="BI20" s="14">
        <v>66</v>
      </c>
      <c r="BJ20" s="47">
        <f>BI20/BH20*1000</f>
        <v>3300</v>
      </c>
      <c r="BK20" s="12">
        <v>0</v>
      </c>
      <c r="BL20" s="4">
        <v>0</v>
      </c>
      <c r="BM20" s="47">
        <v>0</v>
      </c>
      <c r="BN20" s="12">
        <v>0</v>
      </c>
      <c r="BO20" s="4">
        <v>0</v>
      </c>
      <c r="BP20" s="47">
        <v>0</v>
      </c>
      <c r="BQ20" s="12"/>
      <c r="BR20" s="4"/>
      <c r="BS20" s="47"/>
      <c r="BT20" s="12">
        <v>0</v>
      </c>
      <c r="BU20" s="4">
        <v>0</v>
      </c>
      <c r="BV20" s="47">
        <v>0</v>
      </c>
      <c r="BW20" s="12">
        <v>0</v>
      </c>
      <c r="BX20" s="4">
        <v>0</v>
      </c>
      <c r="BY20" s="47">
        <v>0</v>
      </c>
      <c r="BZ20" s="12">
        <v>0</v>
      </c>
      <c r="CA20" s="4">
        <v>0</v>
      </c>
      <c r="CB20" s="47">
        <v>0</v>
      </c>
      <c r="CC20" s="12">
        <v>0</v>
      </c>
      <c r="CD20" s="4">
        <v>0</v>
      </c>
      <c r="CE20" s="47">
        <v>0</v>
      </c>
      <c r="CF20" s="12">
        <v>0</v>
      </c>
      <c r="CG20" s="4">
        <v>0</v>
      </c>
      <c r="CH20" s="47">
        <f t="shared" si="19"/>
        <v>0</v>
      </c>
      <c r="CI20" s="12">
        <v>0</v>
      </c>
      <c r="CJ20" s="4">
        <v>0</v>
      </c>
      <c r="CK20" s="47">
        <f t="shared" si="20"/>
        <v>0</v>
      </c>
      <c r="CL20" s="12">
        <v>0</v>
      </c>
      <c r="CM20" s="4">
        <v>0</v>
      </c>
      <c r="CN20" s="47">
        <v>0</v>
      </c>
      <c r="CO20" s="12">
        <v>0</v>
      </c>
      <c r="CP20" s="4">
        <v>1</v>
      </c>
      <c r="CQ20" s="47">
        <v>0</v>
      </c>
      <c r="CR20" s="12">
        <v>0</v>
      </c>
      <c r="CS20" s="4">
        <v>0</v>
      </c>
      <c r="CT20" s="47">
        <v>0</v>
      </c>
      <c r="CU20" s="12">
        <v>0</v>
      </c>
      <c r="CV20" s="4">
        <v>0</v>
      </c>
      <c r="CW20" s="47">
        <v>0</v>
      </c>
      <c r="CX20" s="12">
        <v>0</v>
      </c>
      <c r="CY20" s="4">
        <v>0</v>
      </c>
      <c r="CZ20" s="47">
        <f t="shared" si="21"/>
        <v>0</v>
      </c>
      <c r="DA20" s="12"/>
      <c r="DB20" s="4"/>
      <c r="DC20" s="47"/>
      <c r="DD20" s="12">
        <v>0</v>
      </c>
      <c r="DE20" s="4">
        <v>0</v>
      </c>
      <c r="DF20" s="47">
        <v>0</v>
      </c>
      <c r="DG20" s="12">
        <v>0</v>
      </c>
      <c r="DH20" s="4">
        <v>0</v>
      </c>
      <c r="DI20" s="47">
        <v>0</v>
      </c>
      <c r="DJ20" s="12">
        <v>0</v>
      </c>
      <c r="DK20" s="4">
        <v>0</v>
      </c>
      <c r="DL20" s="47">
        <v>0</v>
      </c>
      <c r="DM20" s="12">
        <v>0</v>
      </c>
      <c r="DN20" s="4">
        <v>0</v>
      </c>
      <c r="DO20" s="47">
        <f t="shared" si="22"/>
        <v>0</v>
      </c>
      <c r="DP20" s="12">
        <v>0</v>
      </c>
      <c r="DQ20" s="4">
        <v>0</v>
      </c>
      <c r="DR20" s="47">
        <v>0</v>
      </c>
      <c r="DS20" s="12">
        <v>0</v>
      </c>
      <c r="DT20" s="4">
        <v>0</v>
      </c>
      <c r="DU20" s="47">
        <v>0</v>
      </c>
      <c r="DV20" s="12">
        <v>0</v>
      </c>
      <c r="DW20" s="4">
        <v>0</v>
      </c>
      <c r="DX20" s="47">
        <v>0</v>
      </c>
      <c r="DY20" s="12">
        <v>0</v>
      </c>
      <c r="DZ20" s="4">
        <v>0</v>
      </c>
      <c r="EA20" s="47">
        <v>0</v>
      </c>
      <c r="EB20" s="12">
        <v>0</v>
      </c>
      <c r="EC20" s="4">
        <v>0</v>
      </c>
      <c r="ED20" s="47">
        <v>0</v>
      </c>
      <c r="EE20" s="51">
        <v>0</v>
      </c>
      <c r="EF20" s="14">
        <v>0</v>
      </c>
      <c r="EG20" s="47">
        <f t="shared" si="23"/>
        <v>0</v>
      </c>
      <c r="EH20" s="51">
        <v>8757</v>
      </c>
      <c r="EI20" s="14">
        <v>22762</v>
      </c>
      <c r="EJ20" s="47">
        <f>EI20/EH20*1000</f>
        <v>2599.2919949754482</v>
      </c>
      <c r="EK20" s="51">
        <v>2500</v>
      </c>
      <c r="EL20" s="14">
        <v>6340</v>
      </c>
      <c r="EM20" s="47">
        <f>EL20/EK20*1000</f>
        <v>2536</v>
      </c>
      <c r="EN20" s="12">
        <v>0</v>
      </c>
      <c r="EO20" s="4">
        <v>3</v>
      </c>
      <c r="EP20" s="47">
        <v>0</v>
      </c>
      <c r="EQ20" s="12">
        <v>0</v>
      </c>
      <c r="ER20" s="4">
        <v>0</v>
      </c>
      <c r="ES20" s="47">
        <v>0</v>
      </c>
      <c r="ET20" s="12">
        <v>0</v>
      </c>
      <c r="EU20" s="4">
        <v>0</v>
      </c>
      <c r="EV20" s="47">
        <v>0</v>
      </c>
      <c r="EW20" s="12">
        <v>0</v>
      </c>
      <c r="EX20" s="4">
        <v>0</v>
      </c>
      <c r="EY20" s="47">
        <f t="shared" si="25"/>
        <v>0</v>
      </c>
      <c r="EZ20" s="12">
        <v>0</v>
      </c>
      <c r="FA20" s="4">
        <v>0</v>
      </c>
      <c r="FB20" s="47">
        <v>0</v>
      </c>
      <c r="FC20" s="12">
        <v>0</v>
      </c>
      <c r="FD20" s="4">
        <v>0</v>
      </c>
      <c r="FE20" s="47">
        <v>0</v>
      </c>
      <c r="FF20" s="7">
        <f t="shared" si="8"/>
        <v>12845</v>
      </c>
      <c r="FG20" s="15">
        <f t="shared" si="9"/>
        <v>34420</v>
      </c>
      <c r="FH20" s="1"/>
      <c r="FI20" s="2"/>
      <c r="FJ20" s="1"/>
      <c r="FK20" s="1"/>
      <c r="FL20" s="1"/>
      <c r="FM20" s="6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</row>
    <row r="21" spans="1:235" x14ac:dyDescent="0.3">
      <c r="A21" s="55">
        <v>2010</v>
      </c>
      <c r="B21" s="56" t="s">
        <v>7</v>
      </c>
      <c r="C21" s="12">
        <v>0</v>
      </c>
      <c r="D21" s="4">
        <v>0</v>
      </c>
      <c r="E21" s="47">
        <v>0</v>
      </c>
      <c r="F21" s="12">
        <v>0</v>
      </c>
      <c r="G21" s="4">
        <v>0</v>
      </c>
      <c r="H21" s="47">
        <v>0</v>
      </c>
      <c r="I21" s="12">
        <v>0</v>
      </c>
      <c r="J21" s="4">
        <v>0</v>
      </c>
      <c r="K21" s="47">
        <v>0</v>
      </c>
      <c r="L21" s="12">
        <v>0</v>
      </c>
      <c r="M21" s="4">
        <v>0</v>
      </c>
      <c r="N21" s="47">
        <v>0</v>
      </c>
      <c r="O21" s="12">
        <v>0</v>
      </c>
      <c r="P21" s="4">
        <v>0</v>
      </c>
      <c r="Q21" s="47">
        <v>0</v>
      </c>
      <c r="R21" s="12">
        <v>0</v>
      </c>
      <c r="S21" s="4">
        <v>0</v>
      </c>
      <c r="T21" s="47">
        <v>0</v>
      </c>
      <c r="U21" s="12">
        <v>0</v>
      </c>
      <c r="V21" s="4">
        <v>0</v>
      </c>
      <c r="W21" s="47">
        <v>0</v>
      </c>
      <c r="X21" s="12">
        <v>0</v>
      </c>
      <c r="Y21" s="4">
        <v>0</v>
      </c>
      <c r="Z21" s="47">
        <v>0</v>
      </c>
      <c r="AA21" s="51">
        <v>6998</v>
      </c>
      <c r="AB21" s="14">
        <v>14773</v>
      </c>
      <c r="AC21" s="47">
        <f t="shared" ref="AC21:AC29" si="27">AB21/AA21*1000</f>
        <v>2111.0317233495284</v>
      </c>
      <c r="AD21" s="12">
        <v>0</v>
      </c>
      <c r="AE21" s="4">
        <v>0</v>
      </c>
      <c r="AF21" s="47">
        <v>0</v>
      </c>
      <c r="AG21" s="12">
        <v>0</v>
      </c>
      <c r="AH21" s="4">
        <v>0</v>
      </c>
      <c r="AI21" s="47">
        <v>0</v>
      </c>
      <c r="AJ21" s="12">
        <v>0</v>
      </c>
      <c r="AK21" s="4">
        <v>0</v>
      </c>
      <c r="AL21" s="47">
        <v>0</v>
      </c>
      <c r="AM21" s="12">
        <v>0</v>
      </c>
      <c r="AN21" s="4">
        <v>0</v>
      </c>
      <c r="AO21" s="47">
        <f t="shared" si="17"/>
        <v>0</v>
      </c>
      <c r="AP21" s="12">
        <v>0</v>
      </c>
      <c r="AQ21" s="4">
        <v>0</v>
      </c>
      <c r="AR21" s="47">
        <v>0</v>
      </c>
      <c r="AS21" s="12">
        <v>0</v>
      </c>
      <c r="AT21" s="4">
        <v>0</v>
      </c>
      <c r="AU21" s="47">
        <v>0</v>
      </c>
      <c r="AV21" s="51">
        <v>80</v>
      </c>
      <c r="AW21" s="14">
        <v>813</v>
      </c>
      <c r="AX21" s="47">
        <f t="shared" si="18"/>
        <v>10162.5</v>
      </c>
      <c r="AY21" s="12">
        <v>0</v>
      </c>
      <c r="AZ21" s="4">
        <v>0</v>
      </c>
      <c r="BA21" s="47">
        <v>0</v>
      </c>
      <c r="BB21" s="12">
        <v>0</v>
      </c>
      <c r="BC21" s="4">
        <v>0</v>
      </c>
      <c r="BD21" s="47">
        <v>0</v>
      </c>
      <c r="BE21" s="51">
        <v>37</v>
      </c>
      <c r="BF21" s="14">
        <v>589</v>
      </c>
      <c r="BG21" s="47">
        <f t="shared" si="26"/>
        <v>15918.91891891892</v>
      </c>
      <c r="BH21" s="12">
        <v>0</v>
      </c>
      <c r="BI21" s="4">
        <v>0</v>
      </c>
      <c r="BJ21" s="47">
        <v>0</v>
      </c>
      <c r="BK21" s="12">
        <v>0</v>
      </c>
      <c r="BL21" s="4">
        <v>0</v>
      </c>
      <c r="BM21" s="47">
        <v>0</v>
      </c>
      <c r="BN21" s="12">
        <v>0</v>
      </c>
      <c r="BO21" s="4">
        <v>0</v>
      </c>
      <c r="BP21" s="47">
        <v>0</v>
      </c>
      <c r="BQ21" s="12"/>
      <c r="BR21" s="4"/>
      <c r="BS21" s="47"/>
      <c r="BT21" s="12">
        <v>0</v>
      </c>
      <c r="BU21" s="4">
        <v>0</v>
      </c>
      <c r="BV21" s="47">
        <v>0</v>
      </c>
      <c r="BW21" s="12">
        <v>0</v>
      </c>
      <c r="BX21" s="4">
        <v>0</v>
      </c>
      <c r="BY21" s="47">
        <v>0</v>
      </c>
      <c r="BZ21" s="12">
        <v>0</v>
      </c>
      <c r="CA21" s="4">
        <v>0</v>
      </c>
      <c r="CB21" s="47">
        <v>0</v>
      </c>
      <c r="CC21" s="12">
        <v>0</v>
      </c>
      <c r="CD21" s="4">
        <v>0</v>
      </c>
      <c r="CE21" s="47">
        <v>0</v>
      </c>
      <c r="CF21" s="12">
        <v>0</v>
      </c>
      <c r="CG21" s="4">
        <v>0</v>
      </c>
      <c r="CH21" s="47">
        <f t="shared" si="19"/>
        <v>0</v>
      </c>
      <c r="CI21" s="12">
        <v>0</v>
      </c>
      <c r="CJ21" s="4">
        <v>0</v>
      </c>
      <c r="CK21" s="47">
        <f t="shared" si="20"/>
        <v>0</v>
      </c>
      <c r="CL21" s="12">
        <v>0</v>
      </c>
      <c r="CM21" s="4">
        <v>0</v>
      </c>
      <c r="CN21" s="47">
        <v>0</v>
      </c>
      <c r="CO21" s="51">
        <v>21</v>
      </c>
      <c r="CP21" s="14">
        <v>310</v>
      </c>
      <c r="CQ21" s="47">
        <f>CP21/CO21*1000</f>
        <v>14761.904761904763</v>
      </c>
      <c r="CR21" s="12">
        <v>0</v>
      </c>
      <c r="CS21" s="4">
        <v>0</v>
      </c>
      <c r="CT21" s="47">
        <v>0</v>
      </c>
      <c r="CU21" s="12">
        <v>0</v>
      </c>
      <c r="CV21" s="4">
        <v>0</v>
      </c>
      <c r="CW21" s="47">
        <v>0</v>
      </c>
      <c r="CX21" s="12">
        <v>0</v>
      </c>
      <c r="CY21" s="4">
        <v>0</v>
      </c>
      <c r="CZ21" s="47">
        <f t="shared" si="21"/>
        <v>0</v>
      </c>
      <c r="DA21" s="12"/>
      <c r="DB21" s="4"/>
      <c r="DC21" s="47"/>
      <c r="DD21" s="12">
        <v>0</v>
      </c>
      <c r="DE21" s="4">
        <v>0</v>
      </c>
      <c r="DF21" s="47">
        <v>0</v>
      </c>
      <c r="DG21" s="12">
        <v>0</v>
      </c>
      <c r="DH21" s="4">
        <v>0</v>
      </c>
      <c r="DI21" s="47">
        <v>0</v>
      </c>
      <c r="DJ21" s="12">
        <v>0</v>
      </c>
      <c r="DK21" s="4">
        <v>0</v>
      </c>
      <c r="DL21" s="47">
        <v>0</v>
      </c>
      <c r="DM21" s="12">
        <v>0</v>
      </c>
      <c r="DN21" s="4">
        <v>0</v>
      </c>
      <c r="DO21" s="47">
        <f t="shared" si="22"/>
        <v>0</v>
      </c>
      <c r="DP21" s="12">
        <v>0</v>
      </c>
      <c r="DQ21" s="4">
        <v>0</v>
      </c>
      <c r="DR21" s="47">
        <v>0</v>
      </c>
      <c r="DS21" s="12">
        <v>0</v>
      </c>
      <c r="DT21" s="4">
        <v>0</v>
      </c>
      <c r="DU21" s="47">
        <v>0</v>
      </c>
      <c r="DV21" s="12">
        <v>0</v>
      </c>
      <c r="DW21" s="4">
        <v>0</v>
      </c>
      <c r="DX21" s="47">
        <v>0</v>
      </c>
      <c r="DY21" s="12">
        <v>0</v>
      </c>
      <c r="DZ21" s="4">
        <v>0</v>
      </c>
      <c r="EA21" s="47">
        <v>0</v>
      </c>
      <c r="EB21" s="12">
        <v>0</v>
      </c>
      <c r="EC21" s="4">
        <v>0</v>
      </c>
      <c r="ED21" s="47">
        <v>0</v>
      </c>
      <c r="EE21" s="12">
        <v>0</v>
      </c>
      <c r="EF21" s="4">
        <v>0</v>
      </c>
      <c r="EG21" s="47">
        <f t="shared" si="23"/>
        <v>0</v>
      </c>
      <c r="EH21" s="12">
        <v>0</v>
      </c>
      <c r="EI21" s="4">
        <v>0</v>
      </c>
      <c r="EJ21" s="47">
        <v>0</v>
      </c>
      <c r="EK21" s="12">
        <v>0</v>
      </c>
      <c r="EL21" s="4">
        <v>0</v>
      </c>
      <c r="EM21" s="47">
        <v>0</v>
      </c>
      <c r="EN21" s="12">
        <v>0</v>
      </c>
      <c r="EO21" s="4">
        <v>2</v>
      </c>
      <c r="EP21" s="47">
        <v>0</v>
      </c>
      <c r="EQ21" s="12">
        <v>0</v>
      </c>
      <c r="ER21" s="4">
        <v>0</v>
      </c>
      <c r="ES21" s="47">
        <v>0</v>
      </c>
      <c r="ET21" s="51">
        <v>12</v>
      </c>
      <c r="EU21" s="14">
        <v>154</v>
      </c>
      <c r="EV21" s="47">
        <f t="shared" ref="EV21" si="28">EU21/ET21*1000</f>
        <v>12833.333333333334</v>
      </c>
      <c r="EW21" s="12">
        <v>0</v>
      </c>
      <c r="EX21" s="4">
        <v>0</v>
      </c>
      <c r="EY21" s="47">
        <f t="shared" si="25"/>
        <v>0</v>
      </c>
      <c r="EZ21" s="12">
        <v>0</v>
      </c>
      <c r="FA21" s="4">
        <v>0</v>
      </c>
      <c r="FB21" s="47">
        <v>0</v>
      </c>
      <c r="FC21" s="12">
        <v>0</v>
      </c>
      <c r="FD21" s="4">
        <v>0</v>
      </c>
      <c r="FE21" s="47">
        <v>0</v>
      </c>
      <c r="FF21" s="7">
        <f t="shared" si="8"/>
        <v>7136</v>
      </c>
      <c r="FG21" s="15">
        <f t="shared" si="9"/>
        <v>16487</v>
      </c>
      <c r="FH21" s="1"/>
      <c r="FI21" s="2"/>
      <c r="FJ21" s="1"/>
      <c r="FK21" s="1"/>
      <c r="FL21" s="1"/>
      <c r="FM21" s="6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</row>
    <row r="22" spans="1:235" x14ac:dyDescent="0.3">
      <c r="A22" s="55">
        <v>2010</v>
      </c>
      <c r="B22" s="56" t="s">
        <v>8</v>
      </c>
      <c r="C22" s="12">
        <v>0</v>
      </c>
      <c r="D22" s="4">
        <v>0</v>
      </c>
      <c r="E22" s="47">
        <v>0</v>
      </c>
      <c r="F22" s="12">
        <v>0</v>
      </c>
      <c r="G22" s="4">
        <v>0</v>
      </c>
      <c r="H22" s="47">
        <v>0</v>
      </c>
      <c r="I22" s="12">
        <v>0</v>
      </c>
      <c r="J22" s="4">
        <v>0</v>
      </c>
      <c r="K22" s="47">
        <v>0</v>
      </c>
      <c r="L22" s="12">
        <v>0</v>
      </c>
      <c r="M22" s="4">
        <v>0</v>
      </c>
      <c r="N22" s="47">
        <v>0</v>
      </c>
      <c r="O22" s="12">
        <v>0</v>
      </c>
      <c r="P22" s="4">
        <v>0</v>
      </c>
      <c r="Q22" s="47">
        <v>0</v>
      </c>
      <c r="R22" s="12">
        <v>0</v>
      </c>
      <c r="S22" s="4">
        <v>0</v>
      </c>
      <c r="T22" s="47">
        <v>0</v>
      </c>
      <c r="U22" s="12">
        <v>0</v>
      </c>
      <c r="V22" s="4">
        <v>0</v>
      </c>
      <c r="W22" s="47">
        <v>0</v>
      </c>
      <c r="X22" s="12">
        <v>0</v>
      </c>
      <c r="Y22" s="4">
        <v>0</v>
      </c>
      <c r="Z22" s="47">
        <v>0</v>
      </c>
      <c r="AA22" s="51">
        <v>29706</v>
      </c>
      <c r="AB22" s="14">
        <v>69364</v>
      </c>
      <c r="AC22" s="47">
        <f t="shared" si="27"/>
        <v>2335.0164949841783</v>
      </c>
      <c r="AD22" s="12">
        <v>0</v>
      </c>
      <c r="AE22" s="4">
        <v>0</v>
      </c>
      <c r="AF22" s="47">
        <v>0</v>
      </c>
      <c r="AG22" s="12">
        <v>0</v>
      </c>
      <c r="AH22" s="4">
        <v>0</v>
      </c>
      <c r="AI22" s="47">
        <v>0</v>
      </c>
      <c r="AJ22" s="12">
        <v>0</v>
      </c>
      <c r="AK22" s="4">
        <v>0</v>
      </c>
      <c r="AL22" s="47">
        <v>0</v>
      </c>
      <c r="AM22" s="12">
        <v>0</v>
      </c>
      <c r="AN22" s="4">
        <v>0</v>
      </c>
      <c r="AO22" s="47">
        <f t="shared" si="17"/>
        <v>0</v>
      </c>
      <c r="AP22" s="12">
        <v>0</v>
      </c>
      <c r="AQ22" s="4">
        <v>0</v>
      </c>
      <c r="AR22" s="47">
        <v>0</v>
      </c>
      <c r="AS22" s="12">
        <v>0</v>
      </c>
      <c r="AT22" s="4">
        <v>0</v>
      </c>
      <c r="AU22" s="47">
        <v>0</v>
      </c>
      <c r="AV22" s="51">
        <v>56</v>
      </c>
      <c r="AW22" s="14">
        <v>527</v>
      </c>
      <c r="AX22" s="47">
        <f t="shared" si="18"/>
        <v>9410.7142857142862</v>
      </c>
      <c r="AY22" s="12">
        <v>0</v>
      </c>
      <c r="AZ22" s="4">
        <v>0</v>
      </c>
      <c r="BA22" s="47">
        <v>0</v>
      </c>
      <c r="BB22" s="12">
        <v>0</v>
      </c>
      <c r="BC22" s="4">
        <v>0</v>
      </c>
      <c r="BD22" s="47">
        <v>0</v>
      </c>
      <c r="BE22" s="51">
        <v>23</v>
      </c>
      <c r="BF22" s="14">
        <v>375</v>
      </c>
      <c r="BG22" s="47">
        <f t="shared" si="26"/>
        <v>16304.347826086958</v>
      </c>
      <c r="BH22" s="12">
        <v>0</v>
      </c>
      <c r="BI22" s="4">
        <v>0</v>
      </c>
      <c r="BJ22" s="47">
        <v>0</v>
      </c>
      <c r="BK22" s="12">
        <v>0</v>
      </c>
      <c r="BL22" s="4">
        <v>0</v>
      </c>
      <c r="BM22" s="47">
        <v>0</v>
      </c>
      <c r="BN22" s="51">
        <v>13983</v>
      </c>
      <c r="BO22" s="14">
        <v>35889</v>
      </c>
      <c r="BP22" s="47">
        <f t="shared" ref="BP22:BP30" si="29">BO22/BN22*1000</f>
        <v>2566.6166058785666</v>
      </c>
      <c r="BQ22" s="12"/>
      <c r="BR22" s="4"/>
      <c r="BS22" s="47"/>
      <c r="BT22" s="12">
        <v>0</v>
      </c>
      <c r="BU22" s="4">
        <v>0</v>
      </c>
      <c r="BV22" s="47">
        <v>0</v>
      </c>
      <c r="BW22" s="12">
        <v>0</v>
      </c>
      <c r="BX22" s="4">
        <v>0</v>
      </c>
      <c r="BY22" s="47">
        <v>0</v>
      </c>
      <c r="BZ22" s="12">
        <v>0</v>
      </c>
      <c r="CA22" s="4">
        <v>0</v>
      </c>
      <c r="CB22" s="47">
        <v>0</v>
      </c>
      <c r="CC22" s="12">
        <v>0</v>
      </c>
      <c r="CD22" s="4">
        <v>0</v>
      </c>
      <c r="CE22" s="47">
        <v>0</v>
      </c>
      <c r="CF22" s="12">
        <v>0</v>
      </c>
      <c r="CG22" s="4">
        <v>0</v>
      </c>
      <c r="CH22" s="47">
        <f t="shared" si="19"/>
        <v>0</v>
      </c>
      <c r="CI22" s="12">
        <v>0</v>
      </c>
      <c r="CJ22" s="4">
        <v>0</v>
      </c>
      <c r="CK22" s="47">
        <f t="shared" si="20"/>
        <v>0</v>
      </c>
      <c r="CL22" s="12">
        <v>0</v>
      </c>
      <c r="CM22" s="4">
        <v>0</v>
      </c>
      <c r="CN22" s="47">
        <v>0</v>
      </c>
      <c r="CO22" s="12">
        <v>0</v>
      </c>
      <c r="CP22" s="4">
        <v>0</v>
      </c>
      <c r="CQ22" s="47">
        <v>0</v>
      </c>
      <c r="CR22" s="12">
        <v>0</v>
      </c>
      <c r="CS22" s="4">
        <v>0</v>
      </c>
      <c r="CT22" s="47">
        <v>0</v>
      </c>
      <c r="CU22" s="12">
        <v>0</v>
      </c>
      <c r="CV22" s="4">
        <v>0</v>
      </c>
      <c r="CW22" s="47">
        <v>0</v>
      </c>
      <c r="CX22" s="12">
        <v>0</v>
      </c>
      <c r="CY22" s="4">
        <v>0</v>
      </c>
      <c r="CZ22" s="47">
        <f t="shared" si="21"/>
        <v>0</v>
      </c>
      <c r="DA22" s="12"/>
      <c r="DB22" s="4"/>
      <c r="DC22" s="47"/>
      <c r="DD22" s="12">
        <v>0</v>
      </c>
      <c r="DE22" s="4">
        <v>0</v>
      </c>
      <c r="DF22" s="47">
        <v>0</v>
      </c>
      <c r="DG22" s="12">
        <v>0</v>
      </c>
      <c r="DH22" s="4">
        <v>0</v>
      </c>
      <c r="DI22" s="47">
        <v>0</v>
      </c>
      <c r="DJ22" s="12">
        <v>0</v>
      </c>
      <c r="DK22" s="4">
        <v>0</v>
      </c>
      <c r="DL22" s="47">
        <v>0</v>
      </c>
      <c r="DM22" s="12">
        <v>0</v>
      </c>
      <c r="DN22" s="4">
        <v>0</v>
      </c>
      <c r="DO22" s="47">
        <f t="shared" si="22"/>
        <v>0</v>
      </c>
      <c r="DP22" s="12">
        <v>0</v>
      </c>
      <c r="DQ22" s="4">
        <v>0</v>
      </c>
      <c r="DR22" s="47">
        <v>0</v>
      </c>
      <c r="DS22" s="12">
        <v>0</v>
      </c>
      <c r="DT22" s="4">
        <v>0</v>
      </c>
      <c r="DU22" s="47">
        <v>0</v>
      </c>
      <c r="DV22" s="12">
        <v>0</v>
      </c>
      <c r="DW22" s="4">
        <v>0</v>
      </c>
      <c r="DX22" s="47">
        <v>0</v>
      </c>
      <c r="DY22" s="12">
        <v>0</v>
      </c>
      <c r="DZ22" s="4">
        <v>0</v>
      </c>
      <c r="EA22" s="47">
        <v>0</v>
      </c>
      <c r="EB22" s="12">
        <v>0</v>
      </c>
      <c r="EC22" s="4">
        <v>0</v>
      </c>
      <c r="ED22" s="47">
        <v>0</v>
      </c>
      <c r="EE22" s="12">
        <v>0</v>
      </c>
      <c r="EF22" s="4">
        <v>0</v>
      </c>
      <c r="EG22" s="47">
        <f t="shared" si="23"/>
        <v>0</v>
      </c>
      <c r="EH22" s="12">
        <v>0</v>
      </c>
      <c r="EI22" s="4">
        <v>0</v>
      </c>
      <c r="EJ22" s="47">
        <v>0</v>
      </c>
      <c r="EK22" s="12">
        <v>0</v>
      </c>
      <c r="EL22" s="4">
        <v>0</v>
      </c>
      <c r="EM22" s="47">
        <v>0</v>
      </c>
      <c r="EN22" s="12">
        <v>0</v>
      </c>
      <c r="EO22" s="4">
        <v>0</v>
      </c>
      <c r="EP22" s="47">
        <v>0</v>
      </c>
      <c r="EQ22" s="12">
        <v>0</v>
      </c>
      <c r="ER22" s="4">
        <v>0</v>
      </c>
      <c r="ES22" s="47">
        <v>0</v>
      </c>
      <c r="ET22" s="12">
        <v>0</v>
      </c>
      <c r="EU22" s="4">
        <v>0</v>
      </c>
      <c r="EV22" s="47">
        <v>0</v>
      </c>
      <c r="EW22" s="12">
        <v>0</v>
      </c>
      <c r="EX22" s="4">
        <v>0</v>
      </c>
      <c r="EY22" s="47">
        <f t="shared" si="25"/>
        <v>0</v>
      </c>
      <c r="EZ22" s="12">
        <v>0</v>
      </c>
      <c r="FA22" s="4">
        <v>0</v>
      </c>
      <c r="FB22" s="47">
        <v>0</v>
      </c>
      <c r="FC22" s="12">
        <v>0</v>
      </c>
      <c r="FD22" s="4">
        <v>0</v>
      </c>
      <c r="FE22" s="47">
        <v>0</v>
      </c>
      <c r="FF22" s="7">
        <f t="shared" si="8"/>
        <v>43768</v>
      </c>
      <c r="FG22" s="15">
        <f t="shared" si="9"/>
        <v>106155</v>
      </c>
      <c r="FH22" s="1"/>
      <c r="FI22" s="2"/>
      <c r="FJ22" s="1"/>
      <c r="FK22" s="1"/>
      <c r="FL22" s="1"/>
      <c r="FM22" s="6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</row>
    <row r="23" spans="1:235" x14ac:dyDescent="0.3">
      <c r="A23" s="55">
        <v>2010</v>
      </c>
      <c r="B23" s="56" t="s">
        <v>9</v>
      </c>
      <c r="C23" s="12">
        <v>0</v>
      </c>
      <c r="D23" s="4">
        <v>0</v>
      </c>
      <c r="E23" s="47">
        <v>0</v>
      </c>
      <c r="F23" s="12">
        <v>0</v>
      </c>
      <c r="G23" s="4">
        <v>0</v>
      </c>
      <c r="H23" s="47">
        <v>0</v>
      </c>
      <c r="I23" s="12">
        <v>0</v>
      </c>
      <c r="J23" s="4">
        <v>0</v>
      </c>
      <c r="K23" s="47">
        <v>0</v>
      </c>
      <c r="L23" s="12">
        <v>0</v>
      </c>
      <c r="M23" s="4">
        <v>0</v>
      </c>
      <c r="N23" s="47">
        <v>0</v>
      </c>
      <c r="O23" s="12">
        <v>0</v>
      </c>
      <c r="P23" s="4">
        <v>0</v>
      </c>
      <c r="Q23" s="47">
        <v>0</v>
      </c>
      <c r="R23" s="12">
        <v>0</v>
      </c>
      <c r="S23" s="4">
        <v>0</v>
      </c>
      <c r="T23" s="47">
        <v>0</v>
      </c>
      <c r="U23" s="12">
        <v>0</v>
      </c>
      <c r="V23" s="4">
        <v>0</v>
      </c>
      <c r="W23" s="47">
        <v>0</v>
      </c>
      <c r="X23" s="12">
        <v>0</v>
      </c>
      <c r="Y23" s="4">
        <v>0</v>
      </c>
      <c r="Z23" s="47">
        <v>0</v>
      </c>
      <c r="AA23" s="12">
        <v>0</v>
      </c>
      <c r="AB23" s="4">
        <v>0</v>
      </c>
      <c r="AC23" s="47">
        <v>0</v>
      </c>
      <c r="AD23" s="12">
        <v>0</v>
      </c>
      <c r="AE23" s="4">
        <v>0</v>
      </c>
      <c r="AF23" s="47">
        <v>0</v>
      </c>
      <c r="AG23" s="12">
        <v>0</v>
      </c>
      <c r="AH23" s="4">
        <v>0</v>
      </c>
      <c r="AI23" s="47">
        <v>0</v>
      </c>
      <c r="AJ23" s="12">
        <v>0</v>
      </c>
      <c r="AK23" s="4">
        <v>0</v>
      </c>
      <c r="AL23" s="47">
        <v>0</v>
      </c>
      <c r="AM23" s="12">
        <v>0</v>
      </c>
      <c r="AN23" s="4">
        <v>0</v>
      </c>
      <c r="AO23" s="47">
        <f t="shared" si="17"/>
        <v>0</v>
      </c>
      <c r="AP23" s="12">
        <v>0</v>
      </c>
      <c r="AQ23" s="4">
        <v>0</v>
      </c>
      <c r="AR23" s="47">
        <v>0</v>
      </c>
      <c r="AS23" s="12">
        <v>0</v>
      </c>
      <c r="AT23" s="4">
        <v>0</v>
      </c>
      <c r="AU23" s="47">
        <v>0</v>
      </c>
      <c r="AV23" s="51">
        <v>4825</v>
      </c>
      <c r="AW23" s="14">
        <v>12967</v>
      </c>
      <c r="AX23" s="47">
        <f t="shared" si="18"/>
        <v>2687.461139896373</v>
      </c>
      <c r="AY23" s="12">
        <v>0</v>
      </c>
      <c r="AZ23" s="4">
        <v>0</v>
      </c>
      <c r="BA23" s="47">
        <v>0</v>
      </c>
      <c r="BB23" s="12">
        <v>0</v>
      </c>
      <c r="BC23" s="4">
        <v>0</v>
      </c>
      <c r="BD23" s="47">
        <v>0</v>
      </c>
      <c r="BE23" s="12">
        <v>0</v>
      </c>
      <c r="BF23" s="4">
        <v>0</v>
      </c>
      <c r="BG23" s="47">
        <v>0</v>
      </c>
      <c r="BH23" s="12">
        <v>0</v>
      </c>
      <c r="BI23" s="4">
        <v>0</v>
      </c>
      <c r="BJ23" s="47">
        <v>0</v>
      </c>
      <c r="BK23" s="12">
        <v>0</v>
      </c>
      <c r="BL23" s="4">
        <v>0</v>
      </c>
      <c r="BM23" s="47">
        <v>0</v>
      </c>
      <c r="BN23" s="12">
        <v>0</v>
      </c>
      <c r="BO23" s="4">
        <v>0</v>
      </c>
      <c r="BP23" s="47">
        <v>0</v>
      </c>
      <c r="BQ23" s="12"/>
      <c r="BR23" s="4"/>
      <c r="BS23" s="47"/>
      <c r="BT23" s="12">
        <v>0</v>
      </c>
      <c r="BU23" s="4">
        <v>0</v>
      </c>
      <c r="BV23" s="47">
        <v>0</v>
      </c>
      <c r="BW23" s="12">
        <v>0</v>
      </c>
      <c r="BX23" s="4">
        <v>0</v>
      </c>
      <c r="BY23" s="47">
        <v>0</v>
      </c>
      <c r="BZ23" s="12">
        <v>0</v>
      </c>
      <c r="CA23" s="4">
        <v>0</v>
      </c>
      <c r="CB23" s="47">
        <v>0</v>
      </c>
      <c r="CC23" s="12">
        <v>0</v>
      </c>
      <c r="CD23" s="4">
        <v>0</v>
      </c>
      <c r="CE23" s="47">
        <v>0</v>
      </c>
      <c r="CF23" s="12">
        <v>0</v>
      </c>
      <c r="CG23" s="4">
        <v>0</v>
      </c>
      <c r="CH23" s="47">
        <f t="shared" si="19"/>
        <v>0</v>
      </c>
      <c r="CI23" s="12">
        <v>0</v>
      </c>
      <c r="CJ23" s="4">
        <v>0</v>
      </c>
      <c r="CK23" s="47">
        <f t="shared" si="20"/>
        <v>0</v>
      </c>
      <c r="CL23" s="12">
        <v>0</v>
      </c>
      <c r="CM23" s="4">
        <v>0</v>
      </c>
      <c r="CN23" s="47">
        <v>0</v>
      </c>
      <c r="CO23" s="12">
        <v>0</v>
      </c>
      <c r="CP23" s="4">
        <v>0</v>
      </c>
      <c r="CQ23" s="47">
        <v>0</v>
      </c>
      <c r="CR23" s="12">
        <v>0</v>
      </c>
      <c r="CS23" s="4">
        <v>0</v>
      </c>
      <c r="CT23" s="47">
        <v>0</v>
      </c>
      <c r="CU23" s="12">
        <v>0</v>
      </c>
      <c r="CV23" s="4">
        <v>0</v>
      </c>
      <c r="CW23" s="47">
        <v>0</v>
      </c>
      <c r="CX23" s="12">
        <v>0</v>
      </c>
      <c r="CY23" s="4">
        <v>0</v>
      </c>
      <c r="CZ23" s="47">
        <f t="shared" si="21"/>
        <v>0</v>
      </c>
      <c r="DA23" s="12"/>
      <c r="DB23" s="4"/>
      <c r="DC23" s="47"/>
      <c r="DD23" s="12">
        <v>0</v>
      </c>
      <c r="DE23" s="4">
        <v>0</v>
      </c>
      <c r="DF23" s="47">
        <v>0</v>
      </c>
      <c r="DG23" s="51">
        <v>25330</v>
      </c>
      <c r="DH23" s="14">
        <v>65959</v>
      </c>
      <c r="DI23" s="47">
        <f>DH23/DG23*1000</f>
        <v>2603.987366758784</v>
      </c>
      <c r="DJ23" s="12">
        <v>0</v>
      </c>
      <c r="DK23" s="4">
        <v>0</v>
      </c>
      <c r="DL23" s="47">
        <v>0</v>
      </c>
      <c r="DM23" s="12">
        <v>0</v>
      </c>
      <c r="DN23" s="4">
        <v>0</v>
      </c>
      <c r="DO23" s="47">
        <f t="shared" si="22"/>
        <v>0</v>
      </c>
      <c r="DP23" s="12">
        <v>0</v>
      </c>
      <c r="DQ23" s="4">
        <v>0</v>
      </c>
      <c r="DR23" s="47">
        <v>0</v>
      </c>
      <c r="DS23" s="12">
        <v>0</v>
      </c>
      <c r="DT23" s="4">
        <v>0</v>
      </c>
      <c r="DU23" s="47">
        <v>0</v>
      </c>
      <c r="DV23" s="12">
        <v>0</v>
      </c>
      <c r="DW23" s="4">
        <v>0</v>
      </c>
      <c r="DX23" s="47">
        <v>0</v>
      </c>
      <c r="DY23" s="12">
        <v>0</v>
      </c>
      <c r="DZ23" s="4">
        <v>0</v>
      </c>
      <c r="EA23" s="47">
        <v>0</v>
      </c>
      <c r="EB23" s="12">
        <v>0</v>
      </c>
      <c r="EC23" s="4">
        <v>0</v>
      </c>
      <c r="ED23" s="47">
        <v>0</v>
      </c>
      <c r="EE23" s="12">
        <v>0</v>
      </c>
      <c r="EF23" s="4">
        <v>0</v>
      </c>
      <c r="EG23" s="47">
        <f t="shared" si="23"/>
        <v>0</v>
      </c>
      <c r="EH23" s="12">
        <v>0</v>
      </c>
      <c r="EI23" s="4">
        <v>0</v>
      </c>
      <c r="EJ23" s="47">
        <v>0</v>
      </c>
      <c r="EK23" s="12">
        <v>0</v>
      </c>
      <c r="EL23" s="4">
        <v>0</v>
      </c>
      <c r="EM23" s="47">
        <v>0</v>
      </c>
      <c r="EN23" s="51">
        <v>1</v>
      </c>
      <c r="EO23" s="14">
        <v>12</v>
      </c>
      <c r="EP23" s="47">
        <f>EO23/EN23*1000</f>
        <v>12000</v>
      </c>
      <c r="EQ23" s="12">
        <v>0</v>
      </c>
      <c r="ER23" s="4">
        <v>0</v>
      </c>
      <c r="ES23" s="47">
        <v>0</v>
      </c>
      <c r="ET23" s="51">
        <v>1</v>
      </c>
      <c r="EU23" s="14">
        <v>15</v>
      </c>
      <c r="EV23" s="47">
        <f t="shared" ref="EV23:EV24" si="30">EU23/ET23*1000</f>
        <v>15000</v>
      </c>
      <c r="EW23" s="12">
        <v>0</v>
      </c>
      <c r="EX23" s="4">
        <v>0</v>
      </c>
      <c r="EY23" s="47">
        <f t="shared" si="25"/>
        <v>0</v>
      </c>
      <c r="EZ23" s="12">
        <v>0</v>
      </c>
      <c r="FA23" s="4">
        <v>0</v>
      </c>
      <c r="FB23" s="47">
        <v>0</v>
      </c>
      <c r="FC23" s="12">
        <v>0</v>
      </c>
      <c r="FD23" s="4">
        <v>0</v>
      </c>
      <c r="FE23" s="47">
        <v>0</v>
      </c>
      <c r="FF23" s="7">
        <f t="shared" si="8"/>
        <v>30156</v>
      </c>
      <c r="FG23" s="15">
        <f t="shared" si="9"/>
        <v>78938</v>
      </c>
      <c r="FH23" s="1"/>
      <c r="FI23" s="2"/>
      <c r="FJ23" s="1"/>
      <c r="FK23" s="1"/>
      <c r="FL23" s="1"/>
      <c r="FM23" s="6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</row>
    <row r="24" spans="1:235" x14ac:dyDescent="0.3">
      <c r="A24" s="55">
        <v>2010</v>
      </c>
      <c r="B24" s="56" t="s">
        <v>10</v>
      </c>
      <c r="C24" s="12">
        <v>0</v>
      </c>
      <c r="D24" s="4">
        <v>0</v>
      </c>
      <c r="E24" s="47">
        <v>0</v>
      </c>
      <c r="F24" s="12">
        <v>0</v>
      </c>
      <c r="G24" s="4">
        <v>0</v>
      </c>
      <c r="H24" s="47">
        <v>0</v>
      </c>
      <c r="I24" s="12">
        <v>0</v>
      </c>
      <c r="J24" s="4">
        <v>0</v>
      </c>
      <c r="K24" s="47">
        <v>0</v>
      </c>
      <c r="L24" s="12">
        <v>0</v>
      </c>
      <c r="M24" s="4">
        <v>0</v>
      </c>
      <c r="N24" s="47">
        <v>0</v>
      </c>
      <c r="O24" s="12">
        <v>0</v>
      </c>
      <c r="P24" s="4">
        <v>0</v>
      </c>
      <c r="Q24" s="47">
        <v>0</v>
      </c>
      <c r="R24" s="12">
        <v>0</v>
      </c>
      <c r="S24" s="4">
        <v>0</v>
      </c>
      <c r="T24" s="47">
        <v>0</v>
      </c>
      <c r="U24" s="12">
        <v>0</v>
      </c>
      <c r="V24" s="4">
        <v>0</v>
      </c>
      <c r="W24" s="47">
        <v>0</v>
      </c>
      <c r="X24" s="12">
        <v>0</v>
      </c>
      <c r="Y24" s="4">
        <v>0</v>
      </c>
      <c r="Z24" s="47">
        <v>0</v>
      </c>
      <c r="AA24" s="12">
        <v>0</v>
      </c>
      <c r="AB24" s="4">
        <v>0</v>
      </c>
      <c r="AC24" s="47">
        <v>0</v>
      </c>
      <c r="AD24" s="12">
        <v>0</v>
      </c>
      <c r="AE24" s="4">
        <v>0</v>
      </c>
      <c r="AF24" s="47">
        <v>0</v>
      </c>
      <c r="AG24" s="12">
        <v>0</v>
      </c>
      <c r="AH24" s="4">
        <v>0</v>
      </c>
      <c r="AI24" s="47">
        <v>0</v>
      </c>
      <c r="AJ24" s="12">
        <v>0</v>
      </c>
      <c r="AK24" s="4">
        <v>0</v>
      </c>
      <c r="AL24" s="47">
        <v>0</v>
      </c>
      <c r="AM24" s="12">
        <v>0</v>
      </c>
      <c r="AN24" s="4">
        <v>0</v>
      </c>
      <c r="AO24" s="47">
        <f t="shared" si="17"/>
        <v>0</v>
      </c>
      <c r="AP24" s="12">
        <v>0</v>
      </c>
      <c r="AQ24" s="4">
        <v>0</v>
      </c>
      <c r="AR24" s="47">
        <v>0</v>
      </c>
      <c r="AS24" s="12">
        <v>0</v>
      </c>
      <c r="AT24" s="4">
        <v>0</v>
      </c>
      <c r="AU24" s="47">
        <v>0</v>
      </c>
      <c r="AV24" s="51">
        <v>1744</v>
      </c>
      <c r="AW24" s="14">
        <v>10935</v>
      </c>
      <c r="AX24" s="47">
        <f t="shared" si="18"/>
        <v>6270.0688073394494</v>
      </c>
      <c r="AY24" s="12">
        <v>0</v>
      </c>
      <c r="AZ24" s="4">
        <v>0</v>
      </c>
      <c r="BA24" s="47">
        <v>0</v>
      </c>
      <c r="BB24" s="12">
        <v>0</v>
      </c>
      <c r="BC24" s="4">
        <v>0</v>
      </c>
      <c r="BD24" s="47">
        <v>0</v>
      </c>
      <c r="BE24" s="51">
        <v>41</v>
      </c>
      <c r="BF24" s="14">
        <v>713</v>
      </c>
      <c r="BG24" s="47">
        <f t="shared" si="26"/>
        <v>17390.243902439026</v>
      </c>
      <c r="BH24" s="12">
        <v>0</v>
      </c>
      <c r="BI24" s="4">
        <v>0</v>
      </c>
      <c r="BJ24" s="47">
        <v>0</v>
      </c>
      <c r="BK24" s="12">
        <v>0</v>
      </c>
      <c r="BL24" s="4">
        <v>0</v>
      </c>
      <c r="BM24" s="47">
        <v>0</v>
      </c>
      <c r="BN24" s="51">
        <v>20</v>
      </c>
      <c r="BO24" s="14">
        <v>203</v>
      </c>
      <c r="BP24" s="47">
        <f t="shared" si="29"/>
        <v>10150</v>
      </c>
      <c r="BQ24" s="12"/>
      <c r="BR24" s="4"/>
      <c r="BS24" s="47"/>
      <c r="BT24" s="12">
        <v>0</v>
      </c>
      <c r="BU24" s="4">
        <v>0</v>
      </c>
      <c r="BV24" s="47">
        <v>0</v>
      </c>
      <c r="BW24" s="12">
        <v>0</v>
      </c>
      <c r="BX24" s="4">
        <v>0</v>
      </c>
      <c r="BY24" s="47">
        <v>0</v>
      </c>
      <c r="BZ24" s="12">
        <v>0</v>
      </c>
      <c r="CA24" s="4">
        <v>0</v>
      </c>
      <c r="CB24" s="47">
        <v>0</v>
      </c>
      <c r="CC24" s="12">
        <v>0</v>
      </c>
      <c r="CD24" s="4">
        <v>0</v>
      </c>
      <c r="CE24" s="47">
        <v>0</v>
      </c>
      <c r="CF24" s="12">
        <v>0</v>
      </c>
      <c r="CG24" s="4">
        <v>0</v>
      </c>
      <c r="CH24" s="47">
        <f t="shared" si="19"/>
        <v>0</v>
      </c>
      <c r="CI24" s="12">
        <v>0</v>
      </c>
      <c r="CJ24" s="4">
        <v>0</v>
      </c>
      <c r="CK24" s="47">
        <f t="shared" si="20"/>
        <v>0</v>
      </c>
      <c r="CL24" s="12">
        <v>0</v>
      </c>
      <c r="CM24" s="4">
        <v>0</v>
      </c>
      <c r="CN24" s="47">
        <v>0</v>
      </c>
      <c r="CO24" s="12">
        <v>0</v>
      </c>
      <c r="CP24" s="4">
        <v>0</v>
      </c>
      <c r="CQ24" s="47">
        <v>0</v>
      </c>
      <c r="CR24" s="12">
        <v>0</v>
      </c>
      <c r="CS24" s="4">
        <v>0</v>
      </c>
      <c r="CT24" s="47">
        <v>0</v>
      </c>
      <c r="CU24" s="12">
        <v>0</v>
      </c>
      <c r="CV24" s="4">
        <v>0</v>
      </c>
      <c r="CW24" s="47">
        <v>0</v>
      </c>
      <c r="CX24" s="12">
        <v>0</v>
      </c>
      <c r="CY24" s="4">
        <v>0</v>
      </c>
      <c r="CZ24" s="47">
        <f t="shared" si="21"/>
        <v>0</v>
      </c>
      <c r="DA24" s="12"/>
      <c r="DB24" s="4"/>
      <c r="DC24" s="47"/>
      <c r="DD24" s="12">
        <v>0</v>
      </c>
      <c r="DE24" s="4">
        <v>0</v>
      </c>
      <c r="DF24" s="47">
        <v>0</v>
      </c>
      <c r="DG24" s="12">
        <v>0</v>
      </c>
      <c r="DH24" s="4">
        <v>0</v>
      </c>
      <c r="DI24" s="47">
        <v>0</v>
      </c>
      <c r="DJ24" s="12">
        <v>0</v>
      </c>
      <c r="DK24" s="4">
        <v>0</v>
      </c>
      <c r="DL24" s="47">
        <v>0</v>
      </c>
      <c r="DM24" s="12">
        <v>0</v>
      </c>
      <c r="DN24" s="4">
        <v>0</v>
      </c>
      <c r="DO24" s="47">
        <f t="shared" si="22"/>
        <v>0</v>
      </c>
      <c r="DP24" s="12">
        <v>0</v>
      </c>
      <c r="DQ24" s="4">
        <v>0</v>
      </c>
      <c r="DR24" s="47">
        <v>0</v>
      </c>
      <c r="DS24" s="12">
        <v>0</v>
      </c>
      <c r="DT24" s="4">
        <v>0</v>
      </c>
      <c r="DU24" s="47">
        <v>0</v>
      </c>
      <c r="DV24" s="12">
        <v>0</v>
      </c>
      <c r="DW24" s="4">
        <v>0</v>
      </c>
      <c r="DX24" s="47">
        <v>0</v>
      </c>
      <c r="DY24" s="12">
        <v>0</v>
      </c>
      <c r="DZ24" s="4">
        <v>0</v>
      </c>
      <c r="EA24" s="47">
        <v>0</v>
      </c>
      <c r="EB24" s="12">
        <v>0</v>
      </c>
      <c r="EC24" s="4">
        <v>0</v>
      </c>
      <c r="ED24" s="47">
        <v>0</v>
      </c>
      <c r="EE24" s="12">
        <v>0</v>
      </c>
      <c r="EF24" s="4">
        <v>0</v>
      </c>
      <c r="EG24" s="47">
        <f t="shared" si="23"/>
        <v>0</v>
      </c>
      <c r="EH24" s="12">
        <v>0</v>
      </c>
      <c r="EI24" s="4">
        <v>0</v>
      </c>
      <c r="EJ24" s="47">
        <v>0</v>
      </c>
      <c r="EK24" s="12">
        <v>0</v>
      </c>
      <c r="EL24" s="4">
        <v>0</v>
      </c>
      <c r="EM24" s="47">
        <v>0</v>
      </c>
      <c r="EN24" s="12">
        <v>0</v>
      </c>
      <c r="EO24" s="4">
        <v>2</v>
      </c>
      <c r="EP24" s="47">
        <v>0</v>
      </c>
      <c r="EQ24" s="12">
        <v>0</v>
      </c>
      <c r="ER24" s="4">
        <v>0</v>
      </c>
      <c r="ES24" s="47">
        <v>0</v>
      </c>
      <c r="ET24" s="51">
        <v>3</v>
      </c>
      <c r="EU24" s="14">
        <v>33</v>
      </c>
      <c r="EV24" s="47">
        <f t="shared" si="30"/>
        <v>11000</v>
      </c>
      <c r="EW24" s="12">
        <v>0</v>
      </c>
      <c r="EX24" s="4">
        <v>0</v>
      </c>
      <c r="EY24" s="47">
        <f t="shared" si="25"/>
        <v>0</v>
      </c>
      <c r="EZ24" s="12">
        <v>0</v>
      </c>
      <c r="FA24" s="4">
        <v>0</v>
      </c>
      <c r="FB24" s="47">
        <v>0</v>
      </c>
      <c r="FC24" s="12">
        <v>0</v>
      </c>
      <c r="FD24" s="4">
        <v>0</v>
      </c>
      <c r="FE24" s="47">
        <v>0</v>
      </c>
      <c r="FF24" s="7">
        <f t="shared" si="8"/>
        <v>1805</v>
      </c>
      <c r="FG24" s="15">
        <f t="shared" si="9"/>
        <v>11853</v>
      </c>
      <c r="FH24" s="1"/>
      <c r="FI24" s="2"/>
      <c r="FJ24" s="1"/>
      <c r="FK24" s="1"/>
      <c r="FL24" s="1"/>
      <c r="FM24" s="6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</row>
    <row r="25" spans="1:235" x14ac:dyDescent="0.3">
      <c r="A25" s="55">
        <v>2010</v>
      </c>
      <c r="B25" s="56" t="s">
        <v>11</v>
      </c>
      <c r="C25" s="12">
        <v>0</v>
      </c>
      <c r="D25" s="4">
        <v>0</v>
      </c>
      <c r="E25" s="47">
        <v>0</v>
      </c>
      <c r="F25" s="12">
        <v>0</v>
      </c>
      <c r="G25" s="4">
        <v>0</v>
      </c>
      <c r="H25" s="47">
        <v>0</v>
      </c>
      <c r="I25" s="12">
        <v>0</v>
      </c>
      <c r="J25" s="4">
        <v>0</v>
      </c>
      <c r="K25" s="47">
        <v>0</v>
      </c>
      <c r="L25" s="12">
        <v>0</v>
      </c>
      <c r="M25" s="4">
        <v>0</v>
      </c>
      <c r="N25" s="47">
        <v>0</v>
      </c>
      <c r="O25" s="12">
        <v>0</v>
      </c>
      <c r="P25" s="4">
        <v>0</v>
      </c>
      <c r="Q25" s="47">
        <v>0</v>
      </c>
      <c r="R25" s="12">
        <v>0</v>
      </c>
      <c r="S25" s="4">
        <v>0</v>
      </c>
      <c r="T25" s="47">
        <v>0</v>
      </c>
      <c r="U25" s="12">
        <v>0</v>
      </c>
      <c r="V25" s="4">
        <v>0</v>
      </c>
      <c r="W25" s="47">
        <v>0</v>
      </c>
      <c r="X25" s="12">
        <v>0</v>
      </c>
      <c r="Y25" s="4">
        <v>0</v>
      </c>
      <c r="Z25" s="47">
        <v>0</v>
      </c>
      <c r="AA25" s="12">
        <v>0</v>
      </c>
      <c r="AB25" s="4">
        <v>0</v>
      </c>
      <c r="AC25" s="47">
        <v>0</v>
      </c>
      <c r="AD25" s="12">
        <v>0</v>
      </c>
      <c r="AE25" s="4">
        <v>0</v>
      </c>
      <c r="AF25" s="47">
        <v>0</v>
      </c>
      <c r="AG25" s="12">
        <v>0</v>
      </c>
      <c r="AH25" s="4">
        <v>0</v>
      </c>
      <c r="AI25" s="47">
        <v>0</v>
      </c>
      <c r="AJ25" s="12">
        <v>0</v>
      </c>
      <c r="AK25" s="4">
        <v>0</v>
      </c>
      <c r="AL25" s="47">
        <v>0</v>
      </c>
      <c r="AM25" s="12">
        <v>0</v>
      </c>
      <c r="AN25" s="4">
        <v>0</v>
      </c>
      <c r="AO25" s="47">
        <f t="shared" si="17"/>
        <v>0</v>
      </c>
      <c r="AP25" s="12">
        <v>0</v>
      </c>
      <c r="AQ25" s="4">
        <v>0</v>
      </c>
      <c r="AR25" s="47">
        <v>0</v>
      </c>
      <c r="AS25" s="12">
        <v>0</v>
      </c>
      <c r="AT25" s="4">
        <v>0</v>
      </c>
      <c r="AU25" s="47">
        <v>0</v>
      </c>
      <c r="AV25" s="51">
        <v>10289</v>
      </c>
      <c r="AW25" s="14">
        <v>19973</v>
      </c>
      <c r="AX25" s="47">
        <f t="shared" si="18"/>
        <v>1941.1993391000096</v>
      </c>
      <c r="AY25" s="12">
        <v>0</v>
      </c>
      <c r="AZ25" s="4">
        <v>0</v>
      </c>
      <c r="BA25" s="47">
        <v>0</v>
      </c>
      <c r="BB25" s="12">
        <v>0</v>
      </c>
      <c r="BC25" s="4">
        <v>0</v>
      </c>
      <c r="BD25" s="47">
        <v>0</v>
      </c>
      <c r="BE25" s="51">
        <v>5</v>
      </c>
      <c r="BF25" s="14">
        <v>83</v>
      </c>
      <c r="BG25" s="47">
        <f t="shared" si="26"/>
        <v>16600</v>
      </c>
      <c r="BH25" s="12">
        <v>0</v>
      </c>
      <c r="BI25" s="4">
        <v>0</v>
      </c>
      <c r="BJ25" s="47">
        <v>0</v>
      </c>
      <c r="BK25" s="12">
        <v>0</v>
      </c>
      <c r="BL25" s="4">
        <v>0</v>
      </c>
      <c r="BM25" s="47">
        <v>0</v>
      </c>
      <c r="BN25" s="12">
        <v>0</v>
      </c>
      <c r="BO25" s="4">
        <v>0</v>
      </c>
      <c r="BP25" s="47">
        <v>0</v>
      </c>
      <c r="BQ25" s="12"/>
      <c r="BR25" s="4"/>
      <c r="BS25" s="47"/>
      <c r="BT25" s="12">
        <v>0</v>
      </c>
      <c r="BU25" s="4">
        <v>0</v>
      </c>
      <c r="BV25" s="47">
        <v>0</v>
      </c>
      <c r="BW25" s="12">
        <v>0</v>
      </c>
      <c r="BX25" s="4">
        <v>0</v>
      </c>
      <c r="BY25" s="47">
        <v>0</v>
      </c>
      <c r="BZ25" s="12">
        <v>0</v>
      </c>
      <c r="CA25" s="4">
        <v>0</v>
      </c>
      <c r="CB25" s="47">
        <v>0</v>
      </c>
      <c r="CC25" s="12">
        <v>0</v>
      </c>
      <c r="CD25" s="4">
        <v>0</v>
      </c>
      <c r="CE25" s="47">
        <v>0</v>
      </c>
      <c r="CF25" s="12">
        <v>0</v>
      </c>
      <c r="CG25" s="4">
        <v>0</v>
      </c>
      <c r="CH25" s="47">
        <f t="shared" si="19"/>
        <v>0</v>
      </c>
      <c r="CI25" s="12">
        <v>0</v>
      </c>
      <c r="CJ25" s="4">
        <v>0</v>
      </c>
      <c r="CK25" s="47">
        <f t="shared" si="20"/>
        <v>0</v>
      </c>
      <c r="CL25" s="12">
        <v>0</v>
      </c>
      <c r="CM25" s="4">
        <v>0</v>
      </c>
      <c r="CN25" s="47">
        <v>0</v>
      </c>
      <c r="CO25" s="12">
        <v>0</v>
      </c>
      <c r="CP25" s="4">
        <v>0</v>
      </c>
      <c r="CQ25" s="47">
        <v>0</v>
      </c>
      <c r="CR25" s="12">
        <v>0</v>
      </c>
      <c r="CS25" s="4">
        <v>0</v>
      </c>
      <c r="CT25" s="47">
        <v>0</v>
      </c>
      <c r="CU25" s="12">
        <v>0</v>
      </c>
      <c r="CV25" s="4">
        <v>0</v>
      </c>
      <c r="CW25" s="47">
        <v>0</v>
      </c>
      <c r="CX25" s="12">
        <v>0</v>
      </c>
      <c r="CY25" s="4">
        <v>0</v>
      </c>
      <c r="CZ25" s="47">
        <f t="shared" si="21"/>
        <v>0</v>
      </c>
      <c r="DA25" s="12"/>
      <c r="DB25" s="4"/>
      <c r="DC25" s="47"/>
      <c r="DD25" s="12">
        <v>0</v>
      </c>
      <c r="DE25" s="4">
        <v>0</v>
      </c>
      <c r="DF25" s="47">
        <v>0</v>
      </c>
      <c r="DG25" s="12">
        <v>0</v>
      </c>
      <c r="DH25" s="4">
        <v>0</v>
      </c>
      <c r="DI25" s="47">
        <v>0</v>
      </c>
      <c r="DJ25" s="12">
        <v>0</v>
      </c>
      <c r="DK25" s="4">
        <v>0</v>
      </c>
      <c r="DL25" s="47">
        <v>0</v>
      </c>
      <c r="DM25" s="12">
        <v>0</v>
      </c>
      <c r="DN25" s="4">
        <v>0</v>
      </c>
      <c r="DO25" s="47">
        <f t="shared" si="22"/>
        <v>0</v>
      </c>
      <c r="DP25" s="12">
        <v>0</v>
      </c>
      <c r="DQ25" s="4">
        <v>0</v>
      </c>
      <c r="DR25" s="47">
        <v>0</v>
      </c>
      <c r="DS25" s="12">
        <v>0</v>
      </c>
      <c r="DT25" s="4">
        <v>0</v>
      </c>
      <c r="DU25" s="47">
        <v>0</v>
      </c>
      <c r="DV25" s="12">
        <v>0</v>
      </c>
      <c r="DW25" s="4">
        <v>0</v>
      </c>
      <c r="DX25" s="47">
        <v>0</v>
      </c>
      <c r="DY25" s="12">
        <v>0</v>
      </c>
      <c r="DZ25" s="4">
        <v>0</v>
      </c>
      <c r="EA25" s="47">
        <v>0</v>
      </c>
      <c r="EB25" s="12">
        <v>0</v>
      </c>
      <c r="EC25" s="4">
        <v>0</v>
      </c>
      <c r="ED25" s="47">
        <v>0</v>
      </c>
      <c r="EE25" s="12">
        <v>0</v>
      </c>
      <c r="EF25" s="4">
        <v>0</v>
      </c>
      <c r="EG25" s="47">
        <f t="shared" si="23"/>
        <v>0</v>
      </c>
      <c r="EH25" s="12">
        <v>0</v>
      </c>
      <c r="EI25" s="4">
        <v>0</v>
      </c>
      <c r="EJ25" s="47">
        <v>0</v>
      </c>
      <c r="EK25" s="51">
        <v>3000</v>
      </c>
      <c r="EL25" s="14">
        <v>7819</v>
      </c>
      <c r="EM25" s="47">
        <f>EL25/EK25*1000</f>
        <v>2606.333333333333</v>
      </c>
      <c r="EN25" s="12">
        <v>0</v>
      </c>
      <c r="EO25" s="4">
        <v>2</v>
      </c>
      <c r="EP25" s="47">
        <v>0</v>
      </c>
      <c r="EQ25" s="12">
        <v>0</v>
      </c>
      <c r="ER25" s="4">
        <v>0</v>
      </c>
      <c r="ES25" s="47">
        <v>0</v>
      </c>
      <c r="ET25" s="12">
        <v>0</v>
      </c>
      <c r="EU25" s="4">
        <v>0</v>
      </c>
      <c r="EV25" s="47">
        <v>0</v>
      </c>
      <c r="EW25" s="12">
        <v>0</v>
      </c>
      <c r="EX25" s="4">
        <v>0</v>
      </c>
      <c r="EY25" s="47">
        <f t="shared" si="25"/>
        <v>0</v>
      </c>
      <c r="EZ25" s="12">
        <v>0</v>
      </c>
      <c r="FA25" s="4">
        <v>0</v>
      </c>
      <c r="FB25" s="47">
        <v>0</v>
      </c>
      <c r="FC25" s="12">
        <v>0</v>
      </c>
      <c r="FD25" s="4">
        <v>0</v>
      </c>
      <c r="FE25" s="47">
        <v>0</v>
      </c>
      <c r="FF25" s="7">
        <f t="shared" si="8"/>
        <v>13294</v>
      </c>
      <c r="FG25" s="15">
        <f t="shared" si="9"/>
        <v>27877</v>
      </c>
      <c r="FH25" s="1"/>
      <c r="FI25" s="2"/>
      <c r="FJ25" s="1"/>
      <c r="FK25" s="1"/>
      <c r="FL25" s="1"/>
      <c r="FM25" s="6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</row>
    <row r="26" spans="1:235" x14ac:dyDescent="0.3">
      <c r="A26" s="55">
        <v>2010</v>
      </c>
      <c r="B26" s="56" t="s">
        <v>12</v>
      </c>
      <c r="C26" s="12">
        <v>0</v>
      </c>
      <c r="D26" s="4">
        <v>0</v>
      </c>
      <c r="E26" s="47">
        <v>0</v>
      </c>
      <c r="F26" s="12">
        <v>0</v>
      </c>
      <c r="G26" s="4">
        <v>0</v>
      </c>
      <c r="H26" s="47">
        <v>0</v>
      </c>
      <c r="I26" s="51">
        <v>1005</v>
      </c>
      <c r="J26" s="14">
        <v>2676</v>
      </c>
      <c r="K26" s="47">
        <f>J26/I26*1000</f>
        <v>2662.686567164179</v>
      </c>
      <c r="L26" s="12">
        <v>0</v>
      </c>
      <c r="M26" s="4">
        <v>0</v>
      </c>
      <c r="N26" s="47">
        <v>0</v>
      </c>
      <c r="O26" s="12">
        <v>0</v>
      </c>
      <c r="P26" s="4">
        <v>0</v>
      </c>
      <c r="Q26" s="47">
        <v>0</v>
      </c>
      <c r="R26" s="12">
        <v>0</v>
      </c>
      <c r="S26" s="4">
        <v>0</v>
      </c>
      <c r="T26" s="47">
        <v>0</v>
      </c>
      <c r="U26" s="12">
        <v>0</v>
      </c>
      <c r="V26" s="4">
        <v>0</v>
      </c>
      <c r="W26" s="47">
        <v>0</v>
      </c>
      <c r="X26" s="12">
        <v>0</v>
      </c>
      <c r="Y26" s="4">
        <v>2</v>
      </c>
      <c r="Z26" s="47">
        <v>0</v>
      </c>
      <c r="AA26" s="51">
        <v>23321</v>
      </c>
      <c r="AB26" s="14">
        <v>60283</v>
      </c>
      <c r="AC26" s="47">
        <f t="shared" si="27"/>
        <v>2584.9234595429016</v>
      </c>
      <c r="AD26" s="12">
        <v>0</v>
      </c>
      <c r="AE26" s="4">
        <v>0</v>
      </c>
      <c r="AF26" s="47">
        <v>0</v>
      </c>
      <c r="AG26" s="12">
        <v>0</v>
      </c>
      <c r="AH26" s="4">
        <v>0</v>
      </c>
      <c r="AI26" s="47">
        <v>0</v>
      </c>
      <c r="AJ26" s="12">
        <v>0</v>
      </c>
      <c r="AK26" s="4">
        <v>0</v>
      </c>
      <c r="AL26" s="47">
        <v>0</v>
      </c>
      <c r="AM26" s="12">
        <v>0</v>
      </c>
      <c r="AN26" s="4">
        <v>0</v>
      </c>
      <c r="AO26" s="47">
        <f t="shared" si="17"/>
        <v>0</v>
      </c>
      <c r="AP26" s="12">
        <v>0</v>
      </c>
      <c r="AQ26" s="4">
        <v>0</v>
      </c>
      <c r="AR26" s="47">
        <v>0</v>
      </c>
      <c r="AS26" s="12">
        <v>0</v>
      </c>
      <c r="AT26" s="4">
        <v>0</v>
      </c>
      <c r="AU26" s="47">
        <v>0</v>
      </c>
      <c r="AV26" s="51">
        <v>6615</v>
      </c>
      <c r="AW26" s="14">
        <v>18082</v>
      </c>
      <c r="AX26" s="47">
        <f t="shared" si="18"/>
        <v>2733.4845049130763</v>
      </c>
      <c r="AY26" s="12">
        <v>0</v>
      </c>
      <c r="AZ26" s="4">
        <v>0</v>
      </c>
      <c r="BA26" s="47">
        <v>0</v>
      </c>
      <c r="BB26" s="12">
        <v>0</v>
      </c>
      <c r="BC26" s="4">
        <v>0</v>
      </c>
      <c r="BD26" s="47">
        <v>0</v>
      </c>
      <c r="BE26" s="51">
        <v>11</v>
      </c>
      <c r="BF26" s="14">
        <v>161</v>
      </c>
      <c r="BG26" s="47">
        <f t="shared" si="26"/>
        <v>14636.363636363636</v>
      </c>
      <c r="BH26" s="12">
        <v>0</v>
      </c>
      <c r="BI26" s="4">
        <v>0</v>
      </c>
      <c r="BJ26" s="47">
        <v>0</v>
      </c>
      <c r="BK26" s="51">
        <v>1500</v>
      </c>
      <c r="BL26" s="14">
        <v>3889</v>
      </c>
      <c r="BM26" s="47">
        <f>BL26/BK26*1000</f>
        <v>2592.6666666666665</v>
      </c>
      <c r="BN26" s="51">
        <v>14370</v>
      </c>
      <c r="BO26" s="14">
        <v>39420</v>
      </c>
      <c r="BP26" s="47">
        <f t="shared" si="29"/>
        <v>2743.2150313152401</v>
      </c>
      <c r="BQ26" s="12"/>
      <c r="BR26" s="4"/>
      <c r="BS26" s="47"/>
      <c r="BT26" s="12">
        <v>0</v>
      </c>
      <c r="BU26" s="4">
        <v>0</v>
      </c>
      <c r="BV26" s="47">
        <v>0</v>
      </c>
      <c r="BW26" s="12">
        <v>0</v>
      </c>
      <c r="BX26" s="4">
        <v>0</v>
      </c>
      <c r="BY26" s="47">
        <v>0</v>
      </c>
      <c r="BZ26" s="12">
        <v>0</v>
      </c>
      <c r="CA26" s="4">
        <v>0</v>
      </c>
      <c r="CB26" s="47">
        <v>0</v>
      </c>
      <c r="CC26" s="12">
        <v>0</v>
      </c>
      <c r="CD26" s="4">
        <v>0</v>
      </c>
      <c r="CE26" s="47">
        <v>0</v>
      </c>
      <c r="CF26" s="12">
        <v>0</v>
      </c>
      <c r="CG26" s="4">
        <v>0</v>
      </c>
      <c r="CH26" s="47">
        <f t="shared" si="19"/>
        <v>0</v>
      </c>
      <c r="CI26" s="12">
        <v>0</v>
      </c>
      <c r="CJ26" s="4">
        <v>0</v>
      </c>
      <c r="CK26" s="47">
        <f t="shared" si="20"/>
        <v>0</v>
      </c>
      <c r="CL26" s="12">
        <v>0</v>
      </c>
      <c r="CM26" s="4">
        <v>0</v>
      </c>
      <c r="CN26" s="47">
        <v>0</v>
      </c>
      <c r="CO26" s="12">
        <v>0</v>
      </c>
      <c r="CP26" s="4">
        <v>0</v>
      </c>
      <c r="CQ26" s="47">
        <v>0</v>
      </c>
      <c r="CR26" s="12">
        <v>0</v>
      </c>
      <c r="CS26" s="4">
        <v>0</v>
      </c>
      <c r="CT26" s="47">
        <v>0</v>
      </c>
      <c r="CU26" s="12">
        <v>0</v>
      </c>
      <c r="CV26" s="4">
        <v>0</v>
      </c>
      <c r="CW26" s="47">
        <v>0</v>
      </c>
      <c r="CX26" s="12">
        <v>0</v>
      </c>
      <c r="CY26" s="4">
        <v>0</v>
      </c>
      <c r="CZ26" s="47">
        <f t="shared" si="21"/>
        <v>0</v>
      </c>
      <c r="DA26" s="12"/>
      <c r="DB26" s="4"/>
      <c r="DC26" s="47"/>
      <c r="DD26" s="12">
        <v>0</v>
      </c>
      <c r="DE26" s="4">
        <v>0</v>
      </c>
      <c r="DF26" s="47">
        <v>0</v>
      </c>
      <c r="DG26" s="12">
        <v>0</v>
      </c>
      <c r="DH26" s="4">
        <v>0</v>
      </c>
      <c r="DI26" s="47">
        <v>0</v>
      </c>
      <c r="DJ26" s="12">
        <v>0</v>
      </c>
      <c r="DK26" s="4">
        <v>0</v>
      </c>
      <c r="DL26" s="47">
        <v>0</v>
      </c>
      <c r="DM26" s="12">
        <v>0</v>
      </c>
      <c r="DN26" s="4">
        <v>0</v>
      </c>
      <c r="DO26" s="47">
        <f t="shared" si="22"/>
        <v>0</v>
      </c>
      <c r="DP26" s="12">
        <v>0</v>
      </c>
      <c r="DQ26" s="4">
        <v>0</v>
      </c>
      <c r="DR26" s="47">
        <v>0</v>
      </c>
      <c r="DS26" s="12">
        <v>0</v>
      </c>
      <c r="DT26" s="4">
        <v>0</v>
      </c>
      <c r="DU26" s="47">
        <v>0</v>
      </c>
      <c r="DV26" s="12">
        <v>0</v>
      </c>
      <c r="DW26" s="4">
        <v>0</v>
      </c>
      <c r="DX26" s="47">
        <v>0</v>
      </c>
      <c r="DY26" s="12">
        <v>0</v>
      </c>
      <c r="DZ26" s="4">
        <v>0</v>
      </c>
      <c r="EA26" s="47">
        <v>0</v>
      </c>
      <c r="EB26" s="12">
        <v>0</v>
      </c>
      <c r="EC26" s="4">
        <v>0</v>
      </c>
      <c r="ED26" s="47">
        <v>0</v>
      </c>
      <c r="EE26" s="12">
        <v>0</v>
      </c>
      <c r="EF26" s="4">
        <v>0</v>
      </c>
      <c r="EG26" s="47">
        <f t="shared" si="23"/>
        <v>0</v>
      </c>
      <c r="EH26" s="12">
        <v>0</v>
      </c>
      <c r="EI26" s="4">
        <v>0</v>
      </c>
      <c r="EJ26" s="47">
        <v>0</v>
      </c>
      <c r="EK26" s="12">
        <v>0</v>
      </c>
      <c r="EL26" s="4">
        <v>0</v>
      </c>
      <c r="EM26" s="47">
        <v>0</v>
      </c>
      <c r="EN26" s="12">
        <v>0</v>
      </c>
      <c r="EO26" s="4">
        <v>0</v>
      </c>
      <c r="EP26" s="47">
        <v>0</v>
      </c>
      <c r="EQ26" s="12">
        <v>0</v>
      </c>
      <c r="ER26" s="4">
        <v>0</v>
      </c>
      <c r="ES26" s="47">
        <v>0</v>
      </c>
      <c r="ET26" s="12">
        <v>0</v>
      </c>
      <c r="EU26" s="4">
        <v>0</v>
      </c>
      <c r="EV26" s="47">
        <v>0</v>
      </c>
      <c r="EW26" s="12">
        <v>0</v>
      </c>
      <c r="EX26" s="4">
        <v>0</v>
      </c>
      <c r="EY26" s="47">
        <f t="shared" si="25"/>
        <v>0</v>
      </c>
      <c r="EZ26" s="12">
        <v>0</v>
      </c>
      <c r="FA26" s="4">
        <v>0</v>
      </c>
      <c r="FB26" s="47">
        <v>0</v>
      </c>
      <c r="FC26" s="12">
        <v>0</v>
      </c>
      <c r="FD26" s="4">
        <v>0</v>
      </c>
      <c r="FE26" s="47">
        <v>0</v>
      </c>
      <c r="FF26" s="7">
        <f t="shared" si="8"/>
        <v>46822</v>
      </c>
      <c r="FG26" s="15">
        <f t="shared" si="9"/>
        <v>124511</v>
      </c>
      <c r="FH26" s="1"/>
      <c r="FI26" s="2"/>
      <c r="FJ26" s="1"/>
      <c r="FK26" s="1"/>
      <c r="FL26" s="1"/>
      <c r="FM26" s="6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</row>
    <row r="27" spans="1:235" x14ac:dyDescent="0.3">
      <c r="A27" s="55">
        <v>2010</v>
      </c>
      <c r="B27" s="56" t="s">
        <v>13</v>
      </c>
      <c r="C27" s="12">
        <v>0</v>
      </c>
      <c r="D27" s="4">
        <v>0</v>
      </c>
      <c r="E27" s="47">
        <v>0</v>
      </c>
      <c r="F27" s="12">
        <v>0</v>
      </c>
      <c r="G27" s="4">
        <v>0</v>
      </c>
      <c r="H27" s="47">
        <v>0</v>
      </c>
      <c r="I27" s="51">
        <v>4560</v>
      </c>
      <c r="J27" s="14">
        <v>11550</v>
      </c>
      <c r="K27" s="47">
        <f>J27/I27*1000</f>
        <v>2532.8947368421054</v>
      </c>
      <c r="L27" s="12">
        <v>0</v>
      </c>
      <c r="M27" s="4">
        <v>0</v>
      </c>
      <c r="N27" s="47">
        <v>0</v>
      </c>
      <c r="O27" s="12">
        <v>0</v>
      </c>
      <c r="P27" s="4">
        <v>0</v>
      </c>
      <c r="Q27" s="47">
        <v>0</v>
      </c>
      <c r="R27" s="12">
        <v>0</v>
      </c>
      <c r="S27" s="4">
        <v>0</v>
      </c>
      <c r="T27" s="47">
        <v>0</v>
      </c>
      <c r="U27" s="12">
        <v>0</v>
      </c>
      <c r="V27" s="4">
        <v>0</v>
      </c>
      <c r="W27" s="47">
        <v>0</v>
      </c>
      <c r="X27" s="12">
        <v>0</v>
      </c>
      <c r="Y27" s="4">
        <v>0</v>
      </c>
      <c r="Z27" s="47">
        <v>0</v>
      </c>
      <c r="AA27" s="12">
        <v>0</v>
      </c>
      <c r="AB27" s="4">
        <v>0</v>
      </c>
      <c r="AC27" s="47">
        <v>0</v>
      </c>
      <c r="AD27" s="12">
        <v>0</v>
      </c>
      <c r="AE27" s="4">
        <v>0</v>
      </c>
      <c r="AF27" s="47">
        <v>0</v>
      </c>
      <c r="AG27" s="12">
        <v>0</v>
      </c>
      <c r="AH27" s="4">
        <v>0</v>
      </c>
      <c r="AI27" s="47">
        <v>0</v>
      </c>
      <c r="AJ27" s="12">
        <v>0</v>
      </c>
      <c r="AK27" s="4">
        <v>0</v>
      </c>
      <c r="AL27" s="47">
        <v>0</v>
      </c>
      <c r="AM27" s="12">
        <v>0</v>
      </c>
      <c r="AN27" s="4">
        <v>0</v>
      </c>
      <c r="AO27" s="47">
        <f t="shared" si="17"/>
        <v>0</v>
      </c>
      <c r="AP27" s="12">
        <v>0</v>
      </c>
      <c r="AQ27" s="4">
        <v>0</v>
      </c>
      <c r="AR27" s="47">
        <v>0</v>
      </c>
      <c r="AS27" s="12">
        <v>0</v>
      </c>
      <c r="AT27" s="4">
        <v>0</v>
      </c>
      <c r="AU27" s="47">
        <v>0</v>
      </c>
      <c r="AV27" s="51">
        <v>3542</v>
      </c>
      <c r="AW27" s="14">
        <v>11127</v>
      </c>
      <c r="AX27" s="47">
        <f t="shared" si="18"/>
        <v>3141.4455110107283</v>
      </c>
      <c r="AY27" s="12">
        <v>0</v>
      </c>
      <c r="AZ27" s="4">
        <v>0</v>
      </c>
      <c r="BA27" s="47">
        <v>0</v>
      </c>
      <c r="BB27" s="12">
        <v>0</v>
      </c>
      <c r="BC27" s="4">
        <v>0</v>
      </c>
      <c r="BD27" s="47">
        <v>0</v>
      </c>
      <c r="BE27" s="51">
        <v>15</v>
      </c>
      <c r="BF27" s="14">
        <v>242</v>
      </c>
      <c r="BG27" s="47">
        <f t="shared" si="26"/>
        <v>16133.333333333332</v>
      </c>
      <c r="BH27" s="12">
        <v>0</v>
      </c>
      <c r="BI27" s="4">
        <v>0</v>
      </c>
      <c r="BJ27" s="47">
        <v>0</v>
      </c>
      <c r="BK27" s="12">
        <v>0</v>
      </c>
      <c r="BL27" s="4">
        <v>0</v>
      </c>
      <c r="BM27" s="47">
        <v>0</v>
      </c>
      <c r="BN27" s="51">
        <v>21050</v>
      </c>
      <c r="BO27" s="14">
        <v>53813</v>
      </c>
      <c r="BP27" s="47">
        <f t="shared" si="29"/>
        <v>2556.4370546318291</v>
      </c>
      <c r="BQ27" s="12"/>
      <c r="BR27" s="4"/>
      <c r="BS27" s="47"/>
      <c r="BT27" s="12">
        <v>0</v>
      </c>
      <c r="BU27" s="4">
        <v>0</v>
      </c>
      <c r="BV27" s="47">
        <v>0</v>
      </c>
      <c r="BW27" s="51">
        <v>9000</v>
      </c>
      <c r="BX27" s="14">
        <v>21797</v>
      </c>
      <c r="BY27" s="47">
        <f>BX27/BW27*1000</f>
        <v>2421.8888888888887</v>
      </c>
      <c r="BZ27" s="12">
        <v>0</v>
      </c>
      <c r="CA27" s="4">
        <v>0</v>
      </c>
      <c r="CB27" s="47">
        <v>0</v>
      </c>
      <c r="CC27" s="12">
        <v>0</v>
      </c>
      <c r="CD27" s="4">
        <v>0</v>
      </c>
      <c r="CE27" s="47">
        <v>0</v>
      </c>
      <c r="CF27" s="12">
        <v>0</v>
      </c>
      <c r="CG27" s="4">
        <v>0</v>
      </c>
      <c r="CH27" s="47">
        <f t="shared" si="19"/>
        <v>0</v>
      </c>
      <c r="CI27" s="12">
        <v>0</v>
      </c>
      <c r="CJ27" s="4">
        <v>0</v>
      </c>
      <c r="CK27" s="47">
        <f t="shared" si="20"/>
        <v>0</v>
      </c>
      <c r="CL27" s="12">
        <v>0</v>
      </c>
      <c r="CM27" s="4">
        <v>0</v>
      </c>
      <c r="CN27" s="47">
        <v>0</v>
      </c>
      <c r="CO27" s="12">
        <v>0</v>
      </c>
      <c r="CP27" s="4">
        <v>0</v>
      </c>
      <c r="CQ27" s="47">
        <v>0</v>
      </c>
      <c r="CR27" s="12">
        <v>0</v>
      </c>
      <c r="CS27" s="4">
        <v>0</v>
      </c>
      <c r="CT27" s="47">
        <v>0</v>
      </c>
      <c r="CU27" s="12">
        <v>0</v>
      </c>
      <c r="CV27" s="4">
        <v>0</v>
      </c>
      <c r="CW27" s="47">
        <v>0</v>
      </c>
      <c r="CX27" s="12">
        <v>0</v>
      </c>
      <c r="CY27" s="4">
        <v>0</v>
      </c>
      <c r="CZ27" s="47">
        <f t="shared" si="21"/>
        <v>0</v>
      </c>
      <c r="DA27" s="12"/>
      <c r="DB27" s="4"/>
      <c r="DC27" s="47"/>
      <c r="DD27" s="12">
        <v>0</v>
      </c>
      <c r="DE27" s="4">
        <v>0</v>
      </c>
      <c r="DF27" s="47">
        <v>0</v>
      </c>
      <c r="DG27" s="12">
        <v>0</v>
      </c>
      <c r="DH27" s="4">
        <v>0</v>
      </c>
      <c r="DI27" s="47">
        <v>0</v>
      </c>
      <c r="DJ27" s="12">
        <v>0</v>
      </c>
      <c r="DK27" s="4">
        <v>0</v>
      </c>
      <c r="DL27" s="47">
        <v>0</v>
      </c>
      <c r="DM27" s="12">
        <v>0</v>
      </c>
      <c r="DN27" s="4">
        <v>0</v>
      </c>
      <c r="DO27" s="47">
        <f t="shared" si="22"/>
        <v>0</v>
      </c>
      <c r="DP27" s="12">
        <v>0</v>
      </c>
      <c r="DQ27" s="4">
        <v>0</v>
      </c>
      <c r="DR27" s="47">
        <v>0</v>
      </c>
      <c r="DS27" s="12">
        <v>0</v>
      </c>
      <c r="DT27" s="4">
        <v>0</v>
      </c>
      <c r="DU27" s="47">
        <v>0</v>
      </c>
      <c r="DV27" s="12">
        <v>0</v>
      </c>
      <c r="DW27" s="4">
        <v>0</v>
      </c>
      <c r="DX27" s="47">
        <v>0</v>
      </c>
      <c r="DY27" s="12">
        <v>0</v>
      </c>
      <c r="DZ27" s="4">
        <v>0</v>
      </c>
      <c r="EA27" s="47">
        <v>0</v>
      </c>
      <c r="EB27" s="12">
        <v>0</v>
      </c>
      <c r="EC27" s="4">
        <v>0</v>
      </c>
      <c r="ED27" s="47">
        <v>0</v>
      </c>
      <c r="EE27" s="12">
        <v>0</v>
      </c>
      <c r="EF27" s="4">
        <v>0</v>
      </c>
      <c r="EG27" s="47">
        <f t="shared" si="23"/>
        <v>0</v>
      </c>
      <c r="EH27" s="12">
        <v>0</v>
      </c>
      <c r="EI27" s="4">
        <v>0</v>
      </c>
      <c r="EJ27" s="47">
        <v>0</v>
      </c>
      <c r="EK27" s="12">
        <v>0</v>
      </c>
      <c r="EL27" s="4">
        <v>0</v>
      </c>
      <c r="EM27" s="47">
        <v>0</v>
      </c>
      <c r="EN27" s="12">
        <v>0</v>
      </c>
      <c r="EO27" s="4">
        <v>2</v>
      </c>
      <c r="EP27" s="47">
        <v>0</v>
      </c>
      <c r="EQ27" s="12">
        <v>0</v>
      </c>
      <c r="ER27" s="4">
        <v>0</v>
      </c>
      <c r="ES27" s="47">
        <v>0</v>
      </c>
      <c r="ET27" s="12">
        <v>0</v>
      </c>
      <c r="EU27" s="4">
        <v>0</v>
      </c>
      <c r="EV27" s="47">
        <v>0</v>
      </c>
      <c r="EW27" s="12">
        <v>0</v>
      </c>
      <c r="EX27" s="4">
        <v>0</v>
      </c>
      <c r="EY27" s="47">
        <f t="shared" si="25"/>
        <v>0</v>
      </c>
      <c r="EZ27" s="12">
        <v>0</v>
      </c>
      <c r="FA27" s="4">
        <v>0</v>
      </c>
      <c r="FB27" s="47">
        <v>0</v>
      </c>
      <c r="FC27" s="12">
        <v>0</v>
      </c>
      <c r="FD27" s="4">
        <v>0</v>
      </c>
      <c r="FE27" s="47">
        <v>0</v>
      </c>
      <c r="FF27" s="7">
        <f t="shared" si="8"/>
        <v>38167</v>
      </c>
      <c r="FG27" s="15">
        <f t="shared" si="9"/>
        <v>98531</v>
      </c>
      <c r="FH27" s="1"/>
      <c r="FI27" s="2"/>
      <c r="FJ27" s="1"/>
      <c r="FK27" s="1"/>
      <c r="FL27" s="1"/>
      <c r="FM27" s="6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</row>
    <row r="28" spans="1:235" x14ac:dyDescent="0.3">
      <c r="A28" s="55">
        <v>2010</v>
      </c>
      <c r="B28" s="56" t="s">
        <v>14</v>
      </c>
      <c r="C28" s="12">
        <v>0</v>
      </c>
      <c r="D28" s="4">
        <v>0</v>
      </c>
      <c r="E28" s="47">
        <v>0</v>
      </c>
      <c r="F28" s="12">
        <v>0</v>
      </c>
      <c r="G28" s="4">
        <v>0</v>
      </c>
      <c r="H28" s="47">
        <v>0</v>
      </c>
      <c r="I28" s="51">
        <v>2817</v>
      </c>
      <c r="J28" s="14">
        <v>6788</v>
      </c>
      <c r="K28" s="47">
        <f>J28/I28*1000</f>
        <v>2409.6556620518281</v>
      </c>
      <c r="L28" s="12">
        <v>0</v>
      </c>
      <c r="M28" s="4">
        <v>0</v>
      </c>
      <c r="N28" s="47">
        <v>0</v>
      </c>
      <c r="O28" s="12">
        <v>0</v>
      </c>
      <c r="P28" s="4">
        <v>0</v>
      </c>
      <c r="Q28" s="47">
        <v>0</v>
      </c>
      <c r="R28" s="12">
        <v>0</v>
      </c>
      <c r="S28" s="4">
        <v>0</v>
      </c>
      <c r="T28" s="47">
        <v>0</v>
      </c>
      <c r="U28" s="12">
        <v>0</v>
      </c>
      <c r="V28" s="4">
        <v>0</v>
      </c>
      <c r="W28" s="47">
        <v>0</v>
      </c>
      <c r="X28" s="12">
        <v>0</v>
      </c>
      <c r="Y28" s="4">
        <v>0</v>
      </c>
      <c r="Z28" s="47">
        <v>0</v>
      </c>
      <c r="AA28" s="12">
        <v>0</v>
      </c>
      <c r="AB28" s="4">
        <v>0</v>
      </c>
      <c r="AC28" s="47">
        <v>0</v>
      </c>
      <c r="AD28" s="12">
        <v>0</v>
      </c>
      <c r="AE28" s="4">
        <v>0</v>
      </c>
      <c r="AF28" s="47">
        <v>0</v>
      </c>
      <c r="AG28" s="12">
        <v>0</v>
      </c>
      <c r="AH28" s="4">
        <v>0</v>
      </c>
      <c r="AI28" s="47">
        <v>0</v>
      </c>
      <c r="AJ28" s="12">
        <v>0</v>
      </c>
      <c r="AK28" s="4">
        <v>0</v>
      </c>
      <c r="AL28" s="47">
        <v>0</v>
      </c>
      <c r="AM28" s="12">
        <v>0</v>
      </c>
      <c r="AN28" s="4">
        <v>0</v>
      </c>
      <c r="AO28" s="47">
        <f t="shared" si="17"/>
        <v>0</v>
      </c>
      <c r="AP28" s="12">
        <v>0</v>
      </c>
      <c r="AQ28" s="4">
        <v>0</v>
      </c>
      <c r="AR28" s="47">
        <v>0</v>
      </c>
      <c r="AS28" s="12">
        <v>0</v>
      </c>
      <c r="AT28" s="4">
        <v>0</v>
      </c>
      <c r="AU28" s="47">
        <v>0</v>
      </c>
      <c r="AV28" s="51">
        <v>4302</v>
      </c>
      <c r="AW28" s="14">
        <v>13344</v>
      </c>
      <c r="AX28" s="47">
        <f t="shared" si="18"/>
        <v>3101.813110181311</v>
      </c>
      <c r="AY28" s="12">
        <v>0</v>
      </c>
      <c r="AZ28" s="4">
        <v>0</v>
      </c>
      <c r="BA28" s="47">
        <v>0</v>
      </c>
      <c r="BB28" s="12">
        <v>0</v>
      </c>
      <c r="BC28" s="4">
        <v>0</v>
      </c>
      <c r="BD28" s="47">
        <v>0</v>
      </c>
      <c r="BE28" s="51">
        <v>9</v>
      </c>
      <c r="BF28" s="14">
        <v>144</v>
      </c>
      <c r="BG28" s="47">
        <f t="shared" si="26"/>
        <v>16000</v>
      </c>
      <c r="BH28" s="12">
        <v>0</v>
      </c>
      <c r="BI28" s="4">
        <v>0</v>
      </c>
      <c r="BJ28" s="47">
        <v>0</v>
      </c>
      <c r="BK28" s="12">
        <v>0</v>
      </c>
      <c r="BL28" s="4">
        <v>0</v>
      </c>
      <c r="BM28" s="47">
        <v>0</v>
      </c>
      <c r="BN28" s="51">
        <v>20</v>
      </c>
      <c r="BO28" s="14">
        <v>181</v>
      </c>
      <c r="BP28" s="47">
        <f t="shared" si="29"/>
        <v>9050</v>
      </c>
      <c r="BQ28" s="12"/>
      <c r="BR28" s="4"/>
      <c r="BS28" s="47"/>
      <c r="BT28" s="12">
        <v>0</v>
      </c>
      <c r="BU28" s="4">
        <v>0</v>
      </c>
      <c r="BV28" s="47">
        <v>0</v>
      </c>
      <c r="BW28" s="12">
        <v>0</v>
      </c>
      <c r="BX28" s="4">
        <v>0</v>
      </c>
      <c r="BY28" s="47">
        <v>0</v>
      </c>
      <c r="BZ28" s="12">
        <v>0</v>
      </c>
      <c r="CA28" s="4">
        <v>0</v>
      </c>
      <c r="CB28" s="47">
        <v>0</v>
      </c>
      <c r="CC28" s="12">
        <v>0</v>
      </c>
      <c r="CD28" s="4">
        <v>0</v>
      </c>
      <c r="CE28" s="47">
        <v>0</v>
      </c>
      <c r="CF28" s="12">
        <v>0</v>
      </c>
      <c r="CG28" s="4">
        <v>0</v>
      </c>
      <c r="CH28" s="47">
        <f t="shared" si="19"/>
        <v>0</v>
      </c>
      <c r="CI28" s="12">
        <v>0</v>
      </c>
      <c r="CJ28" s="4">
        <v>0</v>
      </c>
      <c r="CK28" s="47">
        <f t="shared" si="20"/>
        <v>0</v>
      </c>
      <c r="CL28" s="12">
        <v>0</v>
      </c>
      <c r="CM28" s="4">
        <v>0</v>
      </c>
      <c r="CN28" s="47">
        <v>0</v>
      </c>
      <c r="CO28" s="12">
        <v>0</v>
      </c>
      <c r="CP28" s="4">
        <v>0</v>
      </c>
      <c r="CQ28" s="47">
        <v>0</v>
      </c>
      <c r="CR28" s="12">
        <v>0</v>
      </c>
      <c r="CS28" s="4">
        <v>0</v>
      </c>
      <c r="CT28" s="47">
        <v>0</v>
      </c>
      <c r="CU28" s="12">
        <v>0</v>
      </c>
      <c r="CV28" s="4">
        <v>0</v>
      </c>
      <c r="CW28" s="47">
        <v>0</v>
      </c>
      <c r="CX28" s="12">
        <v>0</v>
      </c>
      <c r="CY28" s="4">
        <v>0</v>
      </c>
      <c r="CZ28" s="47">
        <f t="shared" si="21"/>
        <v>0</v>
      </c>
      <c r="DA28" s="12"/>
      <c r="DB28" s="4"/>
      <c r="DC28" s="47"/>
      <c r="DD28" s="12">
        <v>0</v>
      </c>
      <c r="DE28" s="4">
        <v>0</v>
      </c>
      <c r="DF28" s="47">
        <v>0</v>
      </c>
      <c r="DG28" s="12">
        <v>0</v>
      </c>
      <c r="DH28" s="4">
        <v>0</v>
      </c>
      <c r="DI28" s="47">
        <v>0</v>
      </c>
      <c r="DJ28" s="12">
        <v>0</v>
      </c>
      <c r="DK28" s="4">
        <v>0</v>
      </c>
      <c r="DL28" s="47">
        <v>0</v>
      </c>
      <c r="DM28" s="12">
        <v>0</v>
      </c>
      <c r="DN28" s="4">
        <v>0</v>
      </c>
      <c r="DO28" s="47">
        <f t="shared" si="22"/>
        <v>0</v>
      </c>
      <c r="DP28" s="12">
        <v>0</v>
      </c>
      <c r="DQ28" s="4">
        <v>0</v>
      </c>
      <c r="DR28" s="47">
        <v>0</v>
      </c>
      <c r="DS28" s="12">
        <v>0</v>
      </c>
      <c r="DT28" s="4">
        <v>0</v>
      </c>
      <c r="DU28" s="47">
        <v>0</v>
      </c>
      <c r="DV28" s="12">
        <v>0</v>
      </c>
      <c r="DW28" s="4">
        <v>0</v>
      </c>
      <c r="DX28" s="47">
        <v>0</v>
      </c>
      <c r="DY28" s="12">
        <v>0</v>
      </c>
      <c r="DZ28" s="4">
        <v>0</v>
      </c>
      <c r="EA28" s="47">
        <v>0</v>
      </c>
      <c r="EB28" s="12">
        <v>0</v>
      </c>
      <c r="EC28" s="4">
        <v>0</v>
      </c>
      <c r="ED28" s="47">
        <v>0</v>
      </c>
      <c r="EE28" s="12">
        <v>0</v>
      </c>
      <c r="EF28" s="4">
        <v>0</v>
      </c>
      <c r="EG28" s="47">
        <f t="shared" si="23"/>
        <v>0</v>
      </c>
      <c r="EH28" s="12">
        <v>0</v>
      </c>
      <c r="EI28" s="4">
        <v>0</v>
      </c>
      <c r="EJ28" s="47">
        <v>0</v>
      </c>
      <c r="EK28" s="51">
        <v>2850</v>
      </c>
      <c r="EL28" s="14">
        <v>8275</v>
      </c>
      <c r="EM28" s="47">
        <f>EL28/EK28*1000</f>
        <v>2903.5087719298244</v>
      </c>
      <c r="EN28" s="51">
        <v>4</v>
      </c>
      <c r="EO28" s="14">
        <v>32</v>
      </c>
      <c r="EP28" s="47">
        <f>EO28/EN28*1000</f>
        <v>8000</v>
      </c>
      <c r="EQ28" s="12">
        <v>0</v>
      </c>
      <c r="ER28" s="4">
        <v>0</v>
      </c>
      <c r="ES28" s="47">
        <v>0</v>
      </c>
      <c r="ET28" s="12">
        <v>0</v>
      </c>
      <c r="EU28" s="4">
        <v>0</v>
      </c>
      <c r="EV28" s="47">
        <v>0</v>
      </c>
      <c r="EW28" s="12">
        <v>0</v>
      </c>
      <c r="EX28" s="4">
        <v>0</v>
      </c>
      <c r="EY28" s="47">
        <f t="shared" si="25"/>
        <v>0</v>
      </c>
      <c r="EZ28" s="12">
        <v>0</v>
      </c>
      <c r="FA28" s="4">
        <v>0</v>
      </c>
      <c r="FB28" s="47">
        <v>0</v>
      </c>
      <c r="FC28" s="12">
        <v>0</v>
      </c>
      <c r="FD28" s="4">
        <v>0</v>
      </c>
      <c r="FE28" s="47">
        <v>0</v>
      </c>
      <c r="FF28" s="7">
        <f t="shared" si="8"/>
        <v>10002</v>
      </c>
      <c r="FG28" s="15">
        <f t="shared" si="9"/>
        <v>28764</v>
      </c>
      <c r="FH28" s="1"/>
      <c r="FI28" s="2"/>
      <c r="FJ28" s="1"/>
      <c r="FK28" s="1"/>
      <c r="FL28" s="1"/>
      <c r="FM28" s="6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</row>
    <row r="29" spans="1:235" x14ac:dyDescent="0.3">
      <c r="A29" s="55">
        <v>2010</v>
      </c>
      <c r="B29" s="56" t="s">
        <v>15</v>
      </c>
      <c r="C29" s="12">
        <v>0</v>
      </c>
      <c r="D29" s="4">
        <v>0</v>
      </c>
      <c r="E29" s="47">
        <v>0</v>
      </c>
      <c r="F29" s="12">
        <v>0</v>
      </c>
      <c r="G29" s="4">
        <v>0</v>
      </c>
      <c r="H29" s="47">
        <v>0</v>
      </c>
      <c r="I29" s="12">
        <v>0</v>
      </c>
      <c r="J29" s="4">
        <v>0</v>
      </c>
      <c r="K29" s="47">
        <v>0</v>
      </c>
      <c r="L29" s="12">
        <v>0</v>
      </c>
      <c r="M29" s="4">
        <v>0</v>
      </c>
      <c r="N29" s="47">
        <v>0</v>
      </c>
      <c r="O29" s="12">
        <v>0</v>
      </c>
      <c r="P29" s="4">
        <v>0</v>
      </c>
      <c r="Q29" s="47">
        <v>0</v>
      </c>
      <c r="R29" s="12">
        <v>0</v>
      </c>
      <c r="S29" s="4">
        <v>0</v>
      </c>
      <c r="T29" s="47">
        <v>0</v>
      </c>
      <c r="U29" s="12">
        <v>0</v>
      </c>
      <c r="V29" s="4">
        <v>0</v>
      </c>
      <c r="W29" s="47">
        <v>0</v>
      </c>
      <c r="X29" s="12">
        <v>0</v>
      </c>
      <c r="Y29" s="4">
        <v>0</v>
      </c>
      <c r="Z29" s="47">
        <v>0</v>
      </c>
      <c r="AA29" s="51">
        <v>18703</v>
      </c>
      <c r="AB29" s="14">
        <v>34444</v>
      </c>
      <c r="AC29" s="47">
        <f t="shared" si="27"/>
        <v>1841.6296850772605</v>
      </c>
      <c r="AD29" s="12">
        <v>0</v>
      </c>
      <c r="AE29" s="4">
        <v>0</v>
      </c>
      <c r="AF29" s="47">
        <v>0</v>
      </c>
      <c r="AG29" s="12">
        <v>0</v>
      </c>
      <c r="AH29" s="4">
        <v>0</v>
      </c>
      <c r="AI29" s="47">
        <v>0</v>
      </c>
      <c r="AJ29" s="12">
        <v>0</v>
      </c>
      <c r="AK29" s="4">
        <v>0</v>
      </c>
      <c r="AL29" s="47">
        <v>0</v>
      </c>
      <c r="AM29" s="12">
        <v>0</v>
      </c>
      <c r="AN29" s="4">
        <v>0</v>
      </c>
      <c r="AO29" s="47">
        <f t="shared" si="17"/>
        <v>0</v>
      </c>
      <c r="AP29" s="12">
        <v>0</v>
      </c>
      <c r="AQ29" s="4">
        <v>0</v>
      </c>
      <c r="AR29" s="47">
        <v>0</v>
      </c>
      <c r="AS29" s="12">
        <v>0</v>
      </c>
      <c r="AT29" s="4">
        <v>0</v>
      </c>
      <c r="AU29" s="47">
        <v>0</v>
      </c>
      <c r="AV29" s="51">
        <v>6665</v>
      </c>
      <c r="AW29" s="14">
        <v>19980</v>
      </c>
      <c r="AX29" s="47">
        <f t="shared" si="18"/>
        <v>2997.7494373593395</v>
      </c>
      <c r="AY29" s="12">
        <v>0</v>
      </c>
      <c r="AZ29" s="4">
        <v>0</v>
      </c>
      <c r="BA29" s="47">
        <v>0</v>
      </c>
      <c r="BB29" s="12">
        <v>0</v>
      </c>
      <c r="BC29" s="4">
        <v>0</v>
      </c>
      <c r="BD29" s="47">
        <v>0</v>
      </c>
      <c r="BE29" s="12">
        <v>0</v>
      </c>
      <c r="BF29" s="4">
        <v>0</v>
      </c>
      <c r="BG29" s="47">
        <v>0</v>
      </c>
      <c r="BH29" s="12">
        <v>0</v>
      </c>
      <c r="BI29" s="4">
        <v>0</v>
      </c>
      <c r="BJ29" s="47">
        <v>0</v>
      </c>
      <c r="BK29" s="12">
        <v>0</v>
      </c>
      <c r="BL29" s="4">
        <v>0</v>
      </c>
      <c r="BM29" s="47">
        <v>0</v>
      </c>
      <c r="BN29" s="51">
        <v>19800</v>
      </c>
      <c r="BO29" s="14">
        <v>58542</v>
      </c>
      <c r="BP29" s="47">
        <f t="shared" si="29"/>
        <v>2956.6666666666665</v>
      </c>
      <c r="BQ29" s="12"/>
      <c r="BR29" s="4"/>
      <c r="BS29" s="47"/>
      <c r="BT29" s="12">
        <v>0</v>
      </c>
      <c r="BU29" s="4">
        <v>0</v>
      </c>
      <c r="BV29" s="47">
        <v>0</v>
      </c>
      <c r="BW29" s="51">
        <v>9150</v>
      </c>
      <c r="BX29" s="14">
        <v>27042</v>
      </c>
      <c r="BY29" s="47">
        <f>BX29/BW29*1000</f>
        <v>2955.4098360655735</v>
      </c>
      <c r="BZ29" s="12">
        <v>0</v>
      </c>
      <c r="CA29" s="4">
        <v>0</v>
      </c>
      <c r="CB29" s="47">
        <v>0</v>
      </c>
      <c r="CC29" s="12">
        <v>0</v>
      </c>
      <c r="CD29" s="4">
        <v>0</v>
      </c>
      <c r="CE29" s="47">
        <v>0</v>
      </c>
      <c r="CF29" s="12">
        <v>0</v>
      </c>
      <c r="CG29" s="4">
        <v>0</v>
      </c>
      <c r="CH29" s="47">
        <f t="shared" si="19"/>
        <v>0</v>
      </c>
      <c r="CI29" s="12">
        <v>0</v>
      </c>
      <c r="CJ29" s="4">
        <v>0</v>
      </c>
      <c r="CK29" s="47">
        <f t="shared" si="20"/>
        <v>0</v>
      </c>
      <c r="CL29" s="12">
        <v>0</v>
      </c>
      <c r="CM29" s="4">
        <v>0</v>
      </c>
      <c r="CN29" s="47">
        <v>0</v>
      </c>
      <c r="CO29" s="12">
        <v>0</v>
      </c>
      <c r="CP29" s="4">
        <v>0</v>
      </c>
      <c r="CQ29" s="47">
        <v>0</v>
      </c>
      <c r="CR29" s="12">
        <v>0</v>
      </c>
      <c r="CS29" s="4">
        <v>0</v>
      </c>
      <c r="CT29" s="47">
        <v>0</v>
      </c>
      <c r="CU29" s="12">
        <v>0</v>
      </c>
      <c r="CV29" s="4">
        <v>0</v>
      </c>
      <c r="CW29" s="47">
        <v>0</v>
      </c>
      <c r="CX29" s="12">
        <v>0</v>
      </c>
      <c r="CY29" s="4">
        <v>0</v>
      </c>
      <c r="CZ29" s="47">
        <f t="shared" si="21"/>
        <v>0</v>
      </c>
      <c r="DA29" s="12"/>
      <c r="DB29" s="4"/>
      <c r="DC29" s="47"/>
      <c r="DD29" s="12">
        <v>0</v>
      </c>
      <c r="DE29" s="4">
        <v>0</v>
      </c>
      <c r="DF29" s="47">
        <v>0</v>
      </c>
      <c r="DG29" s="12">
        <v>0</v>
      </c>
      <c r="DH29" s="4">
        <v>0</v>
      </c>
      <c r="DI29" s="47">
        <v>0</v>
      </c>
      <c r="DJ29" s="12">
        <v>0</v>
      </c>
      <c r="DK29" s="4">
        <v>0</v>
      </c>
      <c r="DL29" s="47">
        <v>0</v>
      </c>
      <c r="DM29" s="12">
        <v>0</v>
      </c>
      <c r="DN29" s="4">
        <v>0</v>
      </c>
      <c r="DO29" s="47">
        <f t="shared" si="22"/>
        <v>0</v>
      </c>
      <c r="DP29" s="12">
        <v>0</v>
      </c>
      <c r="DQ29" s="4">
        <v>0</v>
      </c>
      <c r="DR29" s="47">
        <v>0</v>
      </c>
      <c r="DS29" s="12">
        <v>0</v>
      </c>
      <c r="DT29" s="4">
        <v>0</v>
      </c>
      <c r="DU29" s="47">
        <v>0</v>
      </c>
      <c r="DV29" s="12">
        <v>0</v>
      </c>
      <c r="DW29" s="4">
        <v>0</v>
      </c>
      <c r="DX29" s="47">
        <v>0</v>
      </c>
      <c r="DY29" s="12">
        <v>0</v>
      </c>
      <c r="DZ29" s="4">
        <v>0</v>
      </c>
      <c r="EA29" s="47">
        <v>0</v>
      </c>
      <c r="EB29" s="12">
        <v>0</v>
      </c>
      <c r="EC29" s="4">
        <v>0</v>
      </c>
      <c r="ED29" s="47">
        <v>0</v>
      </c>
      <c r="EE29" s="12">
        <v>0</v>
      </c>
      <c r="EF29" s="4">
        <v>0</v>
      </c>
      <c r="EG29" s="47">
        <f t="shared" si="23"/>
        <v>0</v>
      </c>
      <c r="EH29" s="12">
        <v>0</v>
      </c>
      <c r="EI29" s="4">
        <v>0</v>
      </c>
      <c r="EJ29" s="47">
        <v>0</v>
      </c>
      <c r="EK29" s="12">
        <v>0</v>
      </c>
      <c r="EL29" s="4">
        <v>0</v>
      </c>
      <c r="EM29" s="47">
        <v>0</v>
      </c>
      <c r="EN29" s="12">
        <v>0</v>
      </c>
      <c r="EO29" s="4">
        <v>0</v>
      </c>
      <c r="EP29" s="47">
        <v>0</v>
      </c>
      <c r="EQ29" s="12">
        <v>0</v>
      </c>
      <c r="ER29" s="4">
        <v>0</v>
      </c>
      <c r="ES29" s="47">
        <v>0</v>
      </c>
      <c r="ET29" s="12">
        <v>0</v>
      </c>
      <c r="EU29" s="4">
        <v>0</v>
      </c>
      <c r="EV29" s="47">
        <v>0</v>
      </c>
      <c r="EW29" s="12">
        <v>0</v>
      </c>
      <c r="EX29" s="4">
        <v>0</v>
      </c>
      <c r="EY29" s="47">
        <f t="shared" si="25"/>
        <v>0</v>
      </c>
      <c r="EZ29" s="12">
        <v>0</v>
      </c>
      <c r="FA29" s="4">
        <v>0</v>
      </c>
      <c r="FB29" s="47">
        <v>0</v>
      </c>
      <c r="FC29" s="12">
        <v>0</v>
      </c>
      <c r="FD29" s="4">
        <v>0</v>
      </c>
      <c r="FE29" s="47">
        <v>0</v>
      </c>
      <c r="FF29" s="7">
        <f t="shared" si="8"/>
        <v>54318</v>
      </c>
      <c r="FG29" s="15">
        <f t="shared" si="9"/>
        <v>140008</v>
      </c>
      <c r="FH29" s="1"/>
      <c r="FI29" s="2"/>
      <c r="FJ29" s="1"/>
      <c r="FK29" s="1"/>
      <c r="FL29" s="1"/>
      <c r="FM29" s="6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</row>
    <row r="30" spans="1:235" x14ac:dyDescent="0.3">
      <c r="A30" s="55">
        <v>2010</v>
      </c>
      <c r="B30" s="56" t="s">
        <v>16</v>
      </c>
      <c r="C30" s="12">
        <v>0</v>
      </c>
      <c r="D30" s="4">
        <v>0</v>
      </c>
      <c r="E30" s="47">
        <v>0</v>
      </c>
      <c r="F30" s="12">
        <v>0</v>
      </c>
      <c r="G30" s="4">
        <v>0</v>
      </c>
      <c r="H30" s="47">
        <v>0</v>
      </c>
      <c r="I30" s="12">
        <v>0</v>
      </c>
      <c r="J30" s="4">
        <v>0</v>
      </c>
      <c r="K30" s="47">
        <v>0</v>
      </c>
      <c r="L30" s="12">
        <v>0</v>
      </c>
      <c r="M30" s="4">
        <v>0</v>
      </c>
      <c r="N30" s="47">
        <v>0</v>
      </c>
      <c r="O30" s="12">
        <v>0</v>
      </c>
      <c r="P30" s="4">
        <v>0</v>
      </c>
      <c r="Q30" s="47">
        <v>0</v>
      </c>
      <c r="R30" s="12">
        <v>0</v>
      </c>
      <c r="S30" s="4">
        <v>0</v>
      </c>
      <c r="T30" s="47">
        <v>0</v>
      </c>
      <c r="U30" s="12">
        <v>0</v>
      </c>
      <c r="V30" s="4">
        <v>0</v>
      </c>
      <c r="W30" s="47">
        <v>0</v>
      </c>
      <c r="X30" s="12">
        <v>0</v>
      </c>
      <c r="Y30" s="4">
        <v>0</v>
      </c>
      <c r="Z30" s="47">
        <v>0</v>
      </c>
      <c r="AA30" s="12">
        <v>0</v>
      </c>
      <c r="AB30" s="4">
        <v>0</v>
      </c>
      <c r="AC30" s="47">
        <v>0</v>
      </c>
      <c r="AD30" s="12">
        <v>0</v>
      </c>
      <c r="AE30" s="4">
        <v>0</v>
      </c>
      <c r="AF30" s="47">
        <v>0</v>
      </c>
      <c r="AG30" s="12">
        <v>0</v>
      </c>
      <c r="AH30" s="4">
        <v>0</v>
      </c>
      <c r="AI30" s="47">
        <v>0</v>
      </c>
      <c r="AJ30" s="12">
        <v>0</v>
      </c>
      <c r="AK30" s="4">
        <v>0</v>
      </c>
      <c r="AL30" s="47">
        <v>0</v>
      </c>
      <c r="AM30" s="12">
        <v>0</v>
      </c>
      <c r="AN30" s="4">
        <v>0</v>
      </c>
      <c r="AO30" s="47">
        <f t="shared" si="17"/>
        <v>0</v>
      </c>
      <c r="AP30" s="12">
        <v>0</v>
      </c>
      <c r="AQ30" s="4">
        <v>0</v>
      </c>
      <c r="AR30" s="47">
        <v>0</v>
      </c>
      <c r="AS30" s="12">
        <v>0</v>
      </c>
      <c r="AT30" s="4">
        <v>0</v>
      </c>
      <c r="AU30" s="47">
        <v>0</v>
      </c>
      <c r="AV30" s="51">
        <v>4251</v>
      </c>
      <c r="AW30" s="14">
        <v>13138</v>
      </c>
      <c r="AX30" s="47">
        <f t="shared" si="18"/>
        <v>3090.5669254293107</v>
      </c>
      <c r="AY30" s="12">
        <v>0</v>
      </c>
      <c r="AZ30" s="4">
        <v>0</v>
      </c>
      <c r="BA30" s="47">
        <v>0</v>
      </c>
      <c r="BB30" s="12">
        <v>0</v>
      </c>
      <c r="BC30" s="4">
        <v>0</v>
      </c>
      <c r="BD30" s="47">
        <v>0</v>
      </c>
      <c r="BE30" s="12">
        <v>0</v>
      </c>
      <c r="BF30" s="4">
        <v>0</v>
      </c>
      <c r="BG30" s="47">
        <v>0</v>
      </c>
      <c r="BH30" s="12">
        <v>0</v>
      </c>
      <c r="BI30" s="4">
        <v>0</v>
      </c>
      <c r="BJ30" s="47">
        <v>0</v>
      </c>
      <c r="BK30" s="12">
        <v>0</v>
      </c>
      <c r="BL30" s="4">
        <v>0</v>
      </c>
      <c r="BM30" s="47">
        <v>0</v>
      </c>
      <c r="BN30" s="51">
        <v>20</v>
      </c>
      <c r="BO30" s="14">
        <v>182</v>
      </c>
      <c r="BP30" s="47">
        <f t="shared" si="29"/>
        <v>9100</v>
      </c>
      <c r="BQ30" s="12"/>
      <c r="BR30" s="4"/>
      <c r="BS30" s="47"/>
      <c r="BT30" s="12">
        <v>0</v>
      </c>
      <c r="BU30" s="4">
        <v>0</v>
      </c>
      <c r="BV30" s="47">
        <v>0</v>
      </c>
      <c r="BW30" s="12">
        <v>0</v>
      </c>
      <c r="BX30" s="4">
        <v>0</v>
      </c>
      <c r="BY30" s="47">
        <v>0</v>
      </c>
      <c r="BZ30" s="51">
        <v>800</v>
      </c>
      <c r="CA30" s="14">
        <v>2118</v>
      </c>
      <c r="CB30" s="47">
        <f>CA30/BZ30*1000</f>
        <v>2647.5</v>
      </c>
      <c r="CC30" s="12">
        <v>0</v>
      </c>
      <c r="CD30" s="4">
        <v>0</v>
      </c>
      <c r="CE30" s="47">
        <v>0</v>
      </c>
      <c r="CF30" s="12">
        <v>0</v>
      </c>
      <c r="CG30" s="4">
        <v>0</v>
      </c>
      <c r="CH30" s="47">
        <f t="shared" si="19"/>
        <v>0</v>
      </c>
      <c r="CI30" s="12">
        <v>0</v>
      </c>
      <c r="CJ30" s="4">
        <v>0</v>
      </c>
      <c r="CK30" s="47">
        <f t="shared" si="20"/>
        <v>0</v>
      </c>
      <c r="CL30" s="12">
        <v>0</v>
      </c>
      <c r="CM30" s="4">
        <v>0</v>
      </c>
      <c r="CN30" s="47">
        <v>0</v>
      </c>
      <c r="CO30" s="12">
        <v>0</v>
      </c>
      <c r="CP30" s="4">
        <v>0</v>
      </c>
      <c r="CQ30" s="47">
        <v>0</v>
      </c>
      <c r="CR30" s="12">
        <v>0</v>
      </c>
      <c r="CS30" s="4">
        <v>0</v>
      </c>
      <c r="CT30" s="47">
        <v>0</v>
      </c>
      <c r="CU30" s="12">
        <v>0</v>
      </c>
      <c r="CV30" s="4">
        <v>0</v>
      </c>
      <c r="CW30" s="47">
        <v>0</v>
      </c>
      <c r="CX30" s="12">
        <v>0</v>
      </c>
      <c r="CY30" s="4">
        <v>0</v>
      </c>
      <c r="CZ30" s="47">
        <f t="shared" si="21"/>
        <v>0</v>
      </c>
      <c r="DA30" s="12"/>
      <c r="DB30" s="4"/>
      <c r="DC30" s="47"/>
      <c r="DD30" s="12">
        <v>0</v>
      </c>
      <c r="DE30" s="4">
        <v>0</v>
      </c>
      <c r="DF30" s="47">
        <v>0</v>
      </c>
      <c r="DG30" s="12">
        <v>0</v>
      </c>
      <c r="DH30" s="4">
        <v>0</v>
      </c>
      <c r="DI30" s="47">
        <v>0</v>
      </c>
      <c r="DJ30" s="12">
        <v>0</v>
      </c>
      <c r="DK30" s="4">
        <v>0</v>
      </c>
      <c r="DL30" s="47">
        <v>0</v>
      </c>
      <c r="DM30" s="12">
        <v>0</v>
      </c>
      <c r="DN30" s="4">
        <v>0</v>
      </c>
      <c r="DO30" s="47">
        <f t="shared" si="22"/>
        <v>0</v>
      </c>
      <c r="DP30" s="12">
        <v>0</v>
      </c>
      <c r="DQ30" s="4">
        <v>0</v>
      </c>
      <c r="DR30" s="47">
        <v>0</v>
      </c>
      <c r="DS30" s="12">
        <v>0</v>
      </c>
      <c r="DT30" s="4">
        <v>0</v>
      </c>
      <c r="DU30" s="47">
        <v>0</v>
      </c>
      <c r="DV30" s="12">
        <v>0</v>
      </c>
      <c r="DW30" s="4">
        <v>0</v>
      </c>
      <c r="DX30" s="47">
        <v>0</v>
      </c>
      <c r="DY30" s="12">
        <v>0</v>
      </c>
      <c r="DZ30" s="4">
        <v>0</v>
      </c>
      <c r="EA30" s="47">
        <v>0</v>
      </c>
      <c r="EB30" s="12">
        <v>0</v>
      </c>
      <c r="EC30" s="4">
        <v>0</v>
      </c>
      <c r="ED30" s="47">
        <v>0</v>
      </c>
      <c r="EE30" s="12">
        <v>0</v>
      </c>
      <c r="EF30" s="4">
        <v>0</v>
      </c>
      <c r="EG30" s="47">
        <f t="shared" si="23"/>
        <v>0</v>
      </c>
      <c r="EH30" s="12">
        <v>0</v>
      </c>
      <c r="EI30" s="4">
        <v>0</v>
      </c>
      <c r="EJ30" s="47">
        <v>0</v>
      </c>
      <c r="EK30" s="12">
        <v>0</v>
      </c>
      <c r="EL30" s="4">
        <v>0</v>
      </c>
      <c r="EM30" s="47">
        <v>0</v>
      </c>
      <c r="EN30" s="12">
        <v>0</v>
      </c>
      <c r="EO30" s="4">
        <v>0</v>
      </c>
      <c r="EP30" s="47">
        <v>0</v>
      </c>
      <c r="EQ30" s="12">
        <v>0</v>
      </c>
      <c r="ER30" s="4">
        <v>0</v>
      </c>
      <c r="ES30" s="47">
        <v>0</v>
      </c>
      <c r="ET30" s="12">
        <v>0</v>
      </c>
      <c r="EU30" s="4">
        <v>0</v>
      </c>
      <c r="EV30" s="47">
        <v>0</v>
      </c>
      <c r="EW30" s="12">
        <v>0</v>
      </c>
      <c r="EX30" s="4">
        <v>0</v>
      </c>
      <c r="EY30" s="47">
        <f t="shared" si="25"/>
        <v>0</v>
      </c>
      <c r="EZ30" s="12">
        <v>0</v>
      </c>
      <c r="FA30" s="4">
        <v>0</v>
      </c>
      <c r="FB30" s="47">
        <v>0</v>
      </c>
      <c r="FC30" s="12">
        <v>0</v>
      </c>
      <c r="FD30" s="4">
        <v>0</v>
      </c>
      <c r="FE30" s="47">
        <v>0</v>
      </c>
      <c r="FF30" s="7">
        <f t="shared" si="8"/>
        <v>5071</v>
      </c>
      <c r="FG30" s="15">
        <f t="shared" si="9"/>
        <v>15438</v>
      </c>
      <c r="FH30" s="1"/>
      <c r="FI30" s="2"/>
      <c r="FJ30" s="1"/>
      <c r="FK30" s="1"/>
      <c r="FL30" s="1"/>
      <c r="FM30" s="6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</row>
    <row r="31" spans="1:235" ht="18" customHeight="1" thickBot="1" x14ac:dyDescent="0.35">
      <c r="A31" s="57"/>
      <c r="B31" s="58" t="s">
        <v>17</v>
      </c>
      <c r="C31" s="48">
        <f>SUM(C19:C30)</f>
        <v>0</v>
      </c>
      <c r="D31" s="36">
        <f>SUM(D19:D30)</f>
        <v>0</v>
      </c>
      <c r="E31" s="49"/>
      <c r="F31" s="48">
        <f>SUM(F19:F30)</f>
        <v>0</v>
      </c>
      <c r="G31" s="36">
        <f>SUM(G19:G30)</f>
        <v>0</v>
      </c>
      <c r="H31" s="49"/>
      <c r="I31" s="48">
        <f>SUM(I19:I30)</f>
        <v>8382</v>
      </c>
      <c r="J31" s="36">
        <f>SUM(J19:J30)</f>
        <v>21014</v>
      </c>
      <c r="K31" s="49"/>
      <c r="L31" s="48">
        <f>SUM(L19:L30)</f>
        <v>0</v>
      </c>
      <c r="M31" s="36">
        <f>SUM(M19:M30)</f>
        <v>0</v>
      </c>
      <c r="N31" s="49"/>
      <c r="O31" s="48">
        <f>SUM(O19:O30)</f>
        <v>0</v>
      </c>
      <c r="P31" s="36">
        <f>SUM(P19:P30)</f>
        <v>0</v>
      </c>
      <c r="Q31" s="49"/>
      <c r="R31" s="48">
        <f>SUM(R19:R30)</f>
        <v>0</v>
      </c>
      <c r="S31" s="36">
        <f>SUM(S19:S30)</f>
        <v>0</v>
      </c>
      <c r="T31" s="49"/>
      <c r="U31" s="48">
        <f>SUM(U19:U30)</f>
        <v>0</v>
      </c>
      <c r="V31" s="36">
        <f>SUM(V19:V30)</f>
        <v>0</v>
      </c>
      <c r="W31" s="49"/>
      <c r="X31" s="48">
        <f>SUM(X19:X30)</f>
        <v>0</v>
      </c>
      <c r="Y31" s="36">
        <f>SUM(Y19:Y30)</f>
        <v>2</v>
      </c>
      <c r="Z31" s="49"/>
      <c r="AA31" s="48">
        <f>SUM(AA19:AA30)</f>
        <v>78728</v>
      </c>
      <c r="AB31" s="36">
        <f>SUM(AB19:AB30)</f>
        <v>178864</v>
      </c>
      <c r="AC31" s="49"/>
      <c r="AD31" s="48">
        <f>SUM(AD19:AD30)</f>
        <v>0</v>
      </c>
      <c r="AE31" s="36">
        <f>SUM(AE19:AE30)</f>
        <v>0</v>
      </c>
      <c r="AF31" s="49"/>
      <c r="AG31" s="48">
        <f>SUM(AG19:AG30)</f>
        <v>0</v>
      </c>
      <c r="AH31" s="36">
        <f>SUM(AH19:AH30)</f>
        <v>0</v>
      </c>
      <c r="AI31" s="49"/>
      <c r="AJ31" s="48">
        <f>SUM(AJ19:AJ30)</f>
        <v>0</v>
      </c>
      <c r="AK31" s="36">
        <f>SUM(AK19:AK30)</f>
        <v>0</v>
      </c>
      <c r="AL31" s="49"/>
      <c r="AM31" s="48">
        <f t="shared" ref="AM31:AN31" si="31">SUM(AM19:AM30)</f>
        <v>0</v>
      </c>
      <c r="AN31" s="36">
        <f t="shared" si="31"/>
        <v>0</v>
      </c>
      <c r="AO31" s="49"/>
      <c r="AP31" s="48">
        <f>SUM(AP19:AP30)</f>
        <v>0</v>
      </c>
      <c r="AQ31" s="36">
        <f>SUM(AQ19:AQ30)</f>
        <v>0</v>
      </c>
      <c r="AR31" s="49"/>
      <c r="AS31" s="48">
        <f>SUM(AS19:AS30)</f>
        <v>0</v>
      </c>
      <c r="AT31" s="36">
        <f>SUM(AT19:AT30)</f>
        <v>0</v>
      </c>
      <c r="AU31" s="49"/>
      <c r="AV31" s="48">
        <f>SUM(AV19:AV30)</f>
        <v>47833</v>
      </c>
      <c r="AW31" s="36">
        <f>SUM(AW19:AW30)</f>
        <v>139422</v>
      </c>
      <c r="AX31" s="49"/>
      <c r="AY31" s="48">
        <f>SUM(AY19:AY30)</f>
        <v>0</v>
      </c>
      <c r="AZ31" s="36">
        <f>SUM(AZ19:AZ30)</f>
        <v>0</v>
      </c>
      <c r="BA31" s="49"/>
      <c r="BB31" s="48">
        <f>SUM(BB19:BB30)</f>
        <v>0</v>
      </c>
      <c r="BC31" s="36">
        <f>SUM(BC19:BC30)</f>
        <v>0</v>
      </c>
      <c r="BD31" s="49"/>
      <c r="BE31" s="48">
        <f>SUM(BE19:BE30)</f>
        <v>281</v>
      </c>
      <c r="BF31" s="36">
        <f>SUM(BF19:BF30)</f>
        <v>2859</v>
      </c>
      <c r="BG31" s="49"/>
      <c r="BH31" s="48">
        <f>SUM(BH19:BH30)</f>
        <v>20</v>
      </c>
      <c r="BI31" s="36">
        <f>SUM(BI19:BI30)</f>
        <v>66</v>
      </c>
      <c r="BJ31" s="49"/>
      <c r="BK31" s="48">
        <f>SUM(BK19:BK30)</f>
        <v>1500</v>
      </c>
      <c r="BL31" s="36">
        <f>SUM(BL19:BL30)</f>
        <v>3889</v>
      </c>
      <c r="BM31" s="49"/>
      <c r="BN31" s="48">
        <f>SUM(BN19:BN30)</f>
        <v>69263</v>
      </c>
      <c r="BO31" s="36">
        <f>SUM(BO19:BO30)</f>
        <v>188230</v>
      </c>
      <c r="BP31" s="49"/>
      <c r="BQ31" s="48"/>
      <c r="BR31" s="36"/>
      <c r="BS31" s="49"/>
      <c r="BT31" s="48">
        <f>SUM(BT19:BT30)</f>
        <v>0</v>
      </c>
      <c r="BU31" s="36">
        <f>SUM(BU19:BU30)</f>
        <v>0</v>
      </c>
      <c r="BV31" s="49"/>
      <c r="BW31" s="48">
        <f>SUM(BW19:BW30)</f>
        <v>18150</v>
      </c>
      <c r="BX31" s="36">
        <f>SUM(BX19:BX30)</f>
        <v>48839</v>
      </c>
      <c r="BY31" s="49"/>
      <c r="BZ31" s="48">
        <f>SUM(BZ19:BZ30)</f>
        <v>800</v>
      </c>
      <c r="CA31" s="36">
        <f>SUM(CA19:CA30)</f>
        <v>2118</v>
      </c>
      <c r="CB31" s="49"/>
      <c r="CC31" s="48">
        <f>SUM(CC19:CC30)</f>
        <v>0</v>
      </c>
      <c r="CD31" s="36">
        <f>SUM(CD19:CD30)</f>
        <v>0</v>
      </c>
      <c r="CE31" s="49"/>
      <c r="CF31" s="48">
        <f t="shared" ref="CF31:CG31" si="32">SUM(CF19:CF30)</f>
        <v>0</v>
      </c>
      <c r="CG31" s="36">
        <f t="shared" si="32"/>
        <v>0</v>
      </c>
      <c r="CH31" s="49"/>
      <c r="CI31" s="48">
        <f t="shared" ref="CI31:CJ31" si="33">SUM(CI19:CI30)</f>
        <v>0</v>
      </c>
      <c r="CJ31" s="36">
        <f t="shared" si="33"/>
        <v>0</v>
      </c>
      <c r="CK31" s="49"/>
      <c r="CL31" s="48">
        <f>SUM(CL19:CL30)</f>
        <v>0</v>
      </c>
      <c r="CM31" s="36">
        <f>SUM(CM19:CM30)</f>
        <v>0</v>
      </c>
      <c r="CN31" s="49"/>
      <c r="CO31" s="48">
        <f>SUM(CO19:CO30)</f>
        <v>21</v>
      </c>
      <c r="CP31" s="36">
        <f>SUM(CP19:CP30)</f>
        <v>311</v>
      </c>
      <c r="CQ31" s="49"/>
      <c r="CR31" s="48">
        <f>SUM(CR19:CR30)</f>
        <v>0</v>
      </c>
      <c r="CS31" s="36">
        <f>SUM(CS19:CS30)</f>
        <v>0</v>
      </c>
      <c r="CT31" s="49"/>
      <c r="CU31" s="48">
        <f>SUM(CU19:CU30)</f>
        <v>0</v>
      </c>
      <c r="CV31" s="36">
        <f>SUM(CV19:CV30)</f>
        <v>0</v>
      </c>
      <c r="CW31" s="49"/>
      <c r="CX31" s="48">
        <f t="shared" ref="CX31:CY31" si="34">SUM(CX19:CX30)</f>
        <v>0</v>
      </c>
      <c r="CY31" s="36">
        <f t="shared" si="34"/>
        <v>0</v>
      </c>
      <c r="CZ31" s="49"/>
      <c r="DA31" s="48"/>
      <c r="DB31" s="36"/>
      <c r="DC31" s="49"/>
      <c r="DD31" s="48">
        <f>SUM(DD19:DD30)</f>
        <v>0</v>
      </c>
      <c r="DE31" s="36">
        <f>SUM(DE19:DE30)</f>
        <v>0</v>
      </c>
      <c r="DF31" s="49"/>
      <c r="DG31" s="48">
        <f>SUM(DG19:DG30)</f>
        <v>25330</v>
      </c>
      <c r="DH31" s="36">
        <f>SUM(DH19:DH30)</f>
        <v>65959</v>
      </c>
      <c r="DI31" s="49"/>
      <c r="DJ31" s="48">
        <f>SUM(DJ19:DJ30)</f>
        <v>0</v>
      </c>
      <c r="DK31" s="36">
        <f>SUM(DK19:DK30)</f>
        <v>0</v>
      </c>
      <c r="DL31" s="49"/>
      <c r="DM31" s="48">
        <f t="shared" ref="DM31:DN31" si="35">SUM(DM19:DM30)</f>
        <v>0</v>
      </c>
      <c r="DN31" s="36">
        <f t="shared" si="35"/>
        <v>0</v>
      </c>
      <c r="DO31" s="49"/>
      <c r="DP31" s="48">
        <f>SUM(DP19:DP30)</f>
        <v>0</v>
      </c>
      <c r="DQ31" s="36">
        <f>SUM(DQ19:DQ30)</f>
        <v>0</v>
      </c>
      <c r="DR31" s="49"/>
      <c r="DS31" s="48">
        <f>SUM(DS19:DS30)</f>
        <v>0</v>
      </c>
      <c r="DT31" s="36">
        <f>SUM(DT19:DT30)</f>
        <v>0</v>
      </c>
      <c r="DU31" s="49"/>
      <c r="DV31" s="48">
        <f>SUM(DV19:DV30)</f>
        <v>0</v>
      </c>
      <c r="DW31" s="36">
        <f>SUM(DW19:DW30)</f>
        <v>0</v>
      </c>
      <c r="DX31" s="49"/>
      <c r="DY31" s="48">
        <f>SUM(DY19:DY30)</f>
        <v>0</v>
      </c>
      <c r="DZ31" s="36">
        <f>SUM(DZ19:DZ30)</f>
        <v>0</v>
      </c>
      <c r="EA31" s="49"/>
      <c r="EB31" s="48">
        <f>SUM(EB19:EB30)</f>
        <v>0</v>
      </c>
      <c r="EC31" s="36">
        <f>SUM(EC19:EC30)</f>
        <v>0</v>
      </c>
      <c r="ED31" s="49"/>
      <c r="EE31" s="48">
        <f t="shared" ref="EE31:EF31" si="36">SUM(EE19:EE30)</f>
        <v>0</v>
      </c>
      <c r="EF31" s="36">
        <f t="shared" si="36"/>
        <v>0</v>
      </c>
      <c r="EG31" s="49"/>
      <c r="EH31" s="48">
        <f>SUM(EH19:EH30)</f>
        <v>8757</v>
      </c>
      <c r="EI31" s="36">
        <f>SUM(EI19:EI30)</f>
        <v>22762</v>
      </c>
      <c r="EJ31" s="49"/>
      <c r="EK31" s="48">
        <f>SUM(EK19:EK30)</f>
        <v>8350</v>
      </c>
      <c r="EL31" s="36">
        <f>SUM(EL19:EL30)</f>
        <v>22434</v>
      </c>
      <c r="EM31" s="49"/>
      <c r="EN31" s="48">
        <f>SUM(EN19:EN30)</f>
        <v>5</v>
      </c>
      <c r="EO31" s="36">
        <f>SUM(EO19:EO30)</f>
        <v>55</v>
      </c>
      <c r="EP31" s="49"/>
      <c r="EQ31" s="48">
        <f>SUM(EQ19:EQ30)</f>
        <v>0</v>
      </c>
      <c r="ER31" s="36">
        <f>SUM(ER19:ER30)</f>
        <v>0</v>
      </c>
      <c r="ES31" s="49"/>
      <c r="ET31" s="48">
        <f>SUM(ET19:ET30)</f>
        <v>26</v>
      </c>
      <c r="EU31" s="36">
        <f>SUM(EU19:EU30)</f>
        <v>341</v>
      </c>
      <c r="EV31" s="49"/>
      <c r="EW31" s="48">
        <f t="shared" ref="EW31:EX31" si="37">SUM(EW19:EW30)</f>
        <v>0</v>
      </c>
      <c r="EX31" s="36">
        <f t="shared" si="37"/>
        <v>0</v>
      </c>
      <c r="EY31" s="49"/>
      <c r="EZ31" s="48">
        <f>SUM(EZ19:EZ30)</f>
        <v>0</v>
      </c>
      <c r="FA31" s="36">
        <f>SUM(FA19:FA30)</f>
        <v>0</v>
      </c>
      <c r="FB31" s="49"/>
      <c r="FC31" s="48">
        <f>SUM(FC19:FC30)</f>
        <v>0</v>
      </c>
      <c r="FD31" s="36">
        <f>SUM(FD19:FD30)</f>
        <v>0</v>
      </c>
      <c r="FE31" s="49"/>
      <c r="FF31" s="37">
        <f t="shared" ref="FF31:FF44" si="38">SUM(FC31,EN31,EK31,EH31,EB31,DG31,CO31,CC31,BZ31,BW31,BN31,BK31,BH31,BE31,AV31,AP31,AD31,AA31,I31+EQ31)</f>
        <v>267420</v>
      </c>
      <c r="FG31" s="38">
        <f>SUM(FD31,EO31,EL31,EI31,EC31,DH31,CP31,CD31,CA31,BX31,BO31,BL31,BI31,BF31,AW31,AQ31,AE31,AB31,J31+ER31+ Y31)</f>
        <v>696824</v>
      </c>
      <c r="FH31" s="1"/>
      <c r="FI31" s="2"/>
      <c r="FJ31" s="1"/>
      <c r="FK31" s="1"/>
      <c r="FL31" s="1"/>
      <c r="FM31" s="6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GC31" s="5"/>
      <c r="GH31" s="5"/>
      <c r="GM31" s="5"/>
      <c r="GR31" s="5"/>
      <c r="GW31" s="5"/>
      <c r="HB31" s="5"/>
      <c r="HG31" s="5"/>
      <c r="HL31" s="5"/>
      <c r="HQ31" s="5"/>
      <c r="HV31" s="5"/>
      <c r="IA31" s="5"/>
    </row>
    <row r="32" spans="1:235" x14ac:dyDescent="0.3">
      <c r="A32" s="55">
        <v>2011</v>
      </c>
      <c r="B32" s="56" t="s">
        <v>5</v>
      </c>
      <c r="C32" s="12">
        <v>0</v>
      </c>
      <c r="D32" s="4">
        <v>0</v>
      </c>
      <c r="E32" s="47">
        <v>0</v>
      </c>
      <c r="F32" s="12">
        <v>0</v>
      </c>
      <c r="G32" s="4">
        <v>0</v>
      </c>
      <c r="H32" s="47">
        <v>0</v>
      </c>
      <c r="I32" s="12">
        <v>0</v>
      </c>
      <c r="J32" s="4">
        <v>0</v>
      </c>
      <c r="K32" s="47">
        <v>0</v>
      </c>
      <c r="L32" s="12">
        <v>0</v>
      </c>
      <c r="M32" s="4">
        <v>0</v>
      </c>
      <c r="N32" s="47">
        <v>0</v>
      </c>
      <c r="O32" s="12">
        <v>0</v>
      </c>
      <c r="P32" s="4">
        <v>0</v>
      </c>
      <c r="Q32" s="47">
        <v>0</v>
      </c>
      <c r="R32" s="12">
        <v>0</v>
      </c>
      <c r="S32" s="4">
        <v>0</v>
      </c>
      <c r="T32" s="47">
        <v>0</v>
      </c>
      <c r="U32" s="12">
        <v>0</v>
      </c>
      <c r="V32" s="4">
        <v>0</v>
      </c>
      <c r="W32" s="47">
        <v>0</v>
      </c>
      <c r="X32" s="12">
        <v>0</v>
      </c>
      <c r="Y32" s="4">
        <v>0</v>
      </c>
      <c r="Z32" s="47">
        <v>0</v>
      </c>
      <c r="AA32" s="12">
        <v>0</v>
      </c>
      <c r="AB32" s="4">
        <v>0</v>
      </c>
      <c r="AC32" s="47">
        <v>0</v>
      </c>
      <c r="AD32" s="12">
        <v>0</v>
      </c>
      <c r="AE32" s="4">
        <v>0</v>
      </c>
      <c r="AF32" s="47">
        <v>0</v>
      </c>
      <c r="AG32" s="12">
        <v>0</v>
      </c>
      <c r="AH32" s="4">
        <v>0</v>
      </c>
      <c r="AI32" s="47">
        <v>0</v>
      </c>
      <c r="AJ32" s="12">
        <v>0</v>
      </c>
      <c r="AK32" s="4">
        <v>0</v>
      </c>
      <c r="AL32" s="47">
        <v>0</v>
      </c>
      <c r="AM32" s="12">
        <v>0</v>
      </c>
      <c r="AN32" s="4">
        <v>0</v>
      </c>
      <c r="AO32" s="47">
        <f t="shared" ref="AO32:AO43" si="39">IF(AM32=0,0,AN32/AM32*1000)</f>
        <v>0</v>
      </c>
      <c r="AP32" s="12">
        <v>0</v>
      </c>
      <c r="AQ32" s="4">
        <v>0</v>
      </c>
      <c r="AR32" s="47">
        <v>0</v>
      </c>
      <c r="AS32" s="12">
        <v>0</v>
      </c>
      <c r="AT32" s="4">
        <v>0</v>
      </c>
      <c r="AU32" s="47">
        <v>0</v>
      </c>
      <c r="AV32" s="51">
        <v>15930</v>
      </c>
      <c r="AW32" s="14">
        <v>4076</v>
      </c>
      <c r="AX32" s="47">
        <f t="shared" ref="AX32:AX43" si="40">AW32/AV32*1000</f>
        <v>255.86942875078466</v>
      </c>
      <c r="AY32" s="12">
        <v>0</v>
      </c>
      <c r="AZ32" s="4">
        <v>0</v>
      </c>
      <c r="BA32" s="47">
        <v>0</v>
      </c>
      <c r="BB32" s="12">
        <v>0</v>
      </c>
      <c r="BC32" s="4">
        <v>0</v>
      </c>
      <c r="BD32" s="47">
        <v>0</v>
      </c>
      <c r="BE32" s="12">
        <v>0</v>
      </c>
      <c r="BF32" s="4">
        <v>0</v>
      </c>
      <c r="BG32" s="47">
        <v>0</v>
      </c>
      <c r="BH32" s="12">
        <v>0</v>
      </c>
      <c r="BI32" s="4">
        <v>0</v>
      </c>
      <c r="BJ32" s="47">
        <v>0</v>
      </c>
      <c r="BK32" s="12">
        <v>0</v>
      </c>
      <c r="BL32" s="4">
        <v>0</v>
      </c>
      <c r="BM32" s="47">
        <v>0</v>
      </c>
      <c r="BN32" s="12">
        <v>0</v>
      </c>
      <c r="BO32" s="4">
        <v>0</v>
      </c>
      <c r="BP32" s="47">
        <v>0</v>
      </c>
      <c r="BQ32" s="51"/>
      <c r="BR32" s="14"/>
      <c r="BS32" s="47"/>
      <c r="BT32" s="51">
        <v>0</v>
      </c>
      <c r="BU32" s="14">
        <v>0</v>
      </c>
      <c r="BV32" s="47">
        <v>0</v>
      </c>
      <c r="BW32" s="51">
        <v>750</v>
      </c>
      <c r="BX32" s="14">
        <v>2148</v>
      </c>
      <c r="BY32" s="47">
        <f>BX32/BW32*1000</f>
        <v>2864</v>
      </c>
      <c r="BZ32" s="12">
        <v>0</v>
      </c>
      <c r="CA32" s="4">
        <v>0</v>
      </c>
      <c r="CB32" s="47">
        <v>0</v>
      </c>
      <c r="CC32" s="12">
        <v>0</v>
      </c>
      <c r="CD32" s="4">
        <v>0</v>
      </c>
      <c r="CE32" s="47">
        <v>0</v>
      </c>
      <c r="CF32" s="12">
        <v>0</v>
      </c>
      <c r="CG32" s="4">
        <v>0</v>
      </c>
      <c r="CH32" s="47">
        <f t="shared" ref="CH32:CH43" si="41">IF(CF32=0,0,CG32/CF32*1000)</f>
        <v>0</v>
      </c>
      <c r="CI32" s="12">
        <v>0</v>
      </c>
      <c r="CJ32" s="4">
        <v>0</v>
      </c>
      <c r="CK32" s="47">
        <f t="shared" ref="CK32:CK43" si="42">IF(CI32=0,0,CJ32/CI32*1000)</f>
        <v>0</v>
      </c>
      <c r="CL32" s="12">
        <v>0</v>
      </c>
      <c r="CM32" s="4">
        <v>0</v>
      </c>
      <c r="CN32" s="47">
        <v>0</v>
      </c>
      <c r="CO32" s="12">
        <v>0</v>
      </c>
      <c r="CP32" s="4">
        <v>0</v>
      </c>
      <c r="CQ32" s="47">
        <v>0</v>
      </c>
      <c r="CR32" s="12">
        <v>0</v>
      </c>
      <c r="CS32" s="4">
        <v>0</v>
      </c>
      <c r="CT32" s="47">
        <v>0</v>
      </c>
      <c r="CU32" s="12">
        <v>0</v>
      </c>
      <c r="CV32" s="4">
        <v>0</v>
      </c>
      <c r="CW32" s="47">
        <v>0</v>
      </c>
      <c r="CX32" s="12">
        <v>0</v>
      </c>
      <c r="CY32" s="4">
        <v>0</v>
      </c>
      <c r="CZ32" s="47">
        <f t="shared" ref="CZ32:CZ43" si="43">IF(CX32=0,0,CY32/CX32*1000)</f>
        <v>0</v>
      </c>
      <c r="DA32" s="12"/>
      <c r="DB32" s="4"/>
      <c r="DC32" s="47"/>
      <c r="DD32" s="12">
        <v>0</v>
      </c>
      <c r="DE32" s="4">
        <v>0</v>
      </c>
      <c r="DF32" s="47">
        <v>0</v>
      </c>
      <c r="DG32" s="12">
        <v>0</v>
      </c>
      <c r="DH32" s="4">
        <v>0</v>
      </c>
      <c r="DI32" s="47">
        <v>0</v>
      </c>
      <c r="DJ32" s="12">
        <v>0</v>
      </c>
      <c r="DK32" s="4">
        <v>0</v>
      </c>
      <c r="DL32" s="47">
        <v>0</v>
      </c>
      <c r="DM32" s="12">
        <v>0</v>
      </c>
      <c r="DN32" s="4">
        <v>0</v>
      </c>
      <c r="DO32" s="47">
        <f t="shared" ref="DO32:DO43" si="44">IF(DM32=0,0,DN32/DM32*1000)</f>
        <v>0</v>
      </c>
      <c r="DP32" s="12">
        <v>0</v>
      </c>
      <c r="DQ32" s="4">
        <v>0</v>
      </c>
      <c r="DR32" s="47">
        <v>0</v>
      </c>
      <c r="DS32" s="12">
        <v>0</v>
      </c>
      <c r="DT32" s="4">
        <v>0</v>
      </c>
      <c r="DU32" s="47">
        <v>0</v>
      </c>
      <c r="DV32" s="12">
        <v>0</v>
      </c>
      <c r="DW32" s="4">
        <v>0</v>
      </c>
      <c r="DX32" s="47">
        <v>0</v>
      </c>
      <c r="DY32" s="12">
        <v>0</v>
      </c>
      <c r="DZ32" s="4">
        <v>0</v>
      </c>
      <c r="EA32" s="47">
        <v>0</v>
      </c>
      <c r="EB32" s="12">
        <v>0</v>
      </c>
      <c r="EC32" s="4">
        <v>0</v>
      </c>
      <c r="ED32" s="47">
        <v>0</v>
      </c>
      <c r="EE32" s="12">
        <v>0</v>
      </c>
      <c r="EF32" s="4">
        <v>0</v>
      </c>
      <c r="EG32" s="47">
        <f t="shared" ref="EG32:EG43" si="45">IF(EE32=0,0,EF32/EE32*1000)</f>
        <v>0</v>
      </c>
      <c r="EH32" s="12">
        <v>0</v>
      </c>
      <c r="EI32" s="4">
        <v>0</v>
      </c>
      <c r="EJ32" s="47">
        <v>0</v>
      </c>
      <c r="EK32" s="12">
        <v>0</v>
      </c>
      <c r="EL32" s="4">
        <v>0</v>
      </c>
      <c r="EM32" s="47">
        <v>0</v>
      </c>
      <c r="EN32" s="12">
        <v>0</v>
      </c>
      <c r="EO32" s="4">
        <v>0</v>
      </c>
      <c r="EP32" s="47">
        <v>0</v>
      </c>
      <c r="EQ32" s="12">
        <v>0</v>
      </c>
      <c r="ER32" s="4">
        <v>0</v>
      </c>
      <c r="ES32" s="47">
        <v>0</v>
      </c>
      <c r="ET32" s="12">
        <v>0</v>
      </c>
      <c r="EU32" s="4">
        <v>1</v>
      </c>
      <c r="EV32" s="47">
        <v>0</v>
      </c>
      <c r="EW32" s="12">
        <v>0</v>
      </c>
      <c r="EX32" s="4">
        <v>0</v>
      </c>
      <c r="EY32" s="47">
        <f t="shared" ref="EY32:EY43" si="46">IF(EW32=0,0,EX32/EW32*1000)</f>
        <v>0</v>
      </c>
      <c r="EZ32" s="12">
        <v>0</v>
      </c>
      <c r="FA32" s="4">
        <v>0</v>
      </c>
      <c r="FB32" s="47">
        <v>0</v>
      </c>
      <c r="FC32" s="12">
        <v>0</v>
      </c>
      <c r="FD32" s="4">
        <v>0</v>
      </c>
      <c r="FE32" s="47">
        <v>0</v>
      </c>
      <c r="FF32" s="7">
        <f t="shared" si="38"/>
        <v>16680</v>
      </c>
      <c r="FG32" s="15">
        <f t="shared" ref="FG32:FG44" si="47">SUM(FD32,EO32,EL32,EI32,EC32,DH32,CP32,CD32,CA32,BX32,BO32,BL32,BI32,BF32,AW32,AQ32,AE32,AB32,J32+ER32+AH32)</f>
        <v>6224</v>
      </c>
      <c r="FH32" s="1"/>
      <c r="FI32" s="2"/>
      <c r="FJ32" s="1"/>
      <c r="FK32" s="1"/>
      <c r="FL32" s="1"/>
      <c r="FM32" s="6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</row>
    <row r="33" spans="1:235" x14ac:dyDescent="0.3">
      <c r="A33" s="55">
        <v>2011</v>
      </c>
      <c r="B33" s="56" t="s">
        <v>6</v>
      </c>
      <c r="C33" s="12">
        <v>0</v>
      </c>
      <c r="D33" s="4">
        <v>0</v>
      </c>
      <c r="E33" s="47">
        <v>0</v>
      </c>
      <c r="F33" s="12">
        <v>0</v>
      </c>
      <c r="G33" s="4">
        <v>0</v>
      </c>
      <c r="H33" s="47">
        <v>0</v>
      </c>
      <c r="I33" s="12">
        <v>0</v>
      </c>
      <c r="J33" s="4">
        <v>0</v>
      </c>
      <c r="K33" s="47">
        <v>0</v>
      </c>
      <c r="L33" s="12">
        <v>0</v>
      </c>
      <c r="M33" s="4">
        <v>0</v>
      </c>
      <c r="N33" s="47">
        <v>0</v>
      </c>
      <c r="O33" s="12">
        <v>0</v>
      </c>
      <c r="P33" s="4">
        <v>0</v>
      </c>
      <c r="Q33" s="47">
        <v>0</v>
      </c>
      <c r="R33" s="12">
        <v>0</v>
      </c>
      <c r="S33" s="4">
        <v>0</v>
      </c>
      <c r="T33" s="47">
        <v>0</v>
      </c>
      <c r="U33" s="12">
        <v>0</v>
      </c>
      <c r="V33" s="4">
        <v>0</v>
      </c>
      <c r="W33" s="47">
        <v>0</v>
      </c>
      <c r="X33" s="12">
        <v>0</v>
      </c>
      <c r="Y33" s="4">
        <v>0</v>
      </c>
      <c r="Z33" s="47">
        <v>0</v>
      </c>
      <c r="AA33" s="51">
        <v>3600</v>
      </c>
      <c r="AB33" s="14">
        <v>8316</v>
      </c>
      <c r="AC33" s="47">
        <f t="shared" ref="AC33:AC42" si="48">AB33/AA33*1000</f>
        <v>2310</v>
      </c>
      <c r="AD33" s="12">
        <v>0</v>
      </c>
      <c r="AE33" s="4">
        <v>0</v>
      </c>
      <c r="AF33" s="47">
        <v>0</v>
      </c>
      <c r="AG33" s="12">
        <v>0</v>
      </c>
      <c r="AH33" s="4">
        <v>0</v>
      </c>
      <c r="AI33" s="47">
        <v>0</v>
      </c>
      <c r="AJ33" s="12">
        <v>0</v>
      </c>
      <c r="AK33" s="4">
        <v>0</v>
      </c>
      <c r="AL33" s="47">
        <v>0</v>
      </c>
      <c r="AM33" s="12">
        <v>0</v>
      </c>
      <c r="AN33" s="4">
        <v>0</v>
      </c>
      <c r="AO33" s="47">
        <f t="shared" si="39"/>
        <v>0</v>
      </c>
      <c r="AP33" s="12">
        <v>0</v>
      </c>
      <c r="AQ33" s="4">
        <v>0</v>
      </c>
      <c r="AR33" s="47">
        <v>0</v>
      </c>
      <c r="AS33" s="12">
        <v>0</v>
      </c>
      <c r="AT33" s="4">
        <v>0</v>
      </c>
      <c r="AU33" s="47">
        <v>0</v>
      </c>
      <c r="AV33" s="51">
        <v>-8516</v>
      </c>
      <c r="AW33" s="14">
        <v>15456</v>
      </c>
      <c r="AX33" s="47">
        <f t="shared" si="40"/>
        <v>-1814.9365899483325</v>
      </c>
      <c r="AY33" s="12">
        <v>0</v>
      </c>
      <c r="AZ33" s="4">
        <v>0</v>
      </c>
      <c r="BA33" s="47">
        <v>0</v>
      </c>
      <c r="BB33" s="12">
        <v>0</v>
      </c>
      <c r="BC33" s="4">
        <v>0</v>
      </c>
      <c r="BD33" s="47">
        <v>0</v>
      </c>
      <c r="BE33" s="12">
        <v>0</v>
      </c>
      <c r="BF33" s="4">
        <v>0</v>
      </c>
      <c r="BG33" s="47">
        <v>0</v>
      </c>
      <c r="BH33" s="12">
        <v>0</v>
      </c>
      <c r="BI33" s="4">
        <v>0</v>
      </c>
      <c r="BJ33" s="47">
        <v>0</v>
      </c>
      <c r="BK33" s="12">
        <v>0</v>
      </c>
      <c r="BL33" s="4">
        <v>0</v>
      </c>
      <c r="BM33" s="47">
        <v>0</v>
      </c>
      <c r="BN33" s="12">
        <v>0</v>
      </c>
      <c r="BO33" s="4">
        <v>0</v>
      </c>
      <c r="BP33" s="47">
        <v>0</v>
      </c>
      <c r="BQ33" s="51"/>
      <c r="BR33" s="14"/>
      <c r="BS33" s="47"/>
      <c r="BT33" s="51">
        <v>0</v>
      </c>
      <c r="BU33" s="14">
        <v>0</v>
      </c>
      <c r="BV33" s="47">
        <v>0</v>
      </c>
      <c r="BW33" s="12">
        <v>0</v>
      </c>
      <c r="BX33" s="4">
        <v>0</v>
      </c>
      <c r="BY33" s="47">
        <v>0</v>
      </c>
      <c r="BZ33" s="12">
        <v>0</v>
      </c>
      <c r="CA33" s="4">
        <v>0</v>
      </c>
      <c r="CB33" s="47">
        <v>0</v>
      </c>
      <c r="CC33" s="12">
        <v>0</v>
      </c>
      <c r="CD33" s="4">
        <v>0</v>
      </c>
      <c r="CE33" s="47">
        <v>0</v>
      </c>
      <c r="CF33" s="12">
        <v>0</v>
      </c>
      <c r="CG33" s="4">
        <v>0</v>
      </c>
      <c r="CH33" s="47">
        <f t="shared" si="41"/>
        <v>0</v>
      </c>
      <c r="CI33" s="12">
        <v>0</v>
      </c>
      <c r="CJ33" s="4">
        <v>0</v>
      </c>
      <c r="CK33" s="47">
        <f t="shared" si="42"/>
        <v>0</v>
      </c>
      <c r="CL33" s="12">
        <v>0</v>
      </c>
      <c r="CM33" s="4">
        <v>0</v>
      </c>
      <c r="CN33" s="47">
        <v>0</v>
      </c>
      <c r="CO33" s="12">
        <v>0</v>
      </c>
      <c r="CP33" s="4">
        <v>0</v>
      </c>
      <c r="CQ33" s="47">
        <v>0</v>
      </c>
      <c r="CR33" s="12">
        <v>0</v>
      </c>
      <c r="CS33" s="4">
        <v>0</v>
      </c>
      <c r="CT33" s="47">
        <v>0</v>
      </c>
      <c r="CU33" s="12">
        <v>0</v>
      </c>
      <c r="CV33" s="4">
        <v>0</v>
      </c>
      <c r="CW33" s="47">
        <v>0</v>
      </c>
      <c r="CX33" s="12">
        <v>0</v>
      </c>
      <c r="CY33" s="4">
        <v>0</v>
      </c>
      <c r="CZ33" s="47">
        <f t="shared" si="43"/>
        <v>0</v>
      </c>
      <c r="DA33" s="12"/>
      <c r="DB33" s="4"/>
      <c r="DC33" s="47"/>
      <c r="DD33" s="12">
        <v>0</v>
      </c>
      <c r="DE33" s="4">
        <v>0</v>
      </c>
      <c r="DF33" s="47">
        <v>0</v>
      </c>
      <c r="DG33" s="51">
        <v>6350</v>
      </c>
      <c r="DH33" s="14">
        <v>17620</v>
      </c>
      <c r="DI33" s="47">
        <f>DH33/DG33*1000</f>
        <v>2774.8031496062995</v>
      </c>
      <c r="DJ33" s="12">
        <v>0</v>
      </c>
      <c r="DK33" s="4">
        <v>0</v>
      </c>
      <c r="DL33" s="47">
        <v>0</v>
      </c>
      <c r="DM33" s="12">
        <v>0</v>
      </c>
      <c r="DN33" s="4">
        <v>0</v>
      </c>
      <c r="DO33" s="47">
        <f t="shared" si="44"/>
        <v>0</v>
      </c>
      <c r="DP33" s="12">
        <v>0</v>
      </c>
      <c r="DQ33" s="4">
        <v>0</v>
      </c>
      <c r="DR33" s="47">
        <v>0</v>
      </c>
      <c r="DS33" s="12">
        <v>0</v>
      </c>
      <c r="DT33" s="4">
        <v>0</v>
      </c>
      <c r="DU33" s="47">
        <v>0</v>
      </c>
      <c r="DV33" s="12">
        <v>0</v>
      </c>
      <c r="DW33" s="4">
        <v>0</v>
      </c>
      <c r="DX33" s="47">
        <v>0</v>
      </c>
      <c r="DY33" s="12">
        <v>0</v>
      </c>
      <c r="DZ33" s="4">
        <v>0</v>
      </c>
      <c r="EA33" s="47">
        <v>0</v>
      </c>
      <c r="EB33" s="12">
        <v>0</v>
      </c>
      <c r="EC33" s="4">
        <v>0</v>
      </c>
      <c r="ED33" s="47">
        <v>0</v>
      </c>
      <c r="EE33" s="12">
        <v>0</v>
      </c>
      <c r="EF33" s="4">
        <v>0</v>
      </c>
      <c r="EG33" s="47">
        <f t="shared" si="45"/>
        <v>0</v>
      </c>
      <c r="EH33" s="12">
        <v>0</v>
      </c>
      <c r="EI33" s="4">
        <v>0</v>
      </c>
      <c r="EJ33" s="47">
        <v>0</v>
      </c>
      <c r="EK33" s="12">
        <v>0</v>
      </c>
      <c r="EL33" s="4">
        <v>0</v>
      </c>
      <c r="EM33" s="47">
        <v>0</v>
      </c>
      <c r="EN33" s="12">
        <v>0</v>
      </c>
      <c r="EO33" s="4">
        <v>0</v>
      </c>
      <c r="EP33" s="47">
        <v>0</v>
      </c>
      <c r="EQ33" s="12">
        <v>0</v>
      </c>
      <c r="ER33" s="4">
        <v>0</v>
      </c>
      <c r="ES33" s="47">
        <v>0</v>
      </c>
      <c r="ET33" s="12">
        <v>0</v>
      </c>
      <c r="EU33" s="4">
        <v>0</v>
      </c>
      <c r="EV33" s="47">
        <v>0</v>
      </c>
      <c r="EW33" s="12">
        <v>0</v>
      </c>
      <c r="EX33" s="4">
        <v>0</v>
      </c>
      <c r="EY33" s="47">
        <f t="shared" si="46"/>
        <v>0</v>
      </c>
      <c r="EZ33" s="12">
        <v>0</v>
      </c>
      <c r="FA33" s="4">
        <v>0</v>
      </c>
      <c r="FB33" s="47">
        <v>0</v>
      </c>
      <c r="FC33" s="12">
        <v>0</v>
      </c>
      <c r="FD33" s="4">
        <v>0</v>
      </c>
      <c r="FE33" s="47">
        <v>0</v>
      </c>
      <c r="FF33" s="7">
        <f t="shared" si="38"/>
        <v>1434</v>
      </c>
      <c r="FG33" s="15">
        <f t="shared" si="47"/>
        <v>41392</v>
      </c>
      <c r="FH33" s="1"/>
      <c r="FI33" s="2"/>
      <c r="FJ33" s="1"/>
      <c r="FK33" s="1"/>
      <c r="FL33" s="1"/>
      <c r="FM33" s="6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</row>
    <row r="34" spans="1:235" x14ac:dyDescent="0.3">
      <c r="A34" s="55">
        <v>2011</v>
      </c>
      <c r="B34" s="56" t="s">
        <v>7</v>
      </c>
      <c r="C34" s="12">
        <v>0</v>
      </c>
      <c r="D34" s="4">
        <v>0</v>
      </c>
      <c r="E34" s="47">
        <v>0</v>
      </c>
      <c r="F34" s="12">
        <v>0</v>
      </c>
      <c r="G34" s="4">
        <v>0</v>
      </c>
      <c r="H34" s="47">
        <v>0</v>
      </c>
      <c r="I34" s="12">
        <v>0</v>
      </c>
      <c r="J34" s="4">
        <v>0</v>
      </c>
      <c r="K34" s="47">
        <v>0</v>
      </c>
      <c r="L34" s="12">
        <v>0</v>
      </c>
      <c r="M34" s="4">
        <v>0</v>
      </c>
      <c r="N34" s="47">
        <v>0</v>
      </c>
      <c r="O34" s="12">
        <v>0</v>
      </c>
      <c r="P34" s="4">
        <v>0</v>
      </c>
      <c r="Q34" s="47">
        <v>0</v>
      </c>
      <c r="R34" s="12">
        <v>0</v>
      </c>
      <c r="S34" s="4">
        <v>0</v>
      </c>
      <c r="T34" s="47">
        <v>0</v>
      </c>
      <c r="U34" s="12">
        <v>0</v>
      </c>
      <c r="V34" s="4">
        <v>0</v>
      </c>
      <c r="W34" s="47">
        <v>0</v>
      </c>
      <c r="X34" s="12">
        <v>0</v>
      </c>
      <c r="Y34" s="4">
        <v>0</v>
      </c>
      <c r="Z34" s="47">
        <v>0</v>
      </c>
      <c r="AA34" s="51">
        <v>24906</v>
      </c>
      <c r="AB34" s="14">
        <v>58760</v>
      </c>
      <c r="AC34" s="47">
        <f t="shared" si="48"/>
        <v>2359.2708584276879</v>
      </c>
      <c r="AD34" s="51">
        <v>18</v>
      </c>
      <c r="AE34" s="14">
        <v>183</v>
      </c>
      <c r="AF34" s="47">
        <f>AE34/AD34*1000</f>
        <v>10166.666666666666</v>
      </c>
      <c r="AG34" s="12">
        <v>0</v>
      </c>
      <c r="AH34" s="4">
        <v>0</v>
      </c>
      <c r="AI34" s="47">
        <v>0</v>
      </c>
      <c r="AJ34" s="12">
        <v>0</v>
      </c>
      <c r="AK34" s="4">
        <v>0</v>
      </c>
      <c r="AL34" s="47">
        <v>0</v>
      </c>
      <c r="AM34" s="12">
        <v>0</v>
      </c>
      <c r="AN34" s="4">
        <v>0</v>
      </c>
      <c r="AO34" s="47">
        <f t="shared" si="39"/>
        <v>0</v>
      </c>
      <c r="AP34" s="12">
        <v>0</v>
      </c>
      <c r="AQ34" s="4">
        <v>0</v>
      </c>
      <c r="AR34" s="47">
        <v>0</v>
      </c>
      <c r="AS34" s="12">
        <v>0</v>
      </c>
      <c r="AT34" s="4">
        <v>0</v>
      </c>
      <c r="AU34" s="47">
        <v>0</v>
      </c>
      <c r="AV34" s="51">
        <v>2889</v>
      </c>
      <c r="AW34" s="14">
        <v>8445</v>
      </c>
      <c r="AX34" s="47">
        <f t="shared" si="40"/>
        <v>2923.1568016614747</v>
      </c>
      <c r="AY34" s="12">
        <v>0</v>
      </c>
      <c r="AZ34" s="4">
        <v>0</v>
      </c>
      <c r="BA34" s="47">
        <v>0</v>
      </c>
      <c r="BB34" s="12">
        <v>0</v>
      </c>
      <c r="BC34" s="4">
        <v>0</v>
      </c>
      <c r="BD34" s="47">
        <v>0</v>
      </c>
      <c r="BE34" s="12">
        <v>0</v>
      </c>
      <c r="BF34" s="4">
        <v>0</v>
      </c>
      <c r="BG34" s="47">
        <v>0</v>
      </c>
      <c r="BH34" s="12">
        <v>0</v>
      </c>
      <c r="BI34" s="4">
        <v>0</v>
      </c>
      <c r="BJ34" s="47">
        <v>0</v>
      </c>
      <c r="BK34" s="12">
        <v>0</v>
      </c>
      <c r="BL34" s="4">
        <v>0</v>
      </c>
      <c r="BM34" s="47">
        <v>0</v>
      </c>
      <c r="BN34" s="12">
        <v>0</v>
      </c>
      <c r="BO34" s="4">
        <v>0</v>
      </c>
      <c r="BP34" s="47">
        <v>0</v>
      </c>
      <c r="BQ34" s="51"/>
      <c r="BR34" s="14"/>
      <c r="BS34" s="47"/>
      <c r="BT34" s="51">
        <v>0</v>
      </c>
      <c r="BU34" s="14">
        <v>0</v>
      </c>
      <c r="BV34" s="47">
        <v>0</v>
      </c>
      <c r="BW34" s="12">
        <v>0</v>
      </c>
      <c r="BX34" s="4">
        <v>0</v>
      </c>
      <c r="BY34" s="47">
        <v>0</v>
      </c>
      <c r="BZ34" s="12">
        <v>0</v>
      </c>
      <c r="CA34" s="4">
        <v>0</v>
      </c>
      <c r="CB34" s="47">
        <v>0</v>
      </c>
      <c r="CC34" s="12">
        <v>0</v>
      </c>
      <c r="CD34" s="4">
        <v>0</v>
      </c>
      <c r="CE34" s="47">
        <v>0</v>
      </c>
      <c r="CF34" s="12">
        <v>0</v>
      </c>
      <c r="CG34" s="4">
        <v>0</v>
      </c>
      <c r="CH34" s="47">
        <f t="shared" si="41"/>
        <v>0</v>
      </c>
      <c r="CI34" s="12">
        <v>0</v>
      </c>
      <c r="CJ34" s="4">
        <v>0</v>
      </c>
      <c r="CK34" s="47">
        <f t="shared" si="42"/>
        <v>0</v>
      </c>
      <c r="CL34" s="12">
        <v>0</v>
      </c>
      <c r="CM34" s="4">
        <v>0</v>
      </c>
      <c r="CN34" s="47">
        <v>0</v>
      </c>
      <c r="CO34" s="12">
        <v>0</v>
      </c>
      <c r="CP34" s="4">
        <v>0</v>
      </c>
      <c r="CQ34" s="47">
        <v>0</v>
      </c>
      <c r="CR34" s="12">
        <v>0</v>
      </c>
      <c r="CS34" s="4">
        <v>0</v>
      </c>
      <c r="CT34" s="47">
        <v>0</v>
      </c>
      <c r="CU34" s="12">
        <v>0</v>
      </c>
      <c r="CV34" s="4">
        <v>0</v>
      </c>
      <c r="CW34" s="47">
        <v>0</v>
      </c>
      <c r="CX34" s="12">
        <v>0</v>
      </c>
      <c r="CY34" s="4">
        <v>0</v>
      </c>
      <c r="CZ34" s="47">
        <f t="shared" si="43"/>
        <v>0</v>
      </c>
      <c r="DA34" s="12"/>
      <c r="DB34" s="4"/>
      <c r="DC34" s="47"/>
      <c r="DD34" s="12">
        <v>0</v>
      </c>
      <c r="DE34" s="4">
        <v>0</v>
      </c>
      <c r="DF34" s="47">
        <v>0</v>
      </c>
      <c r="DG34" s="12">
        <v>0</v>
      </c>
      <c r="DH34" s="4">
        <v>0</v>
      </c>
      <c r="DI34" s="47">
        <v>0</v>
      </c>
      <c r="DJ34" s="12">
        <v>0</v>
      </c>
      <c r="DK34" s="4">
        <v>0</v>
      </c>
      <c r="DL34" s="47">
        <v>0</v>
      </c>
      <c r="DM34" s="12">
        <v>0</v>
      </c>
      <c r="DN34" s="4">
        <v>0</v>
      </c>
      <c r="DO34" s="47">
        <f t="shared" si="44"/>
        <v>0</v>
      </c>
      <c r="DP34" s="12">
        <v>0</v>
      </c>
      <c r="DQ34" s="4">
        <v>0</v>
      </c>
      <c r="DR34" s="47">
        <v>0</v>
      </c>
      <c r="DS34" s="12">
        <v>0</v>
      </c>
      <c r="DT34" s="4">
        <v>0</v>
      </c>
      <c r="DU34" s="47">
        <v>0</v>
      </c>
      <c r="DV34" s="12">
        <v>0</v>
      </c>
      <c r="DW34" s="4">
        <v>0</v>
      </c>
      <c r="DX34" s="47">
        <v>0</v>
      </c>
      <c r="DY34" s="12">
        <v>0</v>
      </c>
      <c r="DZ34" s="4">
        <v>0</v>
      </c>
      <c r="EA34" s="47">
        <v>0</v>
      </c>
      <c r="EB34" s="12">
        <v>0</v>
      </c>
      <c r="EC34" s="4">
        <v>0</v>
      </c>
      <c r="ED34" s="47">
        <v>0</v>
      </c>
      <c r="EE34" s="12">
        <v>0</v>
      </c>
      <c r="EF34" s="4">
        <v>0</v>
      </c>
      <c r="EG34" s="47">
        <f t="shared" si="45"/>
        <v>0</v>
      </c>
      <c r="EH34" s="12">
        <v>0</v>
      </c>
      <c r="EI34" s="4">
        <v>0</v>
      </c>
      <c r="EJ34" s="47">
        <v>0</v>
      </c>
      <c r="EK34" s="12">
        <v>0</v>
      </c>
      <c r="EL34" s="4">
        <v>0</v>
      </c>
      <c r="EM34" s="47">
        <v>0</v>
      </c>
      <c r="EN34" s="12">
        <v>0</v>
      </c>
      <c r="EO34" s="4">
        <v>1</v>
      </c>
      <c r="EP34" s="47">
        <v>0</v>
      </c>
      <c r="EQ34" s="12">
        <v>0</v>
      </c>
      <c r="ER34" s="4">
        <v>0</v>
      </c>
      <c r="ES34" s="47">
        <v>0</v>
      </c>
      <c r="ET34" s="12">
        <v>0</v>
      </c>
      <c r="EU34" s="4">
        <v>0</v>
      </c>
      <c r="EV34" s="47">
        <v>0</v>
      </c>
      <c r="EW34" s="12">
        <v>0</v>
      </c>
      <c r="EX34" s="4">
        <v>0</v>
      </c>
      <c r="EY34" s="47">
        <f t="shared" si="46"/>
        <v>0</v>
      </c>
      <c r="EZ34" s="12">
        <v>0</v>
      </c>
      <c r="FA34" s="4">
        <v>0</v>
      </c>
      <c r="FB34" s="47">
        <v>0</v>
      </c>
      <c r="FC34" s="12">
        <v>0</v>
      </c>
      <c r="FD34" s="4">
        <v>0</v>
      </c>
      <c r="FE34" s="47">
        <v>0</v>
      </c>
      <c r="FF34" s="7">
        <f t="shared" si="38"/>
        <v>27813</v>
      </c>
      <c r="FG34" s="15">
        <f t="shared" si="47"/>
        <v>67389</v>
      </c>
      <c r="FH34" s="1"/>
      <c r="FI34" s="2"/>
      <c r="FJ34" s="1"/>
      <c r="FK34" s="1"/>
      <c r="FL34" s="1"/>
      <c r="FM34" s="6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</row>
    <row r="35" spans="1:235" x14ac:dyDescent="0.3">
      <c r="A35" s="55">
        <v>2011</v>
      </c>
      <c r="B35" s="56" t="s">
        <v>8</v>
      </c>
      <c r="C35" s="12">
        <v>0</v>
      </c>
      <c r="D35" s="4">
        <v>0</v>
      </c>
      <c r="E35" s="47">
        <v>0</v>
      </c>
      <c r="F35" s="12">
        <v>0</v>
      </c>
      <c r="G35" s="4">
        <v>0</v>
      </c>
      <c r="H35" s="47">
        <v>0</v>
      </c>
      <c r="I35" s="12">
        <v>0</v>
      </c>
      <c r="J35" s="4">
        <v>0</v>
      </c>
      <c r="K35" s="47">
        <v>0</v>
      </c>
      <c r="L35" s="12">
        <v>0</v>
      </c>
      <c r="M35" s="4">
        <v>0</v>
      </c>
      <c r="N35" s="47">
        <v>0</v>
      </c>
      <c r="O35" s="12">
        <v>0</v>
      </c>
      <c r="P35" s="4">
        <v>0</v>
      </c>
      <c r="Q35" s="47">
        <v>0</v>
      </c>
      <c r="R35" s="12">
        <v>0</v>
      </c>
      <c r="S35" s="4">
        <v>0</v>
      </c>
      <c r="T35" s="47">
        <v>0</v>
      </c>
      <c r="U35" s="12">
        <v>0</v>
      </c>
      <c r="V35" s="4">
        <v>0</v>
      </c>
      <c r="W35" s="47">
        <v>0</v>
      </c>
      <c r="X35" s="12">
        <v>0</v>
      </c>
      <c r="Y35" s="4">
        <v>0</v>
      </c>
      <c r="Z35" s="47">
        <v>0</v>
      </c>
      <c r="AA35" s="12">
        <v>0</v>
      </c>
      <c r="AB35" s="4">
        <v>0</v>
      </c>
      <c r="AC35" s="47">
        <v>0</v>
      </c>
      <c r="AD35" s="12">
        <v>0</v>
      </c>
      <c r="AE35" s="4">
        <v>0</v>
      </c>
      <c r="AF35" s="47">
        <v>0</v>
      </c>
      <c r="AG35" s="12">
        <v>0</v>
      </c>
      <c r="AH35" s="4">
        <v>0</v>
      </c>
      <c r="AI35" s="47">
        <v>0</v>
      </c>
      <c r="AJ35" s="12">
        <v>0</v>
      </c>
      <c r="AK35" s="4">
        <v>0</v>
      </c>
      <c r="AL35" s="47">
        <v>0</v>
      </c>
      <c r="AM35" s="12">
        <v>0</v>
      </c>
      <c r="AN35" s="4">
        <v>0</v>
      </c>
      <c r="AO35" s="47">
        <f t="shared" si="39"/>
        <v>0</v>
      </c>
      <c r="AP35" s="12">
        <v>0</v>
      </c>
      <c r="AQ35" s="4">
        <v>0</v>
      </c>
      <c r="AR35" s="47">
        <v>0</v>
      </c>
      <c r="AS35" s="12">
        <v>0</v>
      </c>
      <c r="AT35" s="4">
        <v>0</v>
      </c>
      <c r="AU35" s="47">
        <v>0</v>
      </c>
      <c r="AV35" s="51">
        <v>1172</v>
      </c>
      <c r="AW35" s="14">
        <v>3482</v>
      </c>
      <c r="AX35" s="47">
        <f t="shared" si="40"/>
        <v>2970.9897610921503</v>
      </c>
      <c r="AY35" s="12">
        <v>0</v>
      </c>
      <c r="AZ35" s="4">
        <v>0</v>
      </c>
      <c r="BA35" s="47">
        <v>0</v>
      </c>
      <c r="BB35" s="12">
        <v>0</v>
      </c>
      <c r="BC35" s="4">
        <v>0</v>
      </c>
      <c r="BD35" s="47">
        <v>0</v>
      </c>
      <c r="BE35" s="12">
        <v>0</v>
      </c>
      <c r="BF35" s="4">
        <v>0</v>
      </c>
      <c r="BG35" s="47">
        <v>0</v>
      </c>
      <c r="BH35" s="12">
        <v>0</v>
      </c>
      <c r="BI35" s="4">
        <v>0</v>
      </c>
      <c r="BJ35" s="47">
        <v>0</v>
      </c>
      <c r="BK35" s="12">
        <v>0</v>
      </c>
      <c r="BL35" s="4">
        <v>0</v>
      </c>
      <c r="BM35" s="47">
        <v>0</v>
      </c>
      <c r="BN35" s="12">
        <v>0</v>
      </c>
      <c r="BO35" s="4">
        <v>0</v>
      </c>
      <c r="BP35" s="47">
        <v>0</v>
      </c>
      <c r="BQ35" s="51"/>
      <c r="BR35" s="14"/>
      <c r="BS35" s="47"/>
      <c r="BT35" s="51">
        <v>0</v>
      </c>
      <c r="BU35" s="14">
        <v>0</v>
      </c>
      <c r="BV35" s="47">
        <v>0</v>
      </c>
      <c r="BW35" s="12">
        <v>0</v>
      </c>
      <c r="BX35" s="4">
        <v>0</v>
      </c>
      <c r="BY35" s="47">
        <v>0</v>
      </c>
      <c r="BZ35" s="12">
        <v>0</v>
      </c>
      <c r="CA35" s="4">
        <v>0</v>
      </c>
      <c r="CB35" s="47">
        <v>0</v>
      </c>
      <c r="CC35" s="12">
        <v>0</v>
      </c>
      <c r="CD35" s="4">
        <v>0</v>
      </c>
      <c r="CE35" s="47">
        <v>0</v>
      </c>
      <c r="CF35" s="12">
        <v>0</v>
      </c>
      <c r="CG35" s="4">
        <v>0</v>
      </c>
      <c r="CH35" s="47">
        <f t="shared" si="41"/>
        <v>0</v>
      </c>
      <c r="CI35" s="12">
        <v>0</v>
      </c>
      <c r="CJ35" s="4">
        <v>0</v>
      </c>
      <c r="CK35" s="47">
        <f t="shared" si="42"/>
        <v>0</v>
      </c>
      <c r="CL35" s="12">
        <v>0</v>
      </c>
      <c r="CM35" s="4">
        <v>0</v>
      </c>
      <c r="CN35" s="47">
        <v>0</v>
      </c>
      <c r="CO35" s="12">
        <v>0</v>
      </c>
      <c r="CP35" s="4">
        <v>0</v>
      </c>
      <c r="CQ35" s="47">
        <v>0</v>
      </c>
      <c r="CR35" s="12">
        <v>0</v>
      </c>
      <c r="CS35" s="4">
        <v>0</v>
      </c>
      <c r="CT35" s="47">
        <v>0</v>
      </c>
      <c r="CU35" s="12">
        <v>0</v>
      </c>
      <c r="CV35" s="4">
        <v>0</v>
      </c>
      <c r="CW35" s="47">
        <v>0</v>
      </c>
      <c r="CX35" s="12">
        <v>0</v>
      </c>
      <c r="CY35" s="4">
        <v>0</v>
      </c>
      <c r="CZ35" s="47">
        <f t="shared" si="43"/>
        <v>0</v>
      </c>
      <c r="DA35" s="12"/>
      <c r="DB35" s="4"/>
      <c r="DC35" s="47"/>
      <c r="DD35" s="12">
        <v>0</v>
      </c>
      <c r="DE35" s="4">
        <v>0</v>
      </c>
      <c r="DF35" s="47">
        <v>0</v>
      </c>
      <c r="DG35" s="12">
        <v>0</v>
      </c>
      <c r="DH35" s="4">
        <v>0</v>
      </c>
      <c r="DI35" s="47">
        <v>0</v>
      </c>
      <c r="DJ35" s="12">
        <v>0</v>
      </c>
      <c r="DK35" s="4">
        <v>0</v>
      </c>
      <c r="DL35" s="47">
        <v>0</v>
      </c>
      <c r="DM35" s="12">
        <v>0</v>
      </c>
      <c r="DN35" s="4">
        <v>0</v>
      </c>
      <c r="DO35" s="47">
        <f t="shared" si="44"/>
        <v>0</v>
      </c>
      <c r="DP35" s="12">
        <v>0</v>
      </c>
      <c r="DQ35" s="4">
        <v>0</v>
      </c>
      <c r="DR35" s="47">
        <v>0</v>
      </c>
      <c r="DS35" s="12">
        <v>0</v>
      </c>
      <c r="DT35" s="4">
        <v>0</v>
      </c>
      <c r="DU35" s="47">
        <v>0</v>
      </c>
      <c r="DV35" s="12">
        <v>0</v>
      </c>
      <c r="DW35" s="4">
        <v>0</v>
      </c>
      <c r="DX35" s="47">
        <v>0</v>
      </c>
      <c r="DY35" s="12">
        <v>0</v>
      </c>
      <c r="DZ35" s="4">
        <v>0</v>
      </c>
      <c r="EA35" s="47">
        <v>0</v>
      </c>
      <c r="EB35" s="12">
        <v>0</v>
      </c>
      <c r="EC35" s="4">
        <v>0</v>
      </c>
      <c r="ED35" s="47">
        <v>0</v>
      </c>
      <c r="EE35" s="12">
        <v>0</v>
      </c>
      <c r="EF35" s="4">
        <v>0</v>
      </c>
      <c r="EG35" s="47">
        <f t="shared" si="45"/>
        <v>0</v>
      </c>
      <c r="EH35" s="12">
        <v>0</v>
      </c>
      <c r="EI35" s="4">
        <v>0</v>
      </c>
      <c r="EJ35" s="47">
        <v>0</v>
      </c>
      <c r="EK35" s="12">
        <v>0</v>
      </c>
      <c r="EL35" s="4">
        <v>0</v>
      </c>
      <c r="EM35" s="47">
        <v>0</v>
      </c>
      <c r="EN35" s="12">
        <v>0</v>
      </c>
      <c r="EO35" s="4">
        <v>0</v>
      </c>
      <c r="EP35" s="47">
        <v>0</v>
      </c>
      <c r="EQ35" s="12">
        <v>0</v>
      </c>
      <c r="ER35" s="4">
        <v>4</v>
      </c>
      <c r="ES35" s="47">
        <v>0</v>
      </c>
      <c r="ET35" s="12">
        <v>0</v>
      </c>
      <c r="EU35" s="4">
        <v>0</v>
      </c>
      <c r="EV35" s="47">
        <v>0</v>
      </c>
      <c r="EW35" s="12">
        <v>0</v>
      </c>
      <c r="EX35" s="4">
        <v>0</v>
      </c>
      <c r="EY35" s="47">
        <f t="shared" si="46"/>
        <v>0</v>
      </c>
      <c r="EZ35" s="12">
        <v>0</v>
      </c>
      <c r="FA35" s="4">
        <v>0</v>
      </c>
      <c r="FB35" s="47">
        <v>0</v>
      </c>
      <c r="FC35" s="12">
        <v>0</v>
      </c>
      <c r="FD35" s="4">
        <v>0</v>
      </c>
      <c r="FE35" s="47">
        <v>0</v>
      </c>
      <c r="FF35" s="7">
        <f t="shared" si="38"/>
        <v>1172</v>
      </c>
      <c r="FG35" s="15">
        <f t="shared" si="47"/>
        <v>3486</v>
      </c>
      <c r="FH35" s="1"/>
      <c r="FI35" s="2"/>
      <c r="FJ35" s="1"/>
      <c r="FK35" s="1"/>
      <c r="FL35" s="1"/>
      <c r="FM35" s="6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</row>
    <row r="36" spans="1:235" x14ac:dyDescent="0.3">
      <c r="A36" s="55">
        <v>2011</v>
      </c>
      <c r="B36" s="56" t="s">
        <v>9</v>
      </c>
      <c r="C36" s="12">
        <v>0</v>
      </c>
      <c r="D36" s="4">
        <v>0</v>
      </c>
      <c r="E36" s="47">
        <v>0</v>
      </c>
      <c r="F36" s="12">
        <v>0</v>
      </c>
      <c r="G36" s="4">
        <v>0</v>
      </c>
      <c r="H36" s="47">
        <v>0</v>
      </c>
      <c r="I36" s="12">
        <v>0</v>
      </c>
      <c r="J36" s="4">
        <v>0</v>
      </c>
      <c r="K36" s="47">
        <v>0</v>
      </c>
      <c r="L36" s="12">
        <v>0</v>
      </c>
      <c r="M36" s="4">
        <v>0</v>
      </c>
      <c r="N36" s="47">
        <v>0</v>
      </c>
      <c r="O36" s="12">
        <v>0</v>
      </c>
      <c r="P36" s="4">
        <v>0</v>
      </c>
      <c r="Q36" s="47">
        <v>0</v>
      </c>
      <c r="R36" s="12">
        <v>0</v>
      </c>
      <c r="S36" s="4">
        <v>0</v>
      </c>
      <c r="T36" s="47">
        <v>0</v>
      </c>
      <c r="U36" s="12">
        <v>0</v>
      </c>
      <c r="V36" s="4">
        <v>0</v>
      </c>
      <c r="W36" s="47">
        <v>0</v>
      </c>
      <c r="X36" s="12">
        <v>0</v>
      </c>
      <c r="Y36" s="4">
        <v>0</v>
      </c>
      <c r="Z36" s="47">
        <v>0</v>
      </c>
      <c r="AA36" s="12">
        <v>0</v>
      </c>
      <c r="AB36" s="4">
        <v>0</v>
      </c>
      <c r="AC36" s="47">
        <v>0</v>
      </c>
      <c r="AD36" s="51">
        <v>1</v>
      </c>
      <c r="AE36" s="14">
        <v>6</v>
      </c>
      <c r="AF36" s="47">
        <f>AE36/AD36*1000</f>
        <v>6000</v>
      </c>
      <c r="AG36" s="12">
        <v>0</v>
      </c>
      <c r="AH36" s="4">
        <v>0</v>
      </c>
      <c r="AI36" s="47">
        <v>0</v>
      </c>
      <c r="AJ36" s="12">
        <v>0</v>
      </c>
      <c r="AK36" s="4">
        <v>0</v>
      </c>
      <c r="AL36" s="47">
        <v>0</v>
      </c>
      <c r="AM36" s="12">
        <v>0</v>
      </c>
      <c r="AN36" s="4">
        <v>0</v>
      </c>
      <c r="AO36" s="47">
        <f t="shared" si="39"/>
        <v>0</v>
      </c>
      <c r="AP36" s="12">
        <v>0</v>
      </c>
      <c r="AQ36" s="4">
        <v>0</v>
      </c>
      <c r="AR36" s="47">
        <v>0</v>
      </c>
      <c r="AS36" s="12">
        <v>0</v>
      </c>
      <c r="AT36" s="4">
        <v>0</v>
      </c>
      <c r="AU36" s="47">
        <v>0</v>
      </c>
      <c r="AV36" s="51">
        <v>4106</v>
      </c>
      <c r="AW36" s="14">
        <v>12355</v>
      </c>
      <c r="AX36" s="47">
        <f t="shared" si="40"/>
        <v>3009.0112031173894</v>
      </c>
      <c r="AY36" s="12">
        <v>0</v>
      </c>
      <c r="AZ36" s="4">
        <v>0</v>
      </c>
      <c r="BA36" s="47">
        <v>0</v>
      </c>
      <c r="BB36" s="12">
        <v>0</v>
      </c>
      <c r="BC36" s="4">
        <v>0</v>
      </c>
      <c r="BD36" s="47">
        <v>0</v>
      </c>
      <c r="BE36" s="12">
        <v>0</v>
      </c>
      <c r="BF36" s="4">
        <v>0</v>
      </c>
      <c r="BG36" s="47">
        <v>0</v>
      </c>
      <c r="BH36" s="12">
        <v>0</v>
      </c>
      <c r="BI36" s="4">
        <v>0</v>
      </c>
      <c r="BJ36" s="47">
        <v>0</v>
      </c>
      <c r="BK36" s="12">
        <v>0</v>
      </c>
      <c r="BL36" s="4">
        <v>0</v>
      </c>
      <c r="BM36" s="47">
        <v>0</v>
      </c>
      <c r="BN36" s="12">
        <v>0</v>
      </c>
      <c r="BO36" s="4">
        <v>0</v>
      </c>
      <c r="BP36" s="47">
        <v>0</v>
      </c>
      <c r="BQ36" s="51"/>
      <c r="BR36" s="14"/>
      <c r="BS36" s="47"/>
      <c r="BT36" s="51">
        <v>0</v>
      </c>
      <c r="BU36" s="14">
        <v>0</v>
      </c>
      <c r="BV36" s="47">
        <v>0</v>
      </c>
      <c r="BW36" s="12">
        <v>0</v>
      </c>
      <c r="BX36" s="4">
        <v>0</v>
      </c>
      <c r="BY36" s="47">
        <v>0</v>
      </c>
      <c r="BZ36" s="12">
        <v>0</v>
      </c>
      <c r="CA36" s="4">
        <v>0</v>
      </c>
      <c r="CB36" s="47">
        <v>0</v>
      </c>
      <c r="CC36" s="12">
        <v>0</v>
      </c>
      <c r="CD36" s="4">
        <v>0</v>
      </c>
      <c r="CE36" s="47">
        <v>0</v>
      </c>
      <c r="CF36" s="12">
        <v>0</v>
      </c>
      <c r="CG36" s="4">
        <v>0</v>
      </c>
      <c r="CH36" s="47">
        <f t="shared" si="41"/>
        <v>0</v>
      </c>
      <c r="CI36" s="12">
        <v>0</v>
      </c>
      <c r="CJ36" s="4">
        <v>0</v>
      </c>
      <c r="CK36" s="47">
        <f t="shared" si="42"/>
        <v>0</v>
      </c>
      <c r="CL36" s="12">
        <v>0</v>
      </c>
      <c r="CM36" s="4">
        <v>0</v>
      </c>
      <c r="CN36" s="47">
        <v>0</v>
      </c>
      <c r="CO36" s="12">
        <v>0</v>
      </c>
      <c r="CP36" s="4">
        <v>0</v>
      </c>
      <c r="CQ36" s="47">
        <v>0</v>
      </c>
      <c r="CR36" s="12">
        <v>0</v>
      </c>
      <c r="CS36" s="4">
        <v>0</v>
      </c>
      <c r="CT36" s="47">
        <v>0</v>
      </c>
      <c r="CU36" s="12">
        <v>0</v>
      </c>
      <c r="CV36" s="4">
        <v>0</v>
      </c>
      <c r="CW36" s="47">
        <v>0</v>
      </c>
      <c r="CX36" s="12">
        <v>0</v>
      </c>
      <c r="CY36" s="4">
        <v>0</v>
      </c>
      <c r="CZ36" s="47">
        <f t="shared" si="43"/>
        <v>0</v>
      </c>
      <c r="DA36" s="12"/>
      <c r="DB36" s="4"/>
      <c r="DC36" s="47"/>
      <c r="DD36" s="12">
        <v>0</v>
      </c>
      <c r="DE36" s="4">
        <v>0</v>
      </c>
      <c r="DF36" s="47">
        <v>0</v>
      </c>
      <c r="DG36" s="12">
        <v>0</v>
      </c>
      <c r="DH36" s="4">
        <v>0</v>
      </c>
      <c r="DI36" s="47">
        <v>0</v>
      </c>
      <c r="DJ36" s="12">
        <v>0</v>
      </c>
      <c r="DK36" s="4">
        <v>0</v>
      </c>
      <c r="DL36" s="47">
        <v>0</v>
      </c>
      <c r="DM36" s="12">
        <v>0</v>
      </c>
      <c r="DN36" s="4">
        <v>0</v>
      </c>
      <c r="DO36" s="47">
        <f t="shared" si="44"/>
        <v>0</v>
      </c>
      <c r="DP36" s="12">
        <v>0</v>
      </c>
      <c r="DQ36" s="4">
        <v>0</v>
      </c>
      <c r="DR36" s="47">
        <v>0</v>
      </c>
      <c r="DS36" s="12">
        <v>0</v>
      </c>
      <c r="DT36" s="4">
        <v>0</v>
      </c>
      <c r="DU36" s="47">
        <v>0</v>
      </c>
      <c r="DV36" s="12">
        <v>0</v>
      </c>
      <c r="DW36" s="4">
        <v>0</v>
      </c>
      <c r="DX36" s="47">
        <v>0</v>
      </c>
      <c r="DY36" s="12">
        <v>0</v>
      </c>
      <c r="DZ36" s="4">
        <v>0</v>
      </c>
      <c r="EA36" s="47">
        <v>0</v>
      </c>
      <c r="EB36" s="12">
        <v>0</v>
      </c>
      <c r="EC36" s="4">
        <v>0</v>
      </c>
      <c r="ED36" s="47">
        <v>0</v>
      </c>
      <c r="EE36" s="12">
        <v>0</v>
      </c>
      <c r="EF36" s="4">
        <v>0</v>
      </c>
      <c r="EG36" s="47">
        <f t="shared" si="45"/>
        <v>0</v>
      </c>
      <c r="EH36" s="12">
        <v>0</v>
      </c>
      <c r="EI36" s="4">
        <v>0</v>
      </c>
      <c r="EJ36" s="47">
        <v>0</v>
      </c>
      <c r="EK36" s="12">
        <v>0</v>
      </c>
      <c r="EL36" s="4">
        <v>0</v>
      </c>
      <c r="EM36" s="47">
        <v>0</v>
      </c>
      <c r="EN36" s="12">
        <v>0</v>
      </c>
      <c r="EO36" s="4">
        <v>2</v>
      </c>
      <c r="EP36" s="47">
        <v>0</v>
      </c>
      <c r="EQ36" s="12">
        <v>0</v>
      </c>
      <c r="ER36" s="4">
        <v>0</v>
      </c>
      <c r="ES36" s="47">
        <v>0</v>
      </c>
      <c r="ET36" s="12">
        <v>0</v>
      </c>
      <c r="EU36" s="4">
        <v>0</v>
      </c>
      <c r="EV36" s="47">
        <v>0</v>
      </c>
      <c r="EW36" s="12">
        <v>0</v>
      </c>
      <c r="EX36" s="4">
        <v>0</v>
      </c>
      <c r="EY36" s="47">
        <f t="shared" si="46"/>
        <v>0</v>
      </c>
      <c r="EZ36" s="12">
        <v>0</v>
      </c>
      <c r="FA36" s="4">
        <v>0</v>
      </c>
      <c r="FB36" s="47">
        <v>0</v>
      </c>
      <c r="FC36" s="12">
        <v>0</v>
      </c>
      <c r="FD36" s="4">
        <v>0</v>
      </c>
      <c r="FE36" s="47">
        <v>0</v>
      </c>
      <c r="FF36" s="7">
        <f t="shared" si="38"/>
        <v>4107</v>
      </c>
      <c r="FG36" s="15">
        <f t="shared" si="47"/>
        <v>12363</v>
      </c>
      <c r="FH36" s="1"/>
      <c r="FI36" s="2"/>
      <c r="FJ36" s="1"/>
      <c r="FK36" s="1"/>
      <c r="FL36" s="1"/>
      <c r="FM36" s="6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</row>
    <row r="37" spans="1:235" x14ac:dyDescent="0.3">
      <c r="A37" s="55">
        <v>2011</v>
      </c>
      <c r="B37" s="56" t="s">
        <v>10</v>
      </c>
      <c r="C37" s="12">
        <v>0</v>
      </c>
      <c r="D37" s="4">
        <v>0</v>
      </c>
      <c r="E37" s="47">
        <v>0</v>
      </c>
      <c r="F37" s="12">
        <v>0</v>
      </c>
      <c r="G37" s="4">
        <v>0</v>
      </c>
      <c r="H37" s="47">
        <v>0</v>
      </c>
      <c r="I37" s="12">
        <v>0</v>
      </c>
      <c r="J37" s="4">
        <v>0</v>
      </c>
      <c r="K37" s="47">
        <v>0</v>
      </c>
      <c r="L37" s="12">
        <v>0</v>
      </c>
      <c r="M37" s="4">
        <v>0</v>
      </c>
      <c r="N37" s="47">
        <v>0</v>
      </c>
      <c r="O37" s="12">
        <v>0</v>
      </c>
      <c r="P37" s="4">
        <v>0</v>
      </c>
      <c r="Q37" s="47">
        <v>0</v>
      </c>
      <c r="R37" s="12">
        <v>0</v>
      </c>
      <c r="S37" s="4">
        <v>0</v>
      </c>
      <c r="T37" s="47">
        <v>0</v>
      </c>
      <c r="U37" s="12">
        <v>0</v>
      </c>
      <c r="V37" s="4">
        <v>0</v>
      </c>
      <c r="W37" s="47">
        <v>0</v>
      </c>
      <c r="X37" s="12">
        <v>0</v>
      </c>
      <c r="Y37" s="4">
        <v>0</v>
      </c>
      <c r="Z37" s="47">
        <v>0</v>
      </c>
      <c r="AA37" s="51">
        <v>12505</v>
      </c>
      <c r="AB37" s="14">
        <v>37335</v>
      </c>
      <c r="AC37" s="47">
        <f t="shared" si="48"/>
        <v>2985.605757696921</v>
      </c>
      <c r="AD37" s="12">
        <v>0</v>
      </c>
      <c r="AE37" s="4">
        <v>0</v>
      </c>
      <c r="AF37" s="47">
        <v>0</v>
      </c>
      <c r="AG37" s="12">
        <v>0</v>
      </c>
      <c r="AH37" s="4">
        <v>0</v>
      </c>
      <c r="AI37" s="47">
        <v>0</v>
      </c>
      <c r="AJ37" s="12">
        <v>0</v>
      </c>
      <c r="AK37" s="4">
        <v>0</v>
      </c>
      <c r="AL37" s="47">
        <v>0</v>
      </c>
      <c r="AM37" s="12">
        <v>0</v>
      </c>
      <c r="AN37" s="4">
        <v>0</v>
      </c>
      <c r="AO37" s="47">
        <f t="shared" si="39"/>
        <v>0</v>
      </c>
      <c r="AP37" s="12">
        <v>0</v>
      </c>
      <c r="AQ37" s="4">
        <v>0</v>
      </c>
      <c r="AR37" s="47">
        <v>0</v>
      </c>
      <c r="AS37" s="12">
        <v>0</v>
      </c>
      <c r="AT37" s="4">
        <v>0</v>
      </c>
      <c r="AU37" s="47">
        <v>0</v>
      </c>
      <c r="AV37" s="51">
        <v>5321</v>
      </c>
      <c r="AW37" s="14">
        <v>17481</v>
      </c>
      <c r="AX37" s="47">
        <f t="shared" si="40"/>
        <v>3285.2847209171209</v>
      </c>
      <c r="AY37" s="12">
        <v>0</v>
      </c>
      <c r="AZ37" s="4">
        <v>0</v>
      </c>
      <c r="BA37" s="47">
        <v>0</v>
      </c>
      <c r="BB37" s="12">
        <v>0</v>
      </c>
      <c r="BC37" s="4">
        <v>0</v>
      </c>
      <c r="BD37" s="47">
        <v>0</v>
      </c>
      <c r="BE37" s="12">
        <v>0</v>
      </c>
      <c r="BF37" s="4">
        <v>0</v>
      </c>
      <c r="BG37" s="47">
        <v>0</v>
      </c>
      <c r="BH37" s="12">
        <v>0</v>
      </c>
      <c r="BI37" s="4">
        <v>0</v>
      </c>
      <c r="BJ37" s="47">
        <v>0</v>
      </c>
      <c r="BK37" s="12">
        <v>0</v>
      </c>
      <c r="BL37" s="4">
        <v>0</v>
      </c>
      <c r="BM37" s="47">
        <v>0</v>
      </c>
      <c r="BN37" s="51">
        <v>9870</v>
      </c>
      <c r="BO37" s="14">
        <v>30074</v>
      </c>
      <c r="BP37" s="47">
        <f t="shared" ref="BP37:BP43" si="49">BO37/BN37*1000</f>
        <v>3047.011144883485</v>
      </c>
      <c r="BQ37" s="51"/>
      <c r="BR37" s="14"/>
      <c r="BS37" s="47"/>
      <c r="BT37" s="51">
        <v>0</v>
      </c>
      <c r="BU37" s="14">
        <v>0</v>
      </c>
      <c r="BV37" s="47">
        <v>0</v>
      </c>
      <c r="BW37" s="12">
        <v>0</v>
      </c>
      <c r="BX37" s="4">
        <v>0</v>
      </c>
      <c r="BY37" s="47">
        <v>0</v>
      </c>
      <c r="BZ37" s="12">
        <v>0</v>
      </c>
      <c r="CA37" s="4">
        <v>0</v>
      </c>
      <c r="CB37" s="47">
        <v>0</v>
      </c>
      <c r="CC37" s="12">
        <v>0</v>
      </c>
      <c r="CD37" s="4">
        <v>0</v>
      </c>
      <c r="CE37" s="47">
        <v>0</v>
      </c>
      <c r="CF37" s="12">
        <v>0</v>
      </c>
      <c r="CG37" s="4">
        <v>0</v>
      </c>
      <c r="CH37" s="47">
        <f t="shared" si="41"/>
        <v>0</v>
      </c>
      <c r="CI37" s="12">
        <v>0</v>
      </c>
      <c r="CJ37" s="4">
        <v>0</v>
      </c>
      <c r="CK37" s="47">
        <f t="shared" si="42"/>
        <v>0</v>
      </c>
      <c r="CL37" s="12">
        <v>0</v>
      </c>
      <c r="CM37" s="4">
        <v>0</v>
      </c>
      <c r="CN37" s="47">
        <v>0</v>
      </c>
      <c r="CO37" s="12">
        <v>0</v>
      </c>
      <c r="CP37" s="4">
        <v>0</v>
      </c>
      <c r="CQ37" s="47">
        <v>0</v>
      </c>
      <c r="CR37" s="12">
        <v>0</v>
      </c>
      <c r="CS37" s="4">
        <v>0</v>
      </c>
      <c r="CT37" s="47">
        <v>0</v>
      </c>
      <c r="CU37" s="12">
        <v>0</v>
      </c>
      <c r="CV37" s="4">
        <v>0</v>
      </c>
      <c r="CW37" s="47">
        <v>0</v>
      </c>
      <c r="CX37" s="12">
        <v>0</v>
      </c>
      <c r="CY37" s="4">
        <v>0</v>
      </c>
      <c r="CZ37" s="47">
        <f t="shared" si="43"/>
        <v>0</v>
      </c>
      <c r="DA37" s="12"/>
      <c r="DB37" s="4"/>
      <c r="DC37" s="47"/>
      <c r="DD37" s="12">
        <v>0</v>
      </c>
      <c r="DE37" s="4">
        <v>0</v>
      </c>
      <c r="DF37" s="47">
        <v>0</v>
      </c>
      <c r="DG37" s="12">
        <v>0</v>
      </c>
      <c r="DH37" s="4">
        <v>0</v>
      </c>
      <c r="DI37" s="47">
        <v>0</v>
      </c>
      <c r="DJ37" s="12">
        <v>0</v>
      </c>
      <c r="DK37" s="4">
        <v>0</v>
      </c>
      <c r="DL37" s="47">
        <v>0</v>
      </c>
      <c r="DM37" s="12">
        <v>0</v>
      </c>
      <c r="DN37" s="4">
        <v>0</v>
      </c>
      <c r="DO37" s="47">
        <f t="shared" si="44"/>
        <v>0</v>
      </c>
      <c r="DP37" s="12">
        <v>0</v>
      </c>
      <c r="DQ37" s="4">
        <v>0</v>
      </c>
      <c r="DR37" s="47">
        <v>0</v>
      </c>
      <c r="DS37" s="12">
        <v>0</v>
      </c>
      <c r="DT37" s="4">
        <v>0</v>
      </c>
      <c r="DU37" s="47">
        <v>0</v>
      </c>
      <c r="DV37" s="12">
        <v>0</v>
      </c>
      <c r="DW37" s="4">
        <v>0</v>
      </c>
      <c r="DX37" s="47">
        <v>0</v>
      </c>
      <c r="DY37" s="12">
        <v>0</v>
      </c>
      <c r="DZ37" s="4">
        <v>0</v>
      </c>
      <c r="EA37" s="47">
        <v>0</v>
      </c>
      <c r="EB37" s="12">
        <v>0</v>
      </c>
      <c r="EC37" s="4">
        <v>0</v>
      </c>
      <c r="ED37" s="47">
        <v>0</v>
      </c>
      <c r="EE37" s="12">
        <v>0</v>
      </c>
      <c r="EF37" s="4">
        <v>0</v>
      </c>
      <c r="EG37" s="47">
        <f t="shared" si="45"/>
        <v>0</v>
      </c>
      <c r="EH37" s="12">
        <v>0</v>
      </c>
      <c r="EI37" s="4">
        <v>0</v>
      </c>
      <c r="EJ37" s="47">
        <v>0</v>
      </c>
      <c r="EK37" s="12">
        <v>0</v>
      </c>
      <c r="EL37" s="4">
        <v>0</v>
      </c>
      <c r="EM37" s="47">
        <v>0</v>
      </c>
      <c r="EN37" s="12">
        <v>0</v>
      </c>
      <c r="EO37" s="4">
        <v>0</v>
      </c>
      <c r="EP37" s="47">
        <v>0</v>
      </c>
      <c r="EQ37" s="12">
        <v>0</v>
      </c>
      <c r="ER37" s="4">
        <v>0</v>
      </c>
      <c r="ES37" s="47">
        <v>0</v>
      </c>
      <c r="ET37" s="12">
        <v>0</v>
      </c>
      <c r="EU37" s="4">
        <v>0</v>
      </c>
      <c r="EV37" s="47">
        <v>0</v>
      </c>
      <c r="EW37" s="12">
        <v>0</v>
      </c>
      <c r="EX37" s="4">
        <v>0</v>
      </c>
      <c r="EY37" s="47">
        <f t="shared" si="46"/>
        <v>0</v>
      </c>
      <c r="EZ37" s="12">
        <v>0</v>
      </c>
      <c r="FA37" s="4">
        <v>0</v>
      </c>
      <c r="FB37" s="47">
        <v>0</v>
      </c>
      <c r="FC37" s="12">
        <v>0</v>
      </c>
      <c r="FD37" s="4">
        <v>0</v>
      </c>
      <c r="FE37" s="47">
        <v>0</v>
      </c>
      <c r="FF37" s="7">
        <f t="shared" si="38"/>
        <v>27696</v>
      </c>
      <c r="FG37" s="15">
        <f t="shared" si="47"/>
        <v>84890</v>
      </c>
      <c r="FH37" s="1"/>
      <c r="FI37" s="2"/>
      <c r="FJ37" s="1"/>
      <c r="FK37" s="1"/>
      <c r="FL37" s="1"/>
      <c r="FM37" s="6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</row>
    <row r="38" spans="1:235" x14ac:dyDescent="0.3">
      <c r="A38" s="55">
        <v>2011</v>
      </c>
      <c r="B38" s="56" t="s">
        <v>11</v>
      </c>
      <c r="C38" s="12">
        <v>0</v>
      </c>
      <c r="D38" s="4">
        <v>0</v>
      </c>
      <c r="E38" s="47">
        <v>0</v>
      </c>
      <c r="F38" s="12">
        <v>0</v>
      </c>
      <c r="G38" s="4">
        <v>0</v>
      </c>
      <c r="H38" s="47">
        <v>0</v>
      </c>
      <c r="I38" s="12">
        <v>0</v>
      </c>
      <c r="J38" s="4">
        <v>0</v>
      </c>
      <c r="K38" s="47">
        <v>0</v>
      </c>
      <c r="L38" s="12">
        <v>0</v>
      </c>
      <c r="M38" s="4">
        <v>0</v>
      </c>
      <c r="N38" s="47">
        <v>0</v>
      </c>
      <c r="O38" s="12">
        <v>0</v>
      </c>
      <c r="P38" s="4">
        <v>0</v>
      </c>
      <c r="Q38" s="47">
        <v>0</v>
      </c>
      <c r="R38" s="12">
        <v>0</v>
      </c>
      <c r="S38" s="4">
        <v>0</v>
      </c>
      <c r="T38" s="47">
        <v>0</v>
      </c>
      <c r="U38" s="12">
        <v>0</v>
      </c>
      <c r="V38" s="4">
        <v>0</v>
      </c>
      <c r="W38" s="47">
        <v>0</v>
      </c>
      <c r="X38" s="12">
        <v>0</v>
      </c>
      <c r="Y38" s="4">
        <v>0</v>
      </c>
      <c r="Z38" s="47">
        <v>0</v>
      </c>
      <c r="AA38" s="12">
        <v>0</v>
      </c>
      <c r="AB38" s="4">
        <v>0</v>
      </c>
      <c r="AC38" s="47">
        <v>0</v>
      </c>
      <c r="AD38" s="12">
        <v>0</v>
      </c>
      <c r="AE38" s="4">
        <v>0</v>
      </c>
      <c r="AF38" s="47">
        <v>0</v>
      </c>
      <c r="AG38" s="12">
        <v>0</v>
      </c>
      <c r="AH38" s="4">
        <v>0</v>
      </c>
      <c r="AI38" s="47">
        <v>0</v>
      </c>
      <c r="AJ38" s="12">
        <v>0</v>
      </c>
      <c r="AK38" s="4">
        <v>0</v>
      </c>
      <c r="AL38" s="47">
        <v>0</v>
      </c>
      <c r="AM38" s="12">
        <v>0</v>
      </c>
      <c r="AN38" s="4">
        <v>0</v>
      </c>
      <c r="AO38" s="47">
        <f t="shared" si="39"/>
        <v>0</v>
      </c>
      <c r="AP38" s="12">
        <v>0</v>
      </c>
      <c r="AQ38" s="4">
        <v>0</v>
      </c>
      <c r="AR38" s="47">
        <v>0</v>
      </c>
      <c r="AS38" s="12">
        <v>0</v>
      </c>
      <c r="AT38" s="4">
        <v>0</v>
      </c>
      <c r="AU38" s="47">
        <v>0</v>
      </c>
      <c r="AV38" s="51">
        <v>15022</v>
      </c>
      <c r="AW38" s="14">
        <v>48949</v>
      </c>
      <c r="AX38" s="47">
        <f t="shared" si="40"/>
        <v>3258.4875515909998</v>
      </c>
      <c r="AY38" s="12">
        <v>0</v>
      </c>
      <c r="AZ38" s="4">
        <v>0</v>
      </c>
      <c r="BA38" s="47">
        <v>0</v>
      </c>
      <c r="BB38" s="12">
        <v>0</v>
      </c>
      <c r="BC38" s="4">
        <v>0</v>
      </c>
      <c r="BD38" s="47">
        <v>0</v>
      </c>
      <c r="BE38" s="12">
        <v>0</v>
      </c>
      <c r="BF38" s="4">
        <v>0</v>
      </c>
      <c r="BG38" s="47">
        <v>0</v>
      </c>
      <c r="BH38" s="12">
        <v>0</v>
      </c>
      <c r="BI38" s="4">
        <v>0</v>
      </c>
      <c r="BJ38" s="47">
        <v>0</v>
      </c>
      <c r="BK38" s="12">
        <v>0</v>
      </c>
      <c r="BL38" s="4">
        <v>0</v>
      </c>
      <c r="BM38" s="47">
        <v>0</v>
      </c>
      <c r="BN38" s="51">
        <v>18897</v>
      </c>
      <c r="BO38" s="14">
        <v>67779</v>
      </c>
      <c r="BP38" s="47">
        <f t="shared" si="49"/>
        <v>3586.7598031433563</v>
      </c>
      <c r="BQ38" s="51"/>
      <c r="BR38" s="14"/>
      <c r="BS38" s="47"/>
      <c r="BT38" s="51">
        <v>0</v>
      </c>
      <c r="BU38" s="14">
        <v>0</v>
      </c>
      <c r="BV38" s="47">
        <v>0</v>
      </c>
      <c r="BW38" s="12">
        <v>0</v>
      </c>
      <c r="BX38" s="4">
        <v>0</v>
      </c>
      <c r="BY38" s="47">
        <v>0</v>
      </c>
      <c r="BZ38" s="12">
        <v>0</v>
      </c>
      <c r="CA38" s="4">
        <v>0</v>
      </c>
      <c r="CB38" s="47">
        <v>0</v>
      </c>
      <c r="CC38" s="12">
        <v>0</v>
      </c>
      <c r="CD38" s="4">
        <v>0</v>
      </c>
      <c r="CE38" s="47">
        <v>0</v>
      </c>
      <c r="CF38" s="12">
        <v>0</v>
      </c>
      <c r="CG38" s="4">
        <v>0</v>
      </c>
      <c r="CH38" s="47">
        <f t="shared" si="41"/>
        <v>0</v>
      </c>
      <c r="CI38" s="12">
        <v>0</v>
      </c>
      <c r="CJ38" s="4">
        <v>0</v>
      </c>
      <c r="CK38" s="47">
        <f t="shared" si="42"/>
        <v>0</v>
      </c>
      <c r="CL38" s="12">
        <v>0</v>
      </c>
      <c r="CM38" s="4">
        <v>0</v>
      </c>
      <c r="CN38" s="47">
        <v>0</v>
      </c>
      <c r="CO38" s="12">
        <v>0</v>
      </c>
      <c r="CP38" s="4">
        <v>0</v>
      </c>
      <c r="CQ38" s="47">
        <v>0</v>
      </c>
      <c r="CR38" s="12">
        <v>0</v>
      </c>
      <c r="CS38" s="4">
        <v>0</v>
      </c>
      <c r="CT38" s="47">
        <v>0</v>
      </c>
      <c r="CU38" s="12">
        <v>0</v>
      </c>
      <c r="CV38" s="4">
        <v>0</v>
      </c>
      <c r="CW38" s="47">
        <v>0</v>
      </c>
      <c r="CX38" s="12">
        <v>0</v>
      </c>
      <c r="CY38" s="4">
        <v>0</v>
      </c>
      <c r="CZ38" s="47">
        <f t="shared" si="43"/>
        <v>0</v>
      </c>
      <c r="DA38" s="12"/>
      <c r="DB38" s="4"/>
      <c r="DC38" s="47"/>
      <c r="DD38" s="12">
        <v>0</v>
      </c>
      <c r="DE38" s="4">
        <v>0</v>
      </c>
      <c r="DF38" s="47">
        <v>0</v>
      </c>
      <c r="DG38" s="12">
        <v>0</v>
      </c>
      <c r="DH38" s="4">
        <v>0</v>
      </c>
      <c r="DI38" s="47">
        <v>0</v>
      </c>
      <c r="DJ38" s="12">
        <v>0</v>
      </c>
      <c r="DK38" s="4">
        <v>0</v>
      </c>
      <c r="DL38" s="47">
        <v>0</v>
      </c>
      <c r="DM38" s="12">
        <v>0</v>
      </c>
      <c r="DN38" s="4">
        <v>0</v>
      </c>
      <c r="DO38" s="47">
        <f t="shared" si="44"/>
        <v>0</v>
      </c>
      <c r="DP38" s="12">
        <v>0</v>
      </c>
      <c r="DQ38" s="4">
        <v>0</v>
      </c>
      <c r="DR38" s="47">
        <v>0</v>
      </c>
      <c r="DS38" s="12">
        <v>0</v>
      </c>
      <c r="DT38" s="4">
        <v>0</v>
      </c>
      <c r="DU38" s="47">
        <v>0</v>
      </c>
      <c r="DV38" s="12">
        <v>0</v>
      </c>
      <c r="DW38" s="4">
        <v>0</v>
      </c>
      <c r="DX38" s="47">
        <v>0</v>
      </c>
      <c r="DY38" s="12">
        <v>0</v>
      </c>
      <c r="DZ38" s="4">
        <v>0</v>
      </c>
      <c r="EA38" s="47">
        <v>0</v>
      </c>
      <c r="EB38" s="12">
        <v>0</v>
      </c>
      <c r="EC38" s="4">
        <v>0</v>
      </c>
      <c r="ED38" s="47">
        <v>0</v>
      </c>
      <c r="EE38" s="12">
        <v>0</v>
      </c>
      <c r="EF38" s="4">
        <v>0</v>
      </c>
      <c r="EG38" s="47">
        <f t="shared" si="45"/>
        <v>0</v>
      </c>
      <c r="EH38" s="12">
        <v>0</v>
      </c>
      <c r="EI38" s="4">
        <v>0</v>
      </c>
      <c r="EJ38" s="47">
        <v>0</v>
      </c>
      <c r="EK38" s="12">
        <v>0</v>
      </c>
      <c r="EL38" s="4">
        <v>0</v>
      </c>
      <c r="EM38" s="47">
        <v>0</v>
      </c>
      <c r="EN38" s="12">
        <v>0</v>
      </c>
      <c r="EO38" s="4">
        <v>4</v>
      </c>
      <c r="EP38" s="47">
        <v>0</v>
      </c>
      <c r="EQ38" s="12">
        <v>0</v>
      </c>
      <c r="ER38" s="4">
        <v>0</v>
      </c>
      <c r="ES38" s="47">
        <v>0</v>
      </c>
      <c r="ET38" s="12">
        <v>0</v>
      </c>
      <c r="EU38" s="4">
        <v>0</v>
      </c>
      <c r="EV38" s="47">
        <v>0</v>
      </c>
      <c r="EW38" s="12">
        <v>0</v>
      </c>
      <c r="EX38" s="4">
        <v>0</v>
      </c>
      <c r="EY38" s="47">
        <f t="shared" si="46"/>
        <v>0</v>
      </c>
      <c r="EZ38" s="12">
        <v>0</v>
      </c>
      <c r="FA38" s="4">
        <v>0</v>
      </c>
      <c r="FB38" s="47">
        <v>0</v>
      </c>
      <c r="FC38" s="12">
        <v>0</v>
      </c>
      <c r="FD38" s="4">
        <v>0</v>
      </c>
      <c r="FE38" s="47">
        <v>0</v>
      </c>
      <c r="FF38" s="7">
        <f t="shared" si="38"/>
        <v>33919</v>
      </c>
      <c r="FG38" s="15">
        <f t="shared" si="47"/>
        <v>116732</v>
      </c>
      <c r="FH38" s="1"/>
      <c r="FI38" s="2"/>
      <c r="FJ38" s="1"/>
      <c r="FK38" s="1"/>
      <c r="FL38" s="1"/>
      <c r="FM38" s="6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</row>
    <row r="39" spans="1:235" x14ac:dyDescent="0.3">
      <c r="A39" s="55">
        <v>2011</v>
      </c>
      <c r="B39" s="56" t="s">
        <v>12</v>
      </c>
      <c r="C39" s="12">
        <v>0</v>
      </c>
      <c r="D39" s="4">
        <v>0</v>
      </c>
      <c r="E39" s="47">
        <v>0</v>
      </c>
      <c r="F39" s="12">
        <v>0</v>
      </c>
      <c r="G39" s="4">
        <v>0</v>
      </c>
      <c r="H39" s="47">
        <v>0</v>
      </c>
      <c r="I39" s="12">
        <v>0</v>
      </c>
      <c r="J39" s="4">
        <v>0</v>
      </c>
      <c r="K39" s="47">
        <v>0</v>
      </c>
      <c r="L39" s="12">
        <v>0</v>
      </c>
      <c r="M39" s="4">
        <v>0</v>
      </c>
      <c r="N39" s="47">
        <v>0</v>
      </c>
      <c r="O39" s="12">
        <v>0</v>
      </c>
      <c r="P39" s="4">
        <v>0</v>
      </c>
      <c r="Q39" s="47">
        <v>0</v>
      </c>
      <c r="R39" s="12">
        <v>0</v>
      </c>
      <c r="S39" s="4">
        <v>0</v>
      </c>
      <c r="T39" s="47">
        <v>0</v>
      </c>
      <c r="U39" s="12">
        <v>0</v>
      </c>
      <c r="V39" s="4">
        <v>0</v>
      </c>
      <c r="W39" s="47">
        <v>0</v>
      </c>
      <c r="X39" s="12">
        <v>0</v>
      </c>
      <c r="Y39" s="4">
        <v>0</v>
      </c>
      <c r="Z39" s="47">
        <v>0</v>
      </c>
      <c r="AA39" s="51">
        <v>23501</v>
      </c>
      <c r="AB39" s="14">
        <v>71788</v>
      </c>
      <c r="AC39" s="47">
        <f t="shared" si="48"/>
        <v>3054.6785243181143</v>
      </c>
      <c r="AD39" s="12">
        <v>0</v>
      </c>
      <c r="AE39" s="4">
        <v>0</v>
      </c>
      <c r="AF39" s="47">
        <v>0</v>
      </c>
      <c r="AG39" s="12">
        <v>0</v>
      </c>
      <c r="AH39" s="4">
        <v>6</v>
      </c>
      <c r="AI39" s="47">
        <v>0</v>
      </c>
      <c r="AJ39" s="12">
        <v>0</v>
      </c>
      <c r="AK39" s="4">
        <v>0</v>
      </c>
      <c r="AL39" s="47">
        <v>0</v>
      </c>
      <c r="AM39" s="12">
        <v>0</v>
      </c>
      <c r="AN39" s="4">
        <v>0</v>
      </c>
      <c r="AO39" s="47">
        <f t="shared" si="39"/>
        <v>0</v>
      </c>
      <c r="AP39" s="12">
        <v>0</v>
      </c>
      <c r="AQ39" s="4">
        <v>0</v>
      </c>
      <c r="AR39" s="47">
        <v>0</v>
      </c>
      <c r="AS39" s="12">
        <v>0</v>
      </c>
      <c r="AT39" s="4">
        <v>0</v>
      </c>
      <c r="AU39" s="47">
        <v>0</v>
      </c>
      <c r="AV39" s="51">
        <v>5536</v>
      </c>
      <c r="AW39" s="14">
        <v>19137</v>
      </c>
      <c r="AX39" s="47">
        <f t="shared" si="40"/>
        <v>3456.8280346820811</v>
      </c>
      <c r="AY39" s="12">
        <v>0</v>
      </c>
      <c r="AZ39" s="4">
        <v>0</v>
      </c>
      <c r="BA39" s="47">
        <v>0</v>
      </c>
      <c r="BB39" s="12">
        <v>0</v>
      </c>
      <c r="BC39" s="4">
        <v>0</v>
      </c>
      <c r="BD39" s="47">
        <v>0</v>
      </c>
      <c r="BE39" s="51">
        <v>11</v>
      </c>
      <c r="BF39" s="14">
        <v>143</v>
      </c>
      <c r="BG39" s="47">
        <f>BF39/BE39*1000</f>
        <v>13000</v>
      </c>
      <c r="BH39" s="12">
        <v>0</v>
      </c>
      <c r="BI39" s="4">
        <v>0</v>
      </c>
      <c r="BJ39" s="47">
        <v>0</v>
      </c>
      <c r="BK39" s="12">
        <v>0</v>
      </c>
      <c r="BL39" s="4">
        <v>0</v>
      </c>
      <c r="BM39" s="47">
        <v>0</v>
      </c>
      <c r="BN39" s="12">
        <v>0</v>
      </c>
      <c r="BO39" s="4">
        <v>0</v>
      </c>
      <c r="BP39" s="47">
        <v>0</v>
      </c>
      <c r="BQ39" s="51"/>
      <c r="BR39" s="14"/>
      <c r="BS39" s="47"/>
      <c r="BT39" s="51">
        <v>0</v>
      </c>
      <c r="BU39" s="14">
        <v>0</v>
      </c>
      <c r="BV39" s="47">
        <v>0</v>
      </c>
      <c r="BW39" s="51">
        <v>46</v>
      </c>
      <c r="BX39" s="14">
        <v>6470</v>
      </c>
      <c r="BY39" s="47">
        <f>BX39/BW39*1000</f>
        <v>140652.17391304346</v>
      </c>
      <c r="BZ39" s="12">
        <v>0</v>
      </c>
      <c r="CA39" s="4">
        <v>0</v>
      </c>
      <c r="CB39" s="47">
        <v>0</v>
      </c>
      <c r="CC39" s="12">
        <v>0</v>
      </c>
      <c r="CD39" s="4">
        <v>0</v>
      </c>
      <c r="CE39" s="47">
        <v>0</v>
      </c>
      <c r="CF39" s="12">
        <v>0</v>
      </c>
      <c r="CG39" s="4">
        <v>0</v>
      </c>
      <c r="CH39" s="47">
        <f t="shared" si="41"/>
        <v>0</v>
      </c>
      <c r="CI39" s="12">
        <v>0</v>
      </c>
      <c r="CJ39" s="4">
        <v>0</v>
      </c>
      <c r="CK39" s="47">
        <f t="shared" si="42"/>
        <v>0</v>
      </c>
      <c r="CL39" s="12">
        <v>0</v>
      </c>
      <c r="CM39" s="4">
        <v>0</v>
      </c>
      <c r="CN39" s="47">
        <v>0</v>
      </c>
      <c r="CO39" s="12">
        <v>0</v>
      </c>
      <c r="CP39" s="4">
        <v>1</v>
      </c>
      <c r="CQ39" s="47">
        <v>0</v>
      </c>
      <c r="CR39" s="12">
        <v>0</v>
      </c>
      <c r="CS39" s="4">
        <v>0</v>
      </c>
      <c r="CT39" s="47">
        <v>0</v>
      </c>
      <c r="CU39" s="12">
        <v>0</v>
      </c>
      <c r="CV39" s="4">
        <v>0</v>
      </c>
      <c r="CW39" s="47">
        <v>0</v>
      </c>
      <c r="CX39" s="12">
        <v>0</v>
      </c>
      <c r="CY39" s="4">
        <v>0</v>
      </c>
      <c r="CZ39" s="47">
        <f t="shared" si="43"/>
        <v>0</v>
      </c>
      <c r="DA39" s="12"/>
      <c r="DB39" s="4"/>
      <c r="DC39" s="47"/>
      <c r="DD39" s="12">
        <v>0</v>
      </c>
      <c r="DE39" s="4">
        <v>0</v>
      </c>
      <c r="DF39" s="47">
        <v>0</v>
      </c>
      <c r="DG39" s="12">
        <v>0</v>
      </c>
      <c r="DH39" s="4">
        <v>0</v>
      </c>
      <c r="DI39" s="47">
        <v>0</v>
      </c>
      <c r="DJ39" s="12">
        <v>0</v>
      </c>
      <c r="DK39" s="4">
        <v>0</v>
      </c>
      <c r="DL39" s="47">
        <v>0</v>
      </c>
      <c r="DM39" s="12">
        <v>0</v>
      </c>
      <c r="DN39" s="4">
        <v>0</v>
      </c>
      <c r="DO39" s="47">
        <f t="shared" si="44"/>
        <v>0</v>
      </c>
      <c r="DP39" s="12">
        <v>0</v>
      </c>
      <c r="DQ39" s="4">
        <v>0</v>
      </c>
      <c r="DR39" s="47">
        <v>0</v>
      </c>
      <c r="DS39" s="12">
        <v>0</v>
      </c>
      <c r="DT39" s="4">
        <v>0</v>
      </c>
      <c r="DU39" s="47">
        <v>0</v>
      </c>
      <c r="DV39" s="12">
        <v>0</v>
      </c>
      <c r="DW39" s="4">
        <v>0</v>
      </c>
      <c r="DX39" s="47">
        <v>0</v>
      </c>
      <c r="DY39" s="12">
        <v>0</v>
      </c>
      <c r="DZ39" s="4">
        <v>0</v>
      </c>
      <c r="EA39" s="47">
        <v>0</v>
      </c>
      <c r="EB39" s="12">
        <v>0</v>
      </c>
      <c r="EC39" s="4">
        <v>0</v>
      </c>
      <c r="ED39" s="47">
        <v>0</v>
      </c>
      <c r="EE39" s="12">
        <v>0</v>
      </c>
      <c r="EF39" s="4">
        <v>0</v>
      </c>
      <c r="EG39" s="47">
        <f t="shared" si="45"/>
        <v>0</v>
      </c>
      <c r="EH39" s="12">
        <v>0</v>
      </c>
      <c r="EI39" s="4">
        <v>0</v>
      </c>
      <c r="EJ39" s="47">
        <v>0</v>
      </c>
      <c r="EK39" s="12">
        <v>0</v>
      </c>
      <c r="EL39" s="4">
        <v>0</v>
      </c>
      <c r="EM39" s="47">
        <v>0</v>
      </c>
      <c r="EN39" s="12">
        <v>0</v>
      </c>
      <c r="EO39" s="4">
        <v>1</v>
      </c>
      <c r="EP39" s="47">
        <v>0</v>
      </c>
      <c r="EQ39" s="12">
        <v>0</v>
      </c>
      <c r="ER39" s="4">
        <v>0</v>
      </c>
      <c r="ES39" s="47">
        <v>0</v>
      </c>
      <c r="ET39" s="12">
        <v>0</v>
      </c>
      <c r="EU39" s="4">
        <v>0</v>
      </c>
      <c r="EV39" s="47">
        <v>0</v>
      </c>
      <c r="EW39" s="12">
        <v>0</v>
      </c>
      <c r="EX39" s="4">
        <v>0</v>
      </c>
      <c r="EY39" s="47">
        <f t="shared" si="46"/>
        <v>0</v>
      </c>
      <c r="EZ39" s="12">
        <v>0</v>
      </c>
      <c r="FA39" s="4">
        <v>0</v>
      </c>
      <c r="FB39" s="47">
        <v>0</v>
      </c>
      <c r="FC39" s="12">
        <v>0</v>
      </c>
      <c r="FD39" s="4">
        <v>0</v>
      </c>
      <c r="FE39" s="47">
        <v>0</v>
      </c>
      <c r="FF39" s="7">
        <f t="shared" si="38"/>
        <v>29094</v>
      </c>
      <c r="FG39" s="15">
        <f t="shared" si="47"/>
        <v>97546</v>
      </c>
      <c r="FH39" s="1"/>
      <c r="FI39" s="2"/>
      <c r="FJ39" s="1"/>
      <c r="FK39" s="1"/>
      <c r="FL39" s="1"/>
      <c r="FM39" s="6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</row>
    <row r="40" spans="1:235" x14ac:dyDescent="0.3">
      <c r="A40" s="55">
        <v>2011</v>
      </c>
      <c r="B40" s="56" t="s">
        <v>13</v>
      </c>
      <c r="C40" s="12">
        <v>0</v>
      </c>
      <c r="D40" s="4">
        <v>0</v>
      </c>
      <c r="E40" s="47">
        <v>0</v>
      </c>
      <c r="F40" s="12">
        <v>0</v>
      </c>
      <c r="G40" s="4">
        <v>0</v>
      </c>
      <c r="H40" s="47">
        <v>0</v>
      </c>
      <c r="I40" s="12">
        <v>0</v>
      </c>
      <c r="J40" s="4">
        <v>0</v>
      </c>
      <c r="K40" s="47">
        <v>0</v>
      </c>
      <c r="L40" s="12">
        <v>0</v>
      </c>
      <c r="M40" s="4">
        <v>0</v>
      </c>
      <c r="N40" s="47">
        <v>0</v>
      </c>
      <c r="O40" s="12">
        <v>0</v>
      </c>
      <c r="P40" s="4">
        <v>0</v>
      </c>
      <c r="Q40" s="47">
        <v>0</v>
      </c>
      <c r="R40" s="12">
        <v>0</v>
      </c>
      <c r="S40" s="4">
        <v>0</v>
      </c>
      <c r="T40" s="47">
        <v>0</v>
      </c>
      <c r="U40" s="12">
        <v>0</v>
      </c>
      <c r="V40" s="4">
        <v>0</v>
      </c>
      <c r="W40" s="47">
        <v>0</v>
      </c>
      <c r="X40" s="12">
        <v>0</v>
      </c>
      <c r="Y40" s="4">
        <v>0</v>
      </c>
      <c r="Z40" s="47">
        <v>0</v>
      </c>
      <c r="AA40" s="51">
        <v>2698</v>
      </c>
      <c r="AB40" s="14">
        <v>8956</v>
      </c>
      <c r="AC40" s="47">
        <f t="shared" si="48"/>
        <v>3319.4959229058559</v>
      </c>
      <c r="AD40" s="12">
        <v>0</v>
      </c>
      <c r="AE40" s="4">
        <v>0</v>
      </c>
      <c r="AF40" s="47">
        <v>0</v>
      </c>
      <c r="AG40" s="12">
        <v>0</v>
      </c>
      <c r="AH40" s="4">
        <v>5</v>
      </c>
      <c r="AI40" s="47">
        <v>0</v>
      </c>
      <c r="AJ40" s="12">
        <v>0</v>
      </c>
      <c r="AK40" s="4">
        <v>0</v>
      </c>
      <c r="AL40" s="47">
        <v>0</v>
      </c>
      <c r="AM40" s="12">
        <v>0</v>
      </c>
      <c r="AN40" s="4">
        <v>0</v>
      </c>
      <c r="AO40" s="47">
        <f t="shared" si="39"/>
        <v>0</v>
      </c>
      <c r="AP40" s="12">
        <v>0</v>
      </c>
      <c r="AQ40" s="4">
        <v>0</v>
      </c>
      <c r="AR40" s="47">
        <v>0</v>
      </c>
      <c r="AS40" s="12">
        <v>0</v>
      </c>
      <c r="AT40" s="4">
        <v>0</v>
      </c>
      <c r="AU40" s="47">
        <v>0</v>
      </c>
      <c r="AV40" s="51">
        <v>9237</v>
      </c>
      <c r="AW40" s="14">
        <v>32819</v>
      </c>
      <c r="AX40" s="47">
        <f t="shared" si="40"/>
        <v>3552.9933961242828</v>
      </c>
      <c r="AY40" s="12">
        <v>0</v>
      </c>
      <c r="AZ40" s="4">
        <v>0</v>
      </c>
      <c r="BA40" s="47">
        <v>0</v>
      </c>
      <c r="BB40" s="12">
        <v>0</v>
      </c>
      <c r="BC40" s="4">
        <v>0</v>
      </c>
      <c r="BD40" s="47">
        <v>0</v>
      </c>
      <c r="BE40" s="12">
        <v>0</v>
      </c>
      <c r="BF40" s="4">
        <v>0</v>
      </c>
      <c r="BG40" s="47">
        <v>0</v>
      </c>
      <c r="BH40" s="12">
        <v>0</v>
      </c>
      <c r="BI40" s="4">
        <v>0</v>
      </c>
      <c r="BJ40" s="47">
        <v>0</v>
      </c>
      <c r="BK40" s="12">
        <v>0</v>
      </c>
      <c r="BL40" s="4">
        <v>0</v>
      </c>
      <c r="BM40" s="47">
        <v>0</v>
      </c>
      <c r="BN40" s="51">
        <v>8255</v>
      </c>
      <c r="BO40" s="14">
        <v>29804</v>
      </c>
      <c r="BP40" s="47">
        <f t="shared" si="49"/>
        <v>3610.4179285281643</v>
      </c>
      <c r="BQ40" s="51"/>
      <c r="BR40" s="14"/>
      <c r="BS40" s="47"/>
      <c r="BT40" s="51">
        <v>0</v>
      </c>
      <c r="BU40" s="14">
        <v>0</v>
      </c>
      <c r="BV40" s="47">
        <v>0</v>
      </c>
      <c r="BW40" s="51">
        <v>21601</v>
      </c>
      <c r="BX40" s="14">
        <v>67071</v>
      </c>
      <c r="BY40" s="47">
        <f>BX40/BW40*1000</f>
        <v>3104.9951391139298</v>
      </c>
      <c r="BZ40" s="12">
        <v>0</v>
      </c>
      <c r="CA40" s="4">
        <v>0</v>
      </c>
      <c r="CB40" s="47">
        <v>0</v>
      </c>
      <c r="CC40" s="12">
        <v>0</v>
      </c>
      <c r="CD40" s="4">
        <v>0</v>
      </c>
      <c r="CE40" s="47">
        <v>0</v>
      </c>
      <c r="CF40" s="12">
        <v>0</v>
      </c>
      <c r="CG40" s="4">
        <v>0</v>
      </c>
      <c r="CH40" s="47">
        <f t="shared" si="41"/>
        <v>0</v>
      </c>
      <c r="CI40" s="12">
        <v>0</v>
      </c>
      <c r="CJ40" s="4">
        <v>0</v>
      </c>
      <c r="CK40" s="47">
        <f t="shared" si="42"/>
        <v>0</v>
      </c>
      <c r="CL40" s="12">
        <v>0</v>
      </c>
      <c r="CM40" s="4">
        <v>0</v>
      </c>
      <c r="CN40" s="47">
        <v>0</v>
      </c>
      <c r="CO40" s="12">
        <v>0</v>
      </c>
      <c r="CP40" s="4">
        <v>0</v>
      </c>
      <c r="CQ40" s="47">
        <v>0</v>
      </c>
      <c r="CR40" s="12">
        <v>0</v>
      </c>
      <c r="CS40" s="4">
        <v>0</v>
      </c>
      <c r="CT40" s="47">
        <v>0</v>
      </c>
      <c r="CU40" s="12">
        <v>0</v>
      </c>
      <c r="CV40" s="4">
        <v>0</v>
      </c>
      <c r="CW40" s="47">
        <v>0</v>
      </c>
      <c r="CX40" s="12">
        <v>0</v>
      </c>
      <c r="CY40" s="4">
        <v>0</v>
      </c>
      <c r="CZ40" s="47">
        <f t="shared" si="43"/>
        <v>0</v>
      </c>
      <c r="DA40" s="12"/>
      <c r="DB40" s="4"/>
      <c r="DC40" s="47"/>
      <c r="DD40" s="12">
        <v>0</v>
      </c>
      <c r="DE40" s="4">
        <v>0</v>
      </c>
      <c r="DF40" s="47">
        <v>0</v>
      </c>
      <c r="DG40" s="12">
        <v>0</v>
      </c>
      <c r="DH40" s="4">
        <v>0</v>
      </c>
      <c r="DI40" s="47">
        <v>0</v>
      </c>
      <c r="DJ40" s="12">
        <v>0</v>
      </c>
      <c r="DK40" s="4">
        <v>0</v>
      </c>
      <c r="DL40" s="47">
        <v>0</v>
      </c>
      <c r="DM40" s="12">
        <v>0</v>
      </c>
      <c r="DN40" s="4">
        <v>0</v>
      </c>
      <c r="DO40" s="47">
        <f t="shared" si="44"/>
        <v>0</v>
      </c>
      <c r="DP40" s="12">
        <v>0</v>
      </c>
      <c r="DQ40" s="4">
        <v>0</v>
      </c>
      <c r="DR40" s="47">
        <v>0</v>
      </c>
      <c r="DS40" s="12">
        <v>0</v>
      </c>
      <c r="DT40" s="4">
        <v>0</v>
      </c>
      <c r="DU40" s="47">
        <v>0</v>
      </c>
      <c r="DV40" s="12">
        <v>0</v>
      </c>
      <c r="DW40" s="4">
        <v>0</v>
      </c>
      <c r="DX40" s="47">
        <v>0</v>
      </c>
      <c r="DY40" s="12">
        <v>0</v>
      </c>
      <c r="DZ40" s="4">
        <v>0</v>
      </c>
      <c r="EA40" s="47">
        <v>0</v>
      </c>
      <c r="EB40" s="12">
        <v>0</v>
      </c>
      <c r="EC40" s="4">
        <v>0</v>
      </c>
      <c r="ED40" s="47">
        <v>0</v>
      </c>
      <c r="EE40" s="12">
        <v>0</v>
      </c>
      <c r="EF40" s="4">
        <v>0</v>
      </c>
      <c r="EG40" s="47">
        <f t="shared" si="45"/>
        <v>0</v>
      </c>
      <c r="EH40" s="12">
        <v>0</v>
      </c>
      <c r="EI40" s="4">
        <v>0</v>
      </c>
      <c r="EJ40" s="47">
        <v>0</v>
      </c>
      <c r="EK40" s="12">
        <v>0</v>
      </c>
      <c r="EL40" s="4">
        <v>0</v>
      </c>
      <c r="EM40" s="47">
        <v>0</v>
      </c>
      <c r="EN40" s="51">
        <v>22</v>
      </c>
      <c r="EO40" s="14">
        <v>176</v>
      </c>
      <c r="EP40" s="47">
        <f>EO40/EN40*1000</f>
        <v>8000</v>
      </c>
      <c r="EQ40" s="12">
        <v>0</v>
      </c>
      <c r="ER40" s="4">
        <v>0</v>
      </c>
      <c r="ES40" s="47">
        <v>0</v>
      </c>
      <c r="ET40" s="12">
        <v>0</v>
      </c>
      <c r="EU40" s="4">
        <v>0</v>
      </c>
      <c r="EV40" s="47">
        <v>0</v>
      </c>
      <c r="EW40" s="12">
        <v>0</v>
      </c>
      <c r="EX40" s="4">
        <v>0</v>
      </c>
      <c r="EY40" s="47">
        <f t="shared" si="46"/>
        <v>0</v>
      </c>
      <c r="EZ40" s="12">
        <v>0</v>
      </c>
      <c r="FA40" s="4">
        <v>0</v>
      </c>
      <c r="FB40" s="47">
        <v>0</v>
      </c>
      <c r="FC40" s="12">
        <v>0</v>
      </c>
      <c r="FD40" s="4">
        <v>0</v>
      </c>
      <c r="FE40" s="47">
        <v>0</v>
      </c>
      <c r="FF40" s="7">
        <f t="shared" si="38"/>
        <v>41813</v>
      </c>
      <c r="FG40" s="15">
        <f t="shared" si="47"/>
        <v>138831</v>
      </c>
      <c r="FH40" s="1"/>
      <c r="FI40" s="2"/>
      <c r="FJ40" s="1"/>
      <c r="FK40" s="1"/>
      <c r="FL40" s="1"/>
      <c r="FM40" s="6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</row>
    <row r="41" spans="1:235" x14ac:dyDescent="0.3">
      <c r="A41" s="55">
        <v>2011</v>
      </c>
      <c r="B41" s="56" t="s">
        <v>14</v>
      </c>
      <c r="C41" s="12">
        <v>0</v>
      </c>
      <c r="D41" s="4">
        <v>0</v>
      </c>
      <c r="E41" s="47">
        <v>0</v>
      </c>
      <c r="F41" s="12">
        <v>0</v>
      </c>
      <c r="G41" s="4">
        <v>0</v>
      </c>
      <c r="H41" s="47">
        <v>0</v>
      </c>
      <c r="I41" s="12">
        <v>0</v>
      </c>
      <c r="J41" s="4">
        <v>0</v>
      </c>
      <c r="K41" s="47">
        <v>0</v>
      </c>
      <c r="L41" s="12">
        <v>0</v>
      </c>
      <c r="M41" s="4">
        <v>0</v>
      </c>
      <c r="N41" s="47">
        <v>0</v>
      </c>
      <c r="O41" s="12">
        <v>0</v>
      </c>
      <c r="P41" s="4">
        <v>0</v>
      </c>
      <c r="Q41" s="47">
        <v>0</v>
      </c>
      <c r="R41" s="12">
        <v>0</v>
      </c>
      <c r="S41" s="4">
        <v>0</v>
      </c>
      <c r="T41" s="47">
        <v>0</v>
      </c>
      <c r="U41" s="12">
        <v>0</v>
      </c>
      <c r="V41" s="4">
        <v>0</v>
      </c>
      <c r="W41" s="47">
        <v>0</v>
      </c>
      <c r="X41" s="12">
        <v>0</v>
      </c>
      <c r="Y41" s="4">
        <v>0</v>
      </c>
      <c r="Z41" s="47">
        <v>0</v>
      </c>
      <c r="AA41" s="51">
        <v>1000</v>
      </c>
      <c r="AB41" s="14">
        <v>3234</v>
      </c>
      <c r="AC41" s="47">
        <f t="shared" si="48"/>
        <v>3234</v>
      </c>
      <c r="AD41" s="12">
        <v>0</v>
      </c>
      <c r="AE41" s="4">
        <v>0</v>
      </c>
      <c r="AF41" s="47">
        <v>0</v>
      </c>
      <c r="AG41" s="12">
        <v>0</v>
      </c>
      <c r="AH41" s="4">
        <v>0</v>
      </c>
      <c r="AI41" s="47">
        <v>0</v>
      </c>
      <c r="AJ41" s="12">
        <v>0</v>
      </c>
      <c r="AK41" s="4">
        <v>0</v>
      </c>
      <c r="AL41" s="47">
        <v>0</v>
      </c>
      <c r="AM41" s="12">
        <v>0</v>
      </c>
      <c r="AN41" s="4">
        <v>0</v>
      </c>
      <c r="AO41" s="47">
        <f t="shared" si="39"/>
        <v>0</v>
      </c>
      <c r="AP41" s="12">
        <v>0</v>
      </c>
      <c r="AQ41" s="4">
        <v>0</v>
      </c>
      <c r="AR41" s="47">
        <v>0</v>
      </c>
      <c r="AS41" s="12">
        <v>0</v>
      </c>
      <c r="AT41" s="4">
        <v>0</v>
      </c>
      <c r="AU41" s="47">
        <v>0</v>
      </c>
      <c r="AV41" s="51">
        <v>10985</v>
      </c>
      <c r="AW41" s="14">
        <v>45774</v>
      </c>
      <c r="AX41" s="47">
        <f t="shared" si="40"/>
        <v>4166.9549385525715</v>
      </c>
      <c r="AY41" s="12">
        <v>0</v>
      </c>
      <c r="AZ41" s="4">
        <v>0</v>
      </c>
      <c r="BA41" s="47">
        <v>0</v>
      </c>
      <c r="BB41" s="12">
        <v>0</v>
      </c>
      <c r="BC41" s="4">
        <v>0</v>
      </c>
      <c r="BD41" s="47">
        <v>0</v>
      </c>
      <c r="BE41" s="12">
        <v>0</v>
      </c>
      <c r="BF41" s="4">
        <v>0</v>
      </c>
      <c r="BG41" s="47">
        <v>0</v>
      </c>
      <c r="BH41" s="12">
        <v>0</v>
      </c>
      <c r="BI41" s="4">
        <v>0</v>
      </c>
      <c r="BJ41" s="47">
        <v>0</v>
      </c>
      <c r="BK41" s="12">
        <v>0</v>
      </c>
      <c r="BL41" s="4">
        <v>0</v>
      </c>
      <c r="BM41" s="47">
        <v>0</v>
      </c>
      <c r="BN41" s="51">
        <v>17520</v>
      </c>
      <c r="BO41" s="14">
        <v>63476</v>
      </c>
      <c r="BP41" s="47">
        <f t="shared" si="49"/>
        <v>3623.0593607305937</v>
      </c>
      <c r="BQ41" s="51"/>
      <c r="BR41" s="14"/>
      <c r="BS41" s="47"/>
      <c r="BT41" s="51">
        <v>0</v>
      </c>
      <c r="BU41" s="14">
        <v>0</v>
      </c>
      <c r="BV41" s="47">
        <v>0</v>
      </c>
      <c r="BW41" s="51">
        <v>3781</v>
      </c>
      <c r="BX41" s="14">
        <v>13087</v>
      </c>
      <c r="BY41" s="47">
        <f>BX41/BW41*1000</f>
        <v>3461.2536366040731</v>
      </c>
      <c r="BZ41" s="12">
        <v>0</v>
      </c>
      <c r="CA41" s="4">
        <v>0</v>
      </c>
      <c r="CB41" s="47">
        <v>0</v>
      </c>
      <c r="CC41" s="12">
        <v>0</v>
      </c>
      <c r="CD41" s="4">
        <v>0</v>
      </c>
      <c r="CE41" s="47">
        <v>0</v>
      </c>
      <c r="CF41" s="12">
        <v>0</v>
      </c>
      <c r="CG41" s="4">
        <v>0</v>
      </c>
      <c r="CH41" s="47">
        <f t="shared" si="41"/>
        <v>0</v>
      </c>
      <c r="CI41" s="12">
        <v>0</v>
      </c>
      <c r="CJ41" s="4">
        <v>0</v>
      </c>
      <c r="CK41" s="47">
        <f t="shared" si="42"/>
        <v>0</v>
      </c>
      <c r="CL41" s="12">
        <v>0</v>
      </c>
      <c r="CM41" s="4">
        <v>0</v>
      </c>
      <c r="CN41" s="47">
        <v>0</v>
      </c>
      <c r="CO41" s="12">
        <v>0</v>
      </c>
      <c r="CP41" s="4">
        <v>0</v>
      </c>
      <c r="CQ41" s="47">
        <v>0</v>
      </c>
      <c r="CR41" s="12">
        <v>0</v>
      </c>
      <c r="CS41" s="4">
        <v>0</v>
      </c>
      <c r="CT41" s="47">
        <v>0</v>
      </c>
      <c r="CU41" s="12">
        <v>0</v>
      </c>
      <c r="CV41" s="4">
        <v>0</v>
      </c>
      <c r="CW41" s="47">
        <v>0</v>
      </c>
      <c r="CX41" s="12">
        <v>0</v>
      </c>
      <c r="CY41" s="4">
        <v>0</v>
      </c>
      <c r="CZ41" s="47">
        <f t="shared" si="43"/>
        <v>0</v>
      </c>
      <c r="DA41" s="12"/>
      <c r="DB41" s="4"/>
      <c r="DC41" s="47"/>
      <c r="DD41" s="12">
        <v>0</v>
      </c>
      <c r="DE41" s="4">
        <v>0</v>
      </c>
      <c r="DF41" s="47">
        <v>0</v>
      </c>
      <c r="DG41" s="12">
        <v>0</v>
      </c>
      <c r="DH41" s="4">
        <v>0</v>
      </c>
      <c r="DI41" s="47">
        <v>0</v>
      </c>
      <c r="DJ41" s="12">
        <v>0</v>
      </c>
      <c r="DK41" s="4">
        <v>0</v>
      </c>
      <c r="DL41" s="47">
        <v>0</v>
      </c>
      <c r="DM41" s="12">
        <v>0</v>
      </c>
      <c r="DN41" s="4">
        <v>0</v>
      </c>
      <c r="DO41" s="47">
        <f t="shared" si="44"/>
        <v>0</v>
      </c>
      <c r="DP41" s="12">
        <v>0</v>
      </c>
      <c r="DQ41" s="4">
        <v>0</v>
      </c>
      <c r="DR41" s="47">
        <v>0</v>
      </c>
      <c r="DS41" s="12">
        <v>0</v>
      </c>
      <c r="DT41" s="4">
        <v>0</v>
      </c>
      <c r="DU41" s="47">
        <v>0</v>
      </c>
      <c r="DV41" s="12">
        <v>0</v>
      </c>
      <c r="DW41" s="4">
        <v>0</v>
      </c>
      <c r="DX41" s="47">
        <v>0</v>
      </c>
      <c r="DY41" s="12">
        <v>0</v>
      </c>
      <c r="DZ41" s="4">
        <v>0</v>
      </c>
      <c r="EA41" s="47">
        <v>0</v>
      </c>
      <c r="EB41" s="12">
        <v>0</v>
      </c>
      <c r="EC41" s="4">
        <v>0</v>
      </c>
      <c r="ED41" s="47">
        <v>0</v>
      </c>
      <c r="EE41" s="12">
        <v>0</v>
      </c>
      <c r="EF41" s="4">
        <v>0</v>
      </c>
      <c r="EG41" s="47">
        <f t="shared" si="45"/>
        <v>0</v>
      </c>
      <c r="EH41" s="12">
        <v>0</v>
      </c>
      <c r="EI41" s="4">
        <v>0</v>
      </c>
      <c r="EJ41" s="47">
        <v>0</v>
      </c>
      <c r="EK41" s="12">
        <v>0</v>
      </c>
      <c r="EL41" s="4">
        <v>0</v>
      </c>
      <c r="EM41" s="47">
        <v>0</v>
      </c>
      <c r="EN41" s="12">
        <v>0</v>
      </c>
      <c r="EO41" s="4">
        <v>0</v>
      </c>
      <c r="EP41" s="47">
        <v>0</v>
      </c>
      <c r="EQ41" s="12">
        <v>0</v>
      </c>
      <c r="ER41" s="4">
        <v>0</v>
      </c>
      <c r="ES41" s="47">
        <v>0</v>
      </c>
      <c r="ET41" s="12">
        <v>0</v>
      </c>
      <c r="EU41" s="4">
        <v>0</v>
      </c>
      <c r="EV41" s="47">
        <v>0</v>
      </c>
      <c r="EW41" s="12">
        <v>0</v>
      </c>
      <c r="EX41" s="4">
        <v>0</v>
      </c>
      <c r="EY41" s="47">
        <f t="shared" si="46"/>
        <v>0</v>
      </c>
      <c r="EZ41" s="12">
        <v>0</v>
      </c>
      <c r="FA41" s="4">
        <v>0</v>
      </c>
      <c r="FB41" s="47">
        <v>0</v>
      </c>
      <c r="FC41" s="12">
        <v>0</v>
      </c>
      <c r="FD41" s="4">
        <v>0</v>
      </c>
      <c r="FE41" s="47">
        <v>0</v>
      </c>
      <c r="FF41" s="7">
        <f t="shared" si="38"/>
        <v>33286</v>
      </c>
      <c r="FG41" s="15">
        <f t="shared" si="47"/>
        <v>125571</v>
      </c>
      <c r="FH41" s="1"/>
      <c r="FI41" s="2"/>
      <c r="FJ41" s="1"/>
      <c r="FK41" s="1"/>
      <c r="FL41" s="1"/>
      <c r="FM41" s="6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</row>
    <row r="42" spans="1:235" x14ac:dyDescent="0.3">
      <c r="A42" s="55">
        <v>2011</v>
      </c>
      <c r="B42" s="56" t="s">
        <v>15</v>
      </c>
      <c r="C42" s="12">
        <v>0</v>
      </c>
      <c r="D42" s="4">
        <v>0</v>
      </c>
      <c r="E42" s="47">
        <v>0</v>
      </c>
      <c r="F42" s="12">
        <v>0</v>
      </c>
      <c r="G42" s="4">
        <v>0</v>
      </c>
      <c r="H42" s="47">
        <v>0</v>
      </c>
      <c r="I42" s="12">
        <v>0</v>
      </c>
      <c r="J42" s="4">
        <v>0</v>
      </c>
      <c r="K42" s="47">
        <v>0</v>
      </c>
      <c r="L42" s="12">
        <v>0</v>
      </c>
      <c r="M42" s="4">
        <v>0</v>
      </c>
      <c r="N42" s="47">
        <v>0</v>
      </c>
      <c r="O42" s="12">
        <v>0</v>
      </c>
      <c r="P42" s="4">
        <v>0</v>
      </c>
      <c r="Q42" s="47">
        <v>0</v>
      </c>
      <c r="R42" s="12">
        <v>0</v>
      </c>
      <c r="S42" s="4">
        <v>0</v>
      </c>
      <c r="T42" s="47">
        <v>0</v>
      </c>
      <c r="U42" s="12">
        <v>0</v>
      </c>
      <c r="V42" s="4">
        <v>0</v>
      </c>
      <c r="W42" s="47">
        <v>0</v>
      </c>
      <c r="X42" s="12">
        <v>0</v>
      </c>
      <c r="Y42" s="4">
        <v>0</v>
      </c>
      <c r="Z42" s="47">
        <v>0</v>
      </c>
      <c r="AA42" s="51">
        <v>22443</v>
      </c>
      <c r="AB42" s="14">
        <v>71998</v>
      </c>
      <c r="AC42" s="47">
        <f t="shared" si="48"/>
        <v>3208.0381410684845</v>
      </c>
      <c r="AD42" s="51">
        <v>3</v>
      </c>
      <c r="AE42" s="14">
        <v>26</v>
      </c>
      <c r="AF42" s="47">
        <f>AE42/AD42*1000</f>
        <v>8666.6666666666661</v>
      </c>
      <c r="AG42" s="12">
        <v>0</v>
      </c>
      <c r="AH42" s="4">
        <v>0</v>
      </c>
      <c r="AI42" s="47">
        <v>0</v>
      </c>
      <c r="AJ42" s="12">
        <v>0</v>
      </c>
      <c r="AK42" s="4">
        <v>0</v>
      </c>
      <c r="AL42" s="47">
        <v>0</v>
      </c>
      <c r="AM42" s="12">
        <v>0</v>
      </c>
      <c r="AN42" s="4">
        <v>0</v>
      </c>
      <c r="AO42" s="47">
        <f t="shared" si="39"/>
        <v>0</v>
      </c>
      <c r="AP42" s="12">
        <v>0</v>
      </c>
      <c r="AQ42" s="4">
        <v>0</v>
      </c>
      <c r="AR42" s="47">
        <v>0</v>
      </c>
      <c r="AS42" s="12">
        <v>0</v>
      </c>
      <c r="AT42" s="4">
        <v>0</v>
      </c>
      <c r="AU42" s="47">
        <v>0</v>
      </c>
      <c r="AV42" s="51">
        <v>10980</v>
      </c>
      <c r="AW42" s="14">
        <v>43796</v>
      </c>
      <c r="AX42" s="47">
        <f t="shared" si="40"/>
        <v>3988.7067395264116</v>
      </c>
      <c r="AY42" s="12">
        <v>0</v>
      </c>
      <c r="AZ42" s="4">
        <v>0</v>
      </c>
      <c r="BA42" s="47">
        <v>0</v>
      </c>
      <c r="BB42" s="12">
        <v>0</v>
      </c>
      <c r="BC42" s="4">
        <v>0</v>
      </c>
      <c r="BD42" s="47">
        <v>0</v>
      </c>
      <c r="BE42" s="12">
        <v>0</v>
      </c>
      <c r="BF42" s="4">
        <v>0</v>
      </c>
      <c r="BG42" s="47">
        <v>0</v>
      </c>
      <c r="BH42" s="12">
        <v>0</v>
      </c>
      <c r="BI42" s="4">
        <v>0</v>
      </c>
      <c r="BJ42" s="47">
        <v>0</v>
      </c>
      <c r="BK42" s="12">
        <v>0</v>
      </c>
      <c r="BL42" s="4">
        <v>0</v>
      </c>
      <c r="BM42" s="47">
        <v>0</v>
      </c>
      <c r="BN42" s="12">
        <v>0</v>
      </c>
      <c r="BO42" s="4">
        <v>0</v>
      </c>
      <c r="BP42" s="47">
        <v>0</v>
      </c>
      <c r="BQ42" s="51"/>
      <c r="BR42" s="14"/>
      <c r="BS42" s="47"/>
      <c r="BT42" s="51">
        <v>0</v>
      </c>
      <c r="BU42" s="14">
        <v>0</v>
      </c>
      <c r="BV42" s="47">
        <v>0</v>
      </c>
      <c r="BW42" s="12">
        <v>0</v>
      </c>
      <c r="BX42" s="4">
        <v>0</v>
      </c>
      <c r="BY42" s="47">
        <v>0</v>
      </c>
      <c r="BZ42" s="12">
        <v>0</v>
      </c>
      <c r="CA42" s="4">
        <v>0</v>
      </c>
      <c r="CB42" s="47">
        <v>0</v>
      </c>
      <c r="CC42" s="12">
        <v>0</v>
      </c>
      <c r="CD42" s="4">
        <v>0</v>
      </c>
      <c r="CE42" s="47">
        <v>0</v>
      </c>
      <c r="CF42" s="12">
        <v>0</v>
      </c>
      <c r="CG42" s="4">
        <v>0</v>
      </c>
      <c r="CH42" s="47">
        <f t="shared" si="41"/>
        <v>0</v>
      </c>
      <c r="CI42" s="12">
        <v>0</v>
      </c>
      <c r="CJ42" s="4">
        <v>0</v>
      </c>
      <c r="CK42" s="47">
        <f t="shared" si="42"/>
        <v>0</v>
      </c>
      <c r="CL42" s="12">
        <v>0</v>
      </c>
      <c r="CM42" s="4">
        <v>0</v>
      </c>
      <c r="CN42" s="47">
        <v>0</v>
      </c>
      <c r="CO42" s="12">
        <v>0</v>
      </c>
      <c r="CP42" s="4">
        <v>0</v>
      </c>
      <c r="CQ42" s="47">
        <v>0</v>
      </c>
      <c r="CR42" s="12">
        <v>0</v>
      </c>
      <c r="CS42" s="4">
        <v>0</v>
      </c>
      <c r="CT42" s="47">
        <v>0</v>
      </c>
      <c r="CU42" s="12">
        <v>0</v>
      </c>
      <c r="CV42" s="4">
        <v>0</v>
      </c>
      <c r="CW42" s="47">
        <v>0</v>
      </c>
      <c r="CX42" s="12">
        <v>0</v>
      </c>
      <c r="CY42" s="4">
        <v>0</v>
      </c>
      <c r="CZ42" s="47">
        <f t="shared" si="43"/>
        <v>0</v>
      </c>
      <c r="DA42" s="12"/>
      <c r="DB42" s="4"/>
      <c r="DC42" s="47"/>
      <c r="DD42" s="12">
        <v>0</v>
      </c>
      <c r="DE42" s="4">
        <v>0</v>
      </c>
      <c r="DF42" s="47">
        <v>0</v>
      </c>
      <c r="DG42" s="12">
        <v>0</v>
      </c>
      <c r="DH42" s="4">
        <v>0</v>
      </c>
      <c r="DI42" s="47">
        <v>0</v>
      </c>
      <c r="DJ42" s="12">
        <v>0</v>
      </c>
      <c r="DK42" s="4">
        <v>0</v>
      </c>
      <c r="DL42" s="47">
        <v>0</v>
      </c>
      <c r="DM42" s="12">
        <v>0</v>
      </c>
      <c r="DN42" s="4">
        <v>0</v>
      </c>
      <c r="DO42" s="47">
        <f t="shared" si="44"/>
        <v>0</v>
      </c>
      <c r="DP42" s="12">
        <v>0</v>
      </c>
      <c r="DQ42" s="4">
        <v>0</v>
      </c>
      <c r="DR42" s="47">
        <v>0</v>
      </c>
      <c r="DS42" s="12">
        <v>0</v>
      </c>
      <c r="DT42" s="4">
        <v>0</v>
      </c>
      <c r="DU42" s="47">
        <v>0</v>
      </c>
      <c r="DV42" s="12">
        <v>0</v>
      </c>
      <c r="DW42" s="4">
        <v>0</v>
      </c>
      <c r="DX42" s="47">
        <v>0</v>
      </c>
      <c r="DY42" s="12">
        <v>0</v>
      </c>
      <c r="DZ42" s="4">
        <v>0</v>
      </c>
      <c r="EA42" s="47">
        <v>0</v>
      </c>
      <c r="EB42" s="12">
        <v>0</v>
      </c>
      <c r="EC42" s="4">
        <v>0</v>
      </c>
      <c r="ED42" s="47">
        <v>0</v>
      </c>
      <c r="EE42" s="12">
        <v>0</v>
      </c>
      <c r="EF42" s="4">
        <v>0</v>
      </c>
      <c r="EG42" s="47">
        <f t="shared" si="45"/>
        <v>0</v>
      </c>
      <c r="EH42" s="12">
        <v>0</v>
      </c>
      <c r="EI42" s="4">
        <v>0</v>
      </c>
      <c r="EJ42" s="47">
        <v>0</v>
      </c>
      <c r="EK42" s="12">
        <v>0</v>
      </c>
      <c r="EL42" s="4">
        <v>0</v>
      </c>
      <c r="EM42" s="47">
        <v>0</v>
      </c>
      <c r="EN42" s="51">
        <v>44</v>
      </c>
      <c r="EO42" s="14">
        <v>425</v>
      </c>
      <c r="EP42" s="47">
        <f>EO42/EN42*1000</f>
        <v>9659.0909090909081</v>
      </c>
      <c r="EQ42" s="12">
        <v>0</v>
      </c>
      <c r="ER42" s="4">
        <v>0</v>
      </c>
      <c r="ES42" s="47">
        <v>0</v>
      </c>
      <c r="ET42" s="12">
        <v>0</v>
      </c>
      <c r="EU42" s="4">
        <v>0</v>
      </c>
      <c r="EV42" s="47">
        <v>0</v>
      </c>
      <c r="EW42" s="12">
        <v>0</v>
      </c>
      <c r="EX42" s="4">
        <v>0</v>
      </c>
      <c r="EY42" s="47">
        <f t="shared" si="46"/>
        <v>0</v>
      </c>
      <c r="EZ42" s="12">
        <v>0</v>
      </c>
      <c r="FA42" s="4">
        <v>0</v>
      </c>
      <c r="FB42" s="47">
        <v>0</v>
      </c>
      <c r="FC42" s="12">
        <v>0</v>
      </c>
      <c r="FD42" s="4">
        <v>0</v>
      </c>
      <c r="FE42" s="47">
        <v>0</v>
      </c>
      <c r="FF42" s="7">
        <f t="shared" si="38"/>
        <v>33470</v>
      </c>
      <c r="FG42" s="15">
        <f t="shared" si="47"/>
        <v>116245</v>
      </c>
      <c r="FH42" s="1"/>
      <c r="FI42" s="2"/>
      <c r="FJ42" s="1"/>
      <c r="FK42" s="1"/>
      <c r="FL42" s="1"/>
      <c r="FM42" s="6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</row>
    <row r="43" spans="1:235" x14ac:dyDescent="0.3">
      <c r="A43" s="55">
        <v>2011</v>
      </c>
      <c r="B43" s="56" t="s">
        <v>16</v>
      </c>
      <c r="C43" s="12">
        <v>0</v>
      </c>
      <c r="D43" s="4">
        <v>0</v>
      </c>
      <c r="E43" s="47">
        <v>0</v>
      </c>
      <c r="F43" s="12">
        <v>0</v>
      </c>
      <c r="G43" s="4">
        <v>0</v>
      </c>
      <c r="H43" s="47">
        <v>0</v>
      </c>
      <c r="I43" s="12">
        <v>0</v>
      </c>
      <c r="J43" s="4">
        <v>0</v>
      </c>
      <c r="K43" s="47">
        <v>0</v>
      </c>
      <c r="L43" s="12">
        <v>0</v>
      </c>
      <c r="M43" s="4">
        <v>0</v>
      </c>
      <c r="N43" s="47">
        <v>0</v>
      </c>
      <c r="O43" s="12">
        <v>0</v>
      </c>
      <c r="P43" s="4">
        <v>0</v>
      </c>
      <c r="Q43" s="47">
        <v>0</v>
      </c>
      <c r="R43" s="12">
        <v>0</v>
      </c>
      <c r="S43" s="4">
        <v>0</v>
      </c>
      <c r="T43" s="47">
        <v>0</v>
      </c>
      <c r="U43" s="12">
        <v>0</v>
      </c>
      <c r="V43" s="4">
        <v>0</v>
      </c>
      <c r="W43" s="47">
        <v>0</v>
      </c>
      <c r="X43" s="12">
        <v>0</v>
      </c>
      <c r="Y43" s="4">
        <v>0</v>
      </c>
      <c r="Z43" s="47">
        <v>0</v>
      </c>
      <c r="AA43" s="12">
        <v>0</v>
      </c>
      <c r="AB43" s="4">
        <v>0</v>
      </c>
      <c r="AC43" s="47">
        <v>0</v>
      </c>
      <c r="AD43" s="12">
        <v>0</v>
      </c>
      <c r="AE43" s="4">
        <v>0</v>
      </c>
      <c r="AF43" s="47">
        <v>0</v>
      </c>
      <c r="AG43" s="12">
        <v>0</v>
      </c>
      <c r="AH43" s="4">
        <v>0</v>
      </c>
      <c r="AI43" s="47">
        <v>0</v>
      </c>
      <c r="AJ43" s="12">
        <v>0</v>
      </c>
      <c r="AK43" s="4">
        <v>0</v>
      </c>
      <c r="AL43" s="47">
        <v>0</v>
      </c>
      <c r="AM43" s="12">
        <v>0</v>
      </c>
      <c r="AN43" s="4">
        <v>0</v>
      </c>
      <c r="AO43" s="47">
        <f t="shared" si="39"/>
        <v>0</v>
      </c>
      <c r="AP43" s="12">
        <v>0</v>
      </c>
      <c r="AQ43" s="4">
        <v>0</v>
      </c>
      <c r="AR43" s="47">
        <v>0</v>
      </c>
      <c r="AS43" s="12">
        <v>0</v>
      </c>
      <c r="AT43" s="4">
        <v>0</v>
      </c>
      <c r="AU43" s="47">
        <v>0</v>
      </c>
      <c r="AV43" s="51">
        <v>12659</v>
      </c>
      <c r="AW43" s="14">
        <v>49102</v>
      </c>
      <c r="AX43" s="47">
        <f t="shared" si="40"/>
        <v>3878.8213918950946</v>
      </c>
      <c r="AY43" s="12">
        <v>0</v>
      </c>
      <c r="AZ43" s="4">
        <v>0</v>
      </c>
      <c r="BA43" s="47">
        <v>0</v>
      </c>
      <c r="BB43" s="12">
        <v>0</v>
      </c>
      <c r="BC43" s="4">
        <v>0</v>
      </c>
      <c r="BD43" s="47">
        <v>0</v>
      </c>
      <c r="BE43" s="12">
        <v>0</v>
      </c>
      <c r="BF43" s="4">
        <v>0</v>
      </c>
      <c r="BG43" s="47">
        <v>0</v>
      </c>
      <c r="BH43" s="12">
        <v>0</v>
      </c>
      <c r="BI43" s="4">
        <v>0</v>
      </c>
      <c r="BJ43" s="47">
        <v>0</v>
      </c>
      <c r="BK43" s="12">
        <v>0</v>
      </c>
      <c r="BL43" s="4">
        <v>0</v>
      </c>
      <c r="BM43" s="47">
        <v>0</v>
      </c>
      <c r="BN43" s="51">
        <v>20</v>
      </c>
      <c r="BO43" s="14">
        <v>221</v>
      </c>
      <c r="BP43" s="47">
        <f t="shared" si="49"/>
        <v>11050</v>
      </c>
      <c r="BQ43" s="51"/>
      <c r="BR43" s="14"/>
      <c r="BS43" s="47"/>
      <c r="BT43" s="51">
        <v>0</v>
      </c>
      <c r="BU43" s="14">
        <v>0</v>
      </c>
      <c r="BV43" s="47">
        <v>0</v>
      </c>
      <c r="BW43" s="51">
        <v>1955</v>
      </c>
      <c r="BX43" s="14">
        <v>7673</v>
      </c>
      <c r="BY43" s="47">
        <f>BX43/BW43*1000</f>
        <v>3924.8081841432227</v>
      </c>
      <c r="BZ43" s="12">
        <v>0</v>
      </c>
      <c r="CA43" s="4">
        <v>0</v>
      </c>
      <c r="CB43" s="47">
        <v>0</v>
      </c>
      <c r="CC43" s="12">
        <v>0</v>
      </c>
      <c r="CD43" s="4">
        <v>0</v>
      </c>
      <c r="CE43" s="47">
        <v>0</v>
      </c>
      <c r="CF43" s="12">
        <v>0</v>
      </c>
      <c r="CG43" s="4">
        <v>0</v>
      </c>
      <c r="CH43" s="47">
        <f t="shared" si="41"/>
        <v>0</v>
      </c>
      <c r="CI43" s="12">
        <v>0</v>
      </c>
      <c r="CJ43" s="4">
        <v>0</v>
      </c>
      <c r="CK43" s="47">
        <f t="shared" si="42"/>
        <v>0</v>
      </c>
      <c r="CL43" s="12">
        <v>0</v>
      </c>
      <c r="CM43" s="4">
        <v>0</v>
      </c>
      <c r="CN43" s="47">
        <v>0</v>
      </c>
      <c r="CO43" s="12">
        <v>0</v>
      </c>
      <c r="CP43" s="4">
        <v>1</v>
      </c>
      <c r="CQ43" s="47">
        <v>0</v>
      </c>
      <c r="CR43" s="12">
        <v>0</v>
      </c>
      <c r="CS43" s="4">
        <v>0</v>
      </c>
      <c r="CT43" s="47">
        <v>0</v>
      </c>
      <c r="CU43" s="12">
        <v>0</v>
      </c>
      <c r="CV43" s="4">
        <v>0</v>
      </c>
      <c r="CW43" s="47">
        <v>0</v>
      </c>
      <c r="CX43" s="12">
        <v>0</v>
      </c>
      <c r="CY43" s="4">
        <v>0</v>
      </c>
      <c r="CZ43" s="47">
        <f t="shared" si="43"/>
        <v>0</v>
      </c>
      <c r="DA43" s="12"/>
      <c r="DB43" s="4"/>
      <c r="DC43" s="47"/>
      <c r="DD43" s="12">
        <v>0</v>
      </c>
      <c r="DE43" s="4">
        <v>0</v>
      </c>
      <c r="DF43" s="47">
        <v>0</v>
      </c>
      <c r="DG43" s="12">
        <v>0</v>
      </c>
      <c r="DH43" s="4">
        <v>0</v>
      </c>
      <c r="DI43" s="47">
        <v>0</v>
      </c>
      <c r="DJ43" s="12">
        <v>0</v>
      </c>
      <c r="DK43" s="4">
        <v>0</v>
      </c>
      <c r="DL43" s="47">
        <v>0</v>
      </c>
      <c r="DM43" s="12">
        <v>0</v>
      </c>
      <c r="DN43" s="4">
        <v>0</v>
      </c>
      <c r="DO43" s="47">
        <f t="shared" si="44"/>
        <v>0</v>
      </c>
      <c r="DP43" s="12">
        <v>0</v>
      </c>
      <c r="DQ43" s="4">
        <v>0</v>
      </c>
      <c r="DR43" s="47">
        <v>0</v>
      </c>
      <c r="DS43" s="12">
        <v>0</v>
      </c>
      <c r="DT43" s="4">
        <v>0</v>
      </c>
      <c r="DU43" s="47">
        <v>0</v>
      </c>
      <c r="DV43" s="12">
        <v>0</v>
      </c>
      <c r="DW43" s="4">
        <v>0</v>
      </c>
      <c r="DX43" s="47">
        <v>0</v>
      </c>
      <c r="DY43" s="12">
        <v>0</v>
      </c>
      <c r="DZ43" s="4">
        <v>0</v>
      </c>
      <c r="EA43" s="47">
        <v>0</v>
      </c>
      <c r="EB43" s="12">
        <v>0</v>
      </c>
      <c r="EC43" s="4">
        <v>0</v>
      </c>
      <c r="ED43" s="47">
        <v>0</v>
      </c>
      <c r="EE43" s="12">
        <v>0</v>
      </c>
      <c r="EF43" s="4">
        <v>0</v>
      </c>
      <c r="EG43" s="47">
        <f t="shared" si="45"/>
        <v>0</v>
      </c>
      <c r="EH43" s="12">
        <v>0</v>
      </c>
      <c r="EI43" s="4">
        <v>0</v>
      </c>
      <c r="EJ43" s="47">
        <v>0</v>
      </c>
      <c r="EK43" s="12">
        <v>0</v>
      </c>
      <c r="EL43" s="4">
        <v>0</v>
      </c>
      <c r="EM43" s="47">
        <v>0</v>
      </c>
      <c r="EN43" s="12">
        <v>0</v>
      </c>
      <c r="EO43" s="4">
        <v>6</v>
      </c>
      <c r="EP43" s="47">
        <v>0</v>
      </c>
      <c r="EQ43" s="12">
        <v>0</v>
      </c>
      <c r="ER43" s="4">
        <v>0</v>
      </c>
      <c r="ES43" s="47">
        <v>0</v>
      </c>
      <c r="ET43" s="12">
        <v>0</v>
      </c>
      <c r="EU43" s="4">
        <v>0</v>
      </c>
      <c r="EV43" s="47">
        <v>0</v>
      </c>
      <c r="EW43" s="12">
        <v>0</v>
      </c>
      <c r="EX43" s="4">
        <v>0</v>
      </c>
      <c r="EY43" s="47">
        <f t="shared" si="46"/>
        <v>0</v>
      </c>
      <c r="EZ43" s="12">
        <v>0</v>
      </c>
      <c r="FA43" s="4">
        <v>0</v>
      </c>
      <c r="FB43" s="47">
        <v>0</v>
      </c>
      <c r="FC43" s="12">
        <v>0</v>
      </c>
      <c r="FD43" s="4">
        <v>0</v>
      </c>
      <c r="FE43" s="47">
        <v>0</v>
      </c>
      <c r="FF43" s="7">
        <f t="shared" si="38"/>
        <v>14634</v>
      </c>
      <c r="FG43" s="15">
        <f t="shared" si="47"/>
        <v>57003</v>
      </c>
      <c r="FH43" s="1"/>
      <c r="FI43" s="2"/>
      <c r="FJ43" s="1"/>
      <c r="FK43" s="1"/>
      <c r="FL43" s="1"/>
      <c r="FM43" s="6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</row>
    <row r="44" spans="1:235" ht="15" thickBot="1" x14ac:dyDescent="0.35">
      <c r="A44" s="57"/>
      <c r="B44" s="58" t="s">
        <v>17</v>
      </c>
      <c r="C44" s="48">
        <f>SUM(C32:C43)</f>
        <v>0</v>
      </c>
      <c r="D44" s="36">
        <f>SUM(D32:D43)</f>
        <v>0</v>
      </c>
      <c r="E44" s="49"/>
      <c r="F44" s="48">
        <f>SUM(F32:F43)</f>
        <v>0</v>
      </c>
      <c r="G44" s="36">
        <f>SUM(G32:G43)</f>
        <v>0</v>
      </c>
      <c r="H44" s="49"/>
      <c r="I44" s="48">
        <f>SUM(I32:I43)</f>
        <v>0</v>
      </c>
      <c r="J44" s="36">
        <f>SUM(J32:J43)</f>
        <v>0</v>
      </c>
      <c r="K44" s="49"/>
      <c r="L44" s="48">
        <f>SUM(L32:L43)</f>
        <v>0</v>
      </c>
      <c r="M44" s="36">
        <f>SUM(M32:M43)</f>
        <v>0</v>
      </c>
      <c r="N44" s="49"/>
      <c r="O44" s="48">
        <f>SUM(O32:O43)</f>
        <v>0</v>
      </c>
      <c r="P44" s="36">
        <f>SUM(P32:P43)</f>
        <v>0</v>
      </c>
      <c r="Q44" s="49"/>
      <c r="R44" s="48">
        <f>SUM(R32:R43)</f>
        <v>0</v>
      </c>
      <c r="S44" s="36">
        <f>SUM(S32:S43)</f>
        <v>0</v>
      </c>
      <c r="T44" s="49"/>
      <c r="U44" s="48">
        <f>SUM(U32:U43)</f>
        <v>0</v>
      </c>
      <c r="V44" s="36">
        <f>SUM(V32:V43)</f>
        <v>0</v>
      </c>
      <c r="W44" s="49"/>
      <c r="X44" s="48">
        <f>SUM(X32:X43)</f>
        <v>0</v>
      </c>
      <c r="Y44" s="36">
        <f>SUM(Y32:Y43)</f>
        <v>0</v>
      </c>
      <c r="Z44" s="49"/>
      <c r="AA44" s="48">
        <f>SUM(AA32:AA43)</f>
        <v>90653</v>
      </c>
      <c r="AB44" s="36">
        <f>SUM(AB32:AB43)</f>
        <v>260387</v>
      </c>
      <c r="AC44" s="49"/>
      <c r="AD44" s="48">
        <f>SUM(AD32:AD43)</f>
        <v>22</v>
      </c>
      <c r="AE44" s="36">
        <f>SUM(AE32:AE43)</f>
        <v>215</v>
      </c>
      <c r="AF44" s="49"/>
      <c r="AG44" s="48">
        <f>SUM(AG32:AG43)</f>
        <v>0</v>
      </c>
      <c r="AH44" s="36">
        <f>SUM(AH32:AH43)</f>
        <v>11</v>
      </c>
      <c r="AI44" s="49"/>
      <c r="AJ44" s="48">
        <f>SUM(AJ32:AJ43)</f>
        <v>0</v>
      </c>
      <c r="AK44" s="36">
        <f>SUM(AK32:AK43)</f>
        <v>0</v>
      </c>
      <c r="AL44" s="49"/>
      <c r="AM44" s="48">
        <f t="shared" ref="AM44:AN44" si="50">SUM(AM32:AM43)</f>
        <v>0</v>
      </c>
      <c r="AN44" s="36">
        <f t="shared" si="50"/>
        <v>0</v>
      </c>
      <c r="AO44" s="49"/>
      <c r="AP44" s="48">
        <f>SUM(AP32:AP43)</f>
        <v>0</v>
      </c>
      <c r="AQ44" s="36">
        <f>SUM(AQ32:AQ43)</f>
        <v>0</v>
      </c>
      <c r="AR44" s="49"/>
      <c r="AS44" s="48">
        <f>SUM(AS32:AS43)</f>
        <v>0</v>
      </c>
      <c r="AT44" s="36">
        <f>SUM(AT32:AT43)</f>
        <v>0</v>
      </c>
      <c r="AU44" s="49"/>
      <c r="AV44" s="48">
        <f>SUM(AV32:AV43)</f>
        <v>85321</v>
      </c>
      <c r="AW44" s="36">
        <f>SUM(AW32:AW43)</f>
        <v>300872</v>
      </c>
      <c r="AX44" s="49"/>
      <c r="AY44" s="48">
        <f>SUM(AY32:AY43)</f>
        <v>0</v>
      </c>
      <c r="AZ44" s="36">
        <f>SUM(AZ32:AZ43)</f>
        <v>0</v>
      </c>
      <c r="BA44" s="49"/>
      <c r="BB44" s="48">
        <f>SUM(BB32:BB43)</f>
        <v>0</v>
      </c>
      <c r="BC44" s="36">
        <f>SUM(BC32:BC43)</f>
        <v>0</v>
      </c>
      <c r="BD44" s="49"/>
      <c r="BE44" s="48">
        <f>SUM(BE32:BE43)</f>
        <v>11</v>
      </c>
      <c r="BF44" s="36">
        <f>SUM(BF32:BF43)</f>
        <v>143</v>
      </c>
      <c r="BG44" s="49"/>
      <c r="BH44" s="48">
        <f>SUM(BH32:BH43)</f>
        <v>0</v>
      </c>
      <c r="BI44" s="36">
        <f>SUM(BI32:BI43)</f>
        <v>0</v>
      </c>
      <c r="BJ44" s="49"/>
      <c r="BK44" s="48">
        <f>SUM(BK32:BK43)</f>
        <v>0</v>
      </c>
      <c r="BL44" s="36">
        <f>SUM(BL32:BL43)</f>
        <v>0</v>
      </c>
      <c r="BM44" s="49"/>
      <c r="BN44" s="48">
        <f>SUM(BN32:BN43)</f>
        <v>54562</v>
      </c>
      <c r="BO44" s="36">
        <f>SUM(BO32:BO43)</f>
        <v>191354</v>
      </c>
      <c r="BP44" s="49"/>
      <c r="BQ44" s="48"/>
      <c r="BR44" s="36"/>
      <c r="BS44" s="49"/>
      <c r="BT44" s="48">
        <f>SUM(BT32:BT43)</f>
        <v>0</v>
      </c>
      <c r="BU44" s="36">
        <f>SUM(BU32:BU43)</f>
        <v>0</v>
      </c>
      <c r="BV44" s="49"/>
      <c r="BW44" s="48">
        <f>SUM(BW32:BW43)</f>
        <v>28133</v>
      </c>
      <c r="BX44" s="36">
        <f>SUM(BX32:BX43)</f>
        <v>96449</v>
      </c>
      <c r="BY44" s="49"/>
      <c r="BZ44" s="48">
        <f>SUM(BZ32:BZ43)</f>
        <v>0</v>
      </c>
      <c r="CA44" s="36">
        <f>SUM(CA32:CA43)</f>
        <v>0</v>
      </c>
      <c r="CB44" s="49"/>
      <c r="CC44" s="48">
        <f>SUM(CC32:CC43)</f>
        <v>0</v>
      </c>
      <c r="CD44" s="36">
        <f>SUM(CD32:CD43)</f>
        <v>0</v>
      </c>
      <c r="CE44" s="49"/>
      <c r="CF44" s="48">
        <f t="shared" ref="CF44:CG44" si="51">SUM(CF32:CF43)</f>
        <v>0</v>
      </c>
      <c r="CG44" s="36">
        <f t="shared" si="51"/>
        <v>0</v>
      </c>
      <c r="CH44" s="49"/>
      <c r="CI44" s="48">
        <f t="shared" ref="CI44:CJ44" si="52">SUM(CI32:CI43)</f>
        <v>0</v>
      </c>
      <c r="CJ44" s="36">
        <f t="shared" si="52"/>
        <v>0</v>
      </c>
      <c r="CK44" s="49"/>
      <c r="CL44" s="48">
        <f>SUM(CL32:CL43)</f>
        <v>0</v>
      </c>
      <c r="CM44" s="36">
        <f>SUM(CM32:CM43)</f>
        <v>0</v>
      </c>
      <c r="CN44" s="49"/>
      <c r="CO44" s="48">
        <f>SUM(CO32:CO43)</f>
        <v>0</v>
      </c>
      <c r="CP44" s="36">
        <f>SUM(CP32:CP43)</f>
        <v>2</v>
      </c>
      <c r="CQ44" s="49"/>
      <c r="CR44" s="48">
        <f>SUM(CR32:CR43)</f>
        <v>0</v>
      </c>
      <c r="CS44" s="36">
        <f>SUM(CS32:CS43)</f>
        <v>0</v>
      </c>
      <c r="CT44" s="49"/>
      <c r="CU44" s="48">
        <f>SUM(CU32:CU43)</f>
        <v>0</v>
      </c>
      <c r="CV44" s="36">
        <f>SUM(CV32:CV43)</f>
        <v>0</v>
      </c>
      <c r="CW44" s="49"/>
      <c r="CX44" s="48">
        <f t="shared" ref="CX44:CY44" si="53">SUM(CX32:CX43)</f>
        <v>0</v>
      </c>
      <c r="CY44" s="36">
        <f t="shared" si="53"/>
        <v>0</v>
      </c>
      <c r="CZ44" s="49"/>
      <c r="DA44" s="48"/>
      <c r="DB44" s="36"/>
      <c r="DC44" s="49"/>
      <c r="DD44" s="48">
        <f>SUM(DD32:DD43)</f>
        <v>0</v>
      </c>
      <c r="DE44" s="36">
        <f>SUM(DE32:DE43)</f>
        <v>0</v>
      </c>
      <c r="DF44" s="49"/>
      <c r="DG44" s="48">
        <f>SUM(DG32:DG43)</f>
        <v>6350</v>
      </c>
      <c r="DH44" s="36">
        <f>SUM(DH32:DH43)</f>
        <v>17620</v>
      </c>
      <c r="DI44" s="49"/>
      <c r="DJ44" s="48">
        <f>SUM(DJ32:DJ43)</f>
        <v>0</v>
      </c>
      <c r="DK44" s="36">
        <f>SUM(DK32:DK43)</f>
        <v>0</v>
      </c>
      <c r="DL44" s="49"/>
      <c r="DM44" s="48">
        <f t="shared" ref="DM44:DN44" si="54">SUM(DM32:DM43)</f>
        <v>0</v>
      </c>
      <c r="DN44" s="36">
        <f t="shared" si="54"/>
        <v>0</v>
      </c>
      <c r="DO44" s="49"/>
      <c r="DP44" s="48">
        <f>SUM(DP32:DP43)</f>
        <v>0</v>
      </c>
      <c r="DQ44" s="36">
        <f>SUM(DQ32:DQ43)</f>
        <v>0</v>
      </c>
      <c r="DR44" s="49"/>
      <c r="DS44" s="48">
        <f>SUM(DS32:DS43)</f>
        <v>0</v>
      </c>
      <c r="DT44" s="36">
        <f>SUM(DT32:DT43)</f>
        <v>0</v>
      </c>
      <c r="DU44" s="49"/>
      <c r="DV44" s="48">
        <f>SUM(DV32:DV43)</f>
        <v>0</v>
      </c>
      <c r="DW44" s="36">
        <f>SUM(DW32:DW43)</f>
        <v>0</v>
      </c>
      <c r="DX44" s="49"/>
      <c r="DY44" s="48">
        <f>SUM(DY32:DY43)</f>
        <v>0</v>
      </c>
      <c r="DZ44" s="36">
        <f>SUM(DZ32:DZ43)</f>
        <v>0</v>
      </c>
      <c r="EA44" s="49"/>
      <c r="EB44" s="48">
        <f>SUM(EB32:EB43)</f>
        <v>0</v>
      </c>
      <c r="EC44" s="36">
        <f>SUM(EC32:EC43)</f>
        <v>0</v>
      </c>
      <c r="ED44" s="49"/>
      <c r="EE44" s="48">
        <f t="shared" ref="EE44:EF44" si="55">SUM(EE32:EE43)</f>
        <v>0</v>
      </c>
      <c r="EF44" s="36">
        <f t="shared" si="55"/>
        <v>0</v>
      </c>
      <c r="EG44" s="49"/>
      <c r="EH44" s="48">
        <f>SUM(EH32:EH43)</f>
        <v>0</v>
      </c>
      <c r="EI44" s="36">
        <f>SUM(EI32:EI43)</f>
        <v>0</v>
      </c>
      <c r="EJ44" s="49"/>
      <c r="EK44" s="48">
        <f>SUM(EK32:EK43)</f>
        <v>0</v>
      </c>
      <c r="EL44" s="36">
        <f>SUM(EL32:EL43)</f>
        <v>0</v>
      </c>
      <c r="EM44" s="49"/>
      <c r="EN44" s="48">
        <f>SUM(EN32:EN43)</f>
        <v>66</v>
      </c>
      <c r="EO44" s="36">
        <f>SUM(EO32:EO43)</f>
        <v>615</v>
      </c>
      <c r="EP44" s="49"/>
      <c r="EQ44" s="48">
        <f>SUM(EQ32:EQ43)</f>
        <v>0</v>
      </c>
      <c r="ER44" s="36">
        <f>SUM(ER32:ER43)</f>
        <v>4</v>
      </c>
      <c r="ES44" s="49"/>
      <c r="ET44" s="48">
        <f>SUM(ET32:ET43)</f>
        <v>0</v>
      </c>
      <c r="EU44" s="36">
        <f>SUM(EU32:EU43)</f>
        <v>1</v>
      </c>
      <c r="EV44" s="49"/>
      <c r="EW44" s="48">
        <f t="shared" ref="EW44:EX44" si="56">SUM(EW32:EW43)</f>
        <v>0</v>
      </c>
      <c r="EX44" s="36">
        <f t="shared" si="56"/>
        <v>0</v>
      </c>
      <c r="EY44" s="49"/>
      <c r="EZ44" s="48">
        <f>SUM(EZ32:EZ43)</f>
        <v>0</v>
      </c>
      <c r="FA44" s="36">
        <f>SUM(FA32:FA43)</f>
        <v>0</v>
      </c>
      <c r="FB44" s="49"/>
      <c r="FC44" s="48">
        <f>SUM(FC32:FC43)</f>
        <v>0</v>
      </c>
      <c r="FD44" s="36">
        <f>SUM(FD32:FD43)</f>
        <v>0</v>
      </c>
      <c r="FE44" s="49"/>
      <c r="FF44" s="37">
        <f t="shared" si="38"/>
        <v>265118</v>
      </c>
      <c r="FG44" s="38">
        <f t="shared" si="47"/>
        <v>867672</v>
      </c>
      <c r="FH44" s="1"/>
      <c r="FI44" s="2"/>
      <c r="FJ44" s="1"/>
      <c r="FK44" s="1"/>
      <c r="FL44" s="1"/>
      <c r="FM44" s="6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GC44" s="5"/>
      <c r="GH44" s="5"/>
      <c r="GM44" s="5"/>
      <c r="GR44" s="5"/>
      <c r="GW44" s="5"/>
      <c r="HB44" s="5"/>
      <c r="HG44" s="5"/>
      <c r="HL44" s="5"/>
      <c r="HQ44" s="5"/>
      <c r="HV44" s="5"/>
      <c r="IA44" s="5"/>
    </row>
    <row r="45" spans="1:235" x14ac:dyDescent="0.3">
      <c r="A45" s="55">
        <v>2012</v>
      </c>
      <c r="B45" s="56" t="s">
        <v>5</v>
      </c>
      <c r="C45" s="12">
        <v>0</v>
      </c>
      <c r="D45" s="4">
        <v>0</v>
      </c>
      <c r="E45" s="47">
        <v>0</v>
      </c>
      <c r="F45" s="12">
        <v>0</v>
      </c>
      <c r="G45" s="4">
        <v>0</v>
      </c>
      <c r="H45" s="47">
        <v>0</v>
      </c>
      <c r="I45" s="12">
        <v>0</v>
      </c>
      <c r="J45" s="4">
        <v>0</v>
      </c>
      <c r="K45" s="47">
        <v>0</v>
      </c>
      <c r="L45" s="12">
        <v>0</v>
      </c>
      <c r="M45" s="4">
        <v>0</v>
      </c>
      <c r="N45" s="47">
        <v>0</v>
      </c>
      <c r="O45" s="12">
        <v>0</v>
      </c>
      <c r="P45" s="4">
        <v>0</v>
      </c>
      <c r="Q45" s="47">
        <v>0</v>
      </c>
      <c r="R45" s="12">
        <v>0</v>
      </c>
      <c r="S45" s="4">
        <v>0</v>
      </c>
      <c r="T45" s="47">
        <v>0</v>
      </c>
      <c r="U45" s="12">
        <v>0</v>
      </c>
      <c r="V45" s="4">
        <v>0</v>
      </c>
      <c r="W45" s="47">
        <v>0</v>
      </c>
      <c r="X45" s="12">
        <v>0</v>
      </c>
      <c r="Y45" s="4">
        <v>0</v>
      </c>
      <c r="Z45" s="47">
        <v>0</v>
      </c>
      <c r="AA45" s="51">
        <v>6743</v>
      </c>
      <c r="AB45" s="14">
        <v>22097</v>
      </c>
      <c r="AC45" s="47">
        <f t="shared" ref="AC45:AC48" si="57">AB45/AA45*1000</f>
        <v>3277.0280290671808</v>
      </c>
      <c r="AD45" s="12">
        <v>0</v>
      </c>
      <c r="AE45" s="4">
        <v>0</v>
      </c>
      <c r="AF45" s="47">
        <v>0</v>
      </c>
      <c r="AG45" s="12">
        <v>0</v>
      </c>
      <c r="AH45" s="4">
        <v>0</v>
      </c>
      <c r="AI45" s="47">
        <v>0</v>
      </c>
      <c r="AJ45" s="12">
        <v>0</v>
      </c>
      <c r="AK45" s="4">
        <v>0</v>
      </c>
      <c r="AL45" s="47">
        <v>0</v>
      </c>
      <c r="AM45" s="12">
        <v>0</v>
      </c>
      <c r="AN45" s="4">
        <v>0</v>
      </c>
      <c r="AO45" s="47">
        <f t="shared" ref="AO45:AO56" si="58">IF(AM45=0,0,AN45/AM45*1000)</f>
        <v>0</v>
      </c>
      <c r="AP45" s="12">
        <v>0</v>
      </c>
      <c r="AQ45" s="4">
        <v>0</v>
      </c>
      <c r="AR45" s="47">
        <v>0</v>
      </c>
      <c r="AS45" s="12">
        <v>0</v>
      </c>
      <c r="AT45" s="4">
        <v>0</v>
      </c>
      <c r="AU45" s="47">
        <v>0</v>
      </c>
      <c r="AV45" s="51">
        <v>26</v>
      </c>
      <c r="AW45" s="14">
        <v>245</v>
      </c>
      <c r="AX45" s="47">
        <f t="shared" ref="AX45:AX55" si="59">AW45/AV45*1000</f>
        <v>9423.0769230769238</v>
      </c>
      <c r="AY45" s="12">
        <v>0</v>
      </c>
      <c r="AZ45" s="4">
        <v>0</v>
      </c>
      <c r="BA45" s="47">
        <v>0</v>
      </c>
      <c r="BB45" s="12">
        <v>0</v>
      </c>
      <c r="BC45" s="4">
        <v>0</v>
      </c>
      <c r="BD45" s="47">
        <v>0</v>
      </c>
      <c r="BE45" s="12">
        <v>0</v>
      </c>
      <c r="BF45" s="4">
        <v>0</v>
      </c>
      <c r="BG45" s="47">
        <v>0</v>
      </c>
      <c r="BH45" s="12">
        <v>0</v>
      </c>
      <c r="BI45" s="4">
        <v>0</v>
      </c>
      <c r="BJ45" s="47">
        <v>0</v>
      </c>
      <c r="BK45" s="12">
        <v>0</v>
      </c>
      <c r="BL45" s="4">
        <v>0</v>
      </c>
      <c r="BM45" s="47">
        <v>0</v>
      </c>
      <c r="BN45" s="12">
        <v>0</v>
      </c>
      <c r="BO45" s="4">
        <v>0</v>
      </c>
      <c r="BP45" s="47">
        <v>0</v>
      </c>
      <c r="BQ45" s="12"/>
      <c r="BR45" s="4"/>
      <c r="BS45" s="47"/>
      <c r="BT45" s="12">
        <v>0</v>
      </c>
      <c r="BU45" s="4">
        <v>0</v>
      </c>
      <c r="BV45" s="47">
        <v>0</v>
      </c>
      <c r="BW45" s="12">
        <v>0</v>
      </c>
      <c r="BX45" s="4">
        <v>0</v>
      </c>
      <c r="BY45" s="47">
        <v>0</v>
      </c>
      <c r="BZ45" s="12">
        <v>0</v>
      </c>
      <c r="CA45" s="4">
        <v>0</v>
      </c>
      <c r="CB45" s="47">
        <v>0</v>
      </c>
      <c r="CC45" s="12">
        <v>0</v>
      </c>
      <c r="CD45" s="4">
        <v>0</v>
      </c>
      <c r="CE45" s="47">
        <v>0</v>
      </c>
      <c r="CF45" s="12">
        <v>0</v>
      </c>
      <c r="CG45" s="4">
        <v>0</v>
      </c>
      <c r="CH45" s="47">
        <f t="shared" ref="CH45:CH56" si="60">IF(CF45=0,0,CG45/CF45*1000)</f>
        <v>0</v>
      </c>
      <c r="CI45" s="12">
        <v>0</v>
      </c>
      <c r="CJ45" s="4">
        <v>0</v>
      </c>
      <c r="CK45" s="47">
        <f t="shared" ref="CK45:CK56" si="61">IF(CI45=0,0,CJ45/CI45*1000)</f>
        <v>0</v>
      </c>
      <c r="CL45" s="12">
        <v>0</v>
      </c>
      <c r="CM45" s="4">
        <v>0</v>
      </c>
      <c r="CN45" s="47">
        <v>0</v>
      </c>
      <c r="CO45" s="12">
        <v>0</v>
      </c>
      <c r="CP45" s="4">
        <v>0</v>
      </c>
      <c r="CQ45" s="47">
        <v>0</v>
      </c>
      <c r="CR45" s="12">
        <v>0</v>
      </c>
      <c r="CS45" s="4">
        <v>0</v>
      </c>
      <c r="CT45" s="47">
        <v>0</v>
      </c>
      <c r="CU45" s="12">
        <v>0</v>
      </c>
      <c r="CV45" s="4">
        <v>0</v>
      </c>
      <c r="CW45" s="47">
        <v>0</v>
      </c>
      <c r="CX45" s="12">
        <v>0</v>
      </c>
      <c r="CY45" s="4">
        <v>0</v>
      </c>
      <c r="CZ45" s="47">
        <f t="shared" ref="CZ45:CZ56" si="62">IF(CX45=0,0,CY45/CX45*1000)</f>
        <v>0</v>
      </c>
      <c r="DA45" s="12"/>
      <c r="DB45" s="4"/>
      <c r="DC45" s="47"/>
      <c r="DD45" s="12">
        <v>0</v>
      </c>
      <c r="DE45" s="4">
        <v>0</v>
      </c>
      <c r="DF45" s="47">
        <v>0</v>
      </c>
      <c r="DG45" s="12">
        <v>0</v>
      </c>
      <c r="DH45" s="4">
        <v>0</v>
      </c>
      <c r="DI45" s="47">
        <v>0</v>
      </c>
      <c r="DJ45" s="12">
        <v>0</v>
      </c>
      <c r="DK45" s="4">
        <v>0</v>
      </c>
      <c r="DL45" s="47">
        <v>0</v>
      </c>
      <c r="DM45" s="12">
        <v>0</v>
      </c>
      <c r="DN45" s="4">
        <v>0</v>
      </c>
      <c r="DO45" s="47">
        <f t="shared" ref="DO45:DO56" si="63">IF(DM45=0,0,DN45/DM45*1000)</f>
        <v>0</v>
      </c>
      <c r="DP45" s="12">
        <v>0</v>
      </c>
      <c r="DQ45" s="4">
        <v>0</v>
      </c>
      <c r="DR45" s="47">
        <v>0</v>
      </c>
      <c r="DS45" s="12">
        <v>0</v>
      </c>
      <c r="DT45" s="4">
        <v>0</v>
      </c>
      <c r="DU45" s="47">
        <v>0</v>
      </c>
      <c r="DV45" s="12">
        <v>0</v>
      </c>
      <c r="DW45" s="4">
        <v>0</v>
      </c>
      <c r="DX45" s="47">
        <v>0</v>
      </c>
      <c r="DY45" s="12">
        <v>0</v>
      </c>
      <c r="DZ45" s="4">
        <v>0</v>
      </c>
      <c r="EA45" s="47">
        <v>0</v>
      </c>
      <c r="EB45" s="12">
        <v>0</v>
      </c>
      <c r="EC45" s="4">
        <v>0</v>
      </c>
      <c r="ED45" s="47">
        <v>0</v>
      </c>
      <c r="EE45" s="12">
        <v>0</v>
      </c>
      <c r="EF45" s="4">
        <v>0</v>
      </c>
      <c r="EG45" s="47">
        <f t="shared" ref="EG45:EG56" si="64">IF(EE45=0,0,EF45/EE45*1000)</f>
        <v>0</v>
      </c>
      <c r="EH45" s="12">
        <v>0</v>
      </c>
      <c r="EI45" s="4">
        <v>0</v>
      </c>
      <c r="EJ45" s="47">
        <v>0</v>
      </c>
      <c r="EK45" s="12">
        <v>0</v>
      </c>
      <c r="EL45" s="4">
        <v>0</v>
      </c>
      <c r="EM45" s="47">
        <v>0</v>
      </c>
      <c r="EN45" s="12">
        <v>0</v>
      </c>
      <c r="EO45" s="4">
        <v>0</v>
      </c>
      <c r="EP45" s="47">
        <v>0</v>
      </c>
      <c r="EQ45" s="12">
        <v>0</v>
      </c>
      <c r="ER45" s="4">
        <v>0</v>
      </c>
      <c r="ES45" s="47">
        <v>0</v>
      </c>
      <c r="ET45" s="12">
        <v>0</v>
      </c>
      <c r="EU45" s="4">
        <v>9</v>
      </c>
      <c r="EV45" s="47">
        <v>0</v>
      </c>
      <c r="EW45" s="12">
        <v>0</v>
      </c>
      <c r="EX45" s="4">
        <v>0</v>
      </c>
      <c r="EY45" s="47">
        <f t="shared" ref="EY45:EY56" si="65">IF(EW45=0,0,EX45/EW45*1000)</f>
        <v>0</v>
      </c>
      <c r="EZ45" s="12">
        <v>0</v>
      </c>
      <c r="FA45" s="4">
        <v>0</v>
      </c>
      <c r="FB45" s="47">
        <v>0</v>
      </c>
      <c r="FC45" s="12">
        <v>0</v>
      </c>
      <c r="FD45" s="4">
        <v>0</v>
      </c>
      <c r="FE45" s="47">
        <v>0</v>
      </c>
      <c r="FF45" s="13">
        <f t="shared" ref="FF45:FF56" si="66">C45+I45+X45+AA45+AD45+AG45+AJ45+AP45+AV45+AY45+BE45+BH45+BK45+BN45+BW45+BZ45+CC45+CO45+DG45+DY45+EB45+EH45+EK45+EN45+EQ45+FC45</f>
        <v>6769</v>
      </c>
      <c r="FG45" s="15">
        <f>D45+J45+Y45+AB45+AE45+AH45+AK45+AQ45+AW45+AZ45+BI45+BL45+BO45+BX45+CA45+CD45+CP45+DH45+DZ45+EC45+EI45+EL45+EO45+ER45+FD45</f>
        <v>22342</v>
      </c>
      <c r="FH45" s="1"/>
      <c r="FI45" s="2"/>
      <c r="FJ45" s="1"/>
      <c r="FK45" s="1"/>
      <c r="FL45" s="1"/>
      <c r="FM45" s="6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</row>
    <row r="46" spans="1:235" x14ac:dyDescent="0.3">
      <c r="A46" s="55">
        <v>2012</v>
      </c>
      <c r="B46" s="56" t="s">
        <v>6</v>
      </c>
      <c r="C46" s="12">
        <v>0</v>
      </c>
      <c r="D46" s="4">
        <v>0</v>
      </c>
      <c r="E46" s="47">
        <v>0</v>
      </c>
      <c r="F46" s="12">
        <v>0</v>
      </c>
      <c r="G46" s="4">
        <v>0</v>
      </c>
      <c r="H46" s="47">
        <v>0</v>
      </c>
      <c r="I46" s="12">
        <v>0</v>
      </c>
      <c r="J46" s="4">
        <v>0</v>
      </c>
      <c r="K46" s="47">
        <v>0</v>
      </c>
      <c r="L46" s="12">
        <v>0</v>
      </c>
      <c r="M46" s="4">
        <v>0</v>
      </c>
      <c r="N46" s="47">
        <v>0</v>
      </c>
      <c r="O46" s="12">
        <v>0</v>
      </c>
      <c r="P46" s="4">
        <v>0</v>
      </c>
      <c r="Q46" s="47">
        <v>0</v>
      </c>
      <c r="R46" s="12">
        <v>0</v>
      </c>
      <c r="S46" s="4">
        <v>0</v>
      </c>
      <c r="T46" s="47">
        <v>0</v>
      </c>
      <c r="U46" s="12">
        <v>0</v>
      </c>
      <c r="V46" s="4">
        <v>0</v>
      </c>
      <c r="W46" s="47">
        <v>0</v>
      </c>
      <c r="X46" s="12">
        <v>0</v>
      </c>
      <c r="Y46" s="4">
        <v>0</v>
      </c>
      <c r="Z46" s="47">
        <v>0</v>
      </c>
      <c r="AA46" s="12">
        <v>0</v>
      </c>
      <c r="AB46" s="4">
        <v>0</v>
      </c>
      <c r="AC46" s="47">
        <v>0</v>
      </c>
      <c r="AD46" s="12">
        <v>0</v>
      </c>
      <c r="AE46" s="4">
        <v>0</v>
      </c>
      <c r="AF46" s="47">
        <v>0</v>
      </c>
      <c r="AG46" s="12">
        <v>0</v>
      </c>
      <c r="AH46" s="4">
        <v>0</v>
      </c>
      <c r="AI46" s="47">
        <v>0</v>
      </c>
      <c r="AJ46" s="12">
        <v>0</v>
      </c>
      <c r="AK46" s="4">
        <v>0</v>
      </c>
      <c r="AL46" s="47">
        <v>0</v>
      </c>
      <c r="AM46" s="12">
        <v>0</v>
      </c>
      <c r="AN46" s="4">
        <v>0</v>
      </c>
      <c r="AO46" s="47">
        <f t="shared" si="58"/>
        <v>0</v>
      </c>
      <c r="AP46" s="12">
        <v>0</v>
      </c>
      <c r="AQ46" s="4">
        <v>0</v>
      </c>
      <c r="AR46" s="47">
        <v>0</v>
      </c>
      <c r="AS46" s="12">
        <v>0</v>
      </c>
      <c r="AT46" s="4">
        <v>0</v>
      </c>
      <c r="AU46" s="47">
        <v>0</v>
      </c>
      <c r="AV46" s="51">
        <v>858</v>
      </c>
      <c r="AW46" s="14">
        <v>3708</v>
      </c>
      <c r="AX46" s="47">
        <f t="shared" si="59"/>
        <v>4321.6783216783215</v>
      </c>
      <c r="AY46" s="12">
        <v>0</v>
      </c>
      <c r="AZ46" s="4">
        <v>0</v>
      </c>
      <c r="BA46" s="47">
        <v>0</v>
      </c>
      <c r="BB46" s="12">
        <v>0</v>
      </c>
      <c r="BC46" s="4">
        <v>0</v>
      </c>
      <c r="BD46" s="47">
        <v>0</v>
      </c>
      <c r="BE46" s="12">
        <v>0</v>
      </c>
      <c r="BF46" s="4">
        <v>0</v>
      </c>
      <c r="BG46" s="47">
        <v>0</v>
      </c>
      <c r="BH46" s="12">
        <v>0</v>
      </c>
      <c r="BI46" s="4">
        <v>0</v>
      </c>
      <c r="BJ46" s="47">
        <v>0</v>
      </c>
      <c r="BK46" s="12">
        <v>0</v>
      </c>
      <c r="BL46" s="4">
        <v>0</v>
      </c>
      <c r="BM46" s="47">
        <v>0</v>
      </c>
      <c r="BN46" s="51">
        <v>5200</v>
      </c>
      <c r="BO46" s="14">
        <v>19848</v>
      </c>
      <c r="BP46" s="47">
        <f t="shared" ref="BP46:BP54" si="67">BO46/BN46*1000</f>
        <v>3816.9230769230767</v>
      </c>
      <c r="BQ46" s="12"/>
      <c r="BR46" s="4"/>
      <c r="BS46" s="47"/>
      <c r="BT46" s="12">
        <v>0</v>
      </c>
      <c r="BU46" s="4">
        <v>0</v>
      </c>
      <c r="BV46" s="47">
        <v>0</v>
      </c>
      <c r="BW46" s="12">
        <v>0</v>
      </c>
      <c r="BX46" s="4">
        <v>0</v>
      </c>
      <c r="BY46" s="47">
        <v>0</v>
      </c>
      <c r="BZ46" s="12">
        <v>0</v>
      </c>
      <c r="CA46" s="4">
        <v>0</v>
      </c>
      <c r="CB46" s="47">
        <v>0</v>
      </c>
      <c r="CC46" s="12">
        <v>0</v>
      </c>
      <c r="CD46" s="4">
        <v>0</v>
      </c>
      <c r="CE46" s="47">
        <v>0</v>
      </c>
      <c r="CF46" s="12">
        <v>0</v>
      </c>
      <c r="CG46" s="4">
        <v>0</v>
      </c>
      <c r="CH46" s="47">
        <f t="shared" si="60"/>
        <v>0</v>
      </c>
      <c r="CI46" s="12">
        <v>0</v>
      </c>
      <c r="CJ46" s="4">
        <v>0</v>
      </c>
      <c r="CK46" s="47">
        <f t="shared" si="61"/>
        <v>0</v>
      </c>
      <c r="CL46" s="12">
        <v>0</v>
      </c>
      <c r="CM46" s="4">
        <v>0</v>
      </c>
      <c r="CN46" s="47">
        <v>0</v>
      </c>
      <c r="CO46" s="12">
        <v>0</v>
      </c>
      <c r="CP46" s="4">
        <v>0</v>
      </c>
      <c r="CQ46" s="47">
        <v>0</v>
      </c>
      <c r="CR46" s="12">
        <v>0</v>
      </c>
      <c r="CS46" s="4">
        <v>0</v>
      </c>
      <c r="CT46" s="47">
        <v>0</v>
      </c>
      <c r="CU46" s="12">
        <v>0</v>
      </c>
      <c r="CV46" s="4">
        <v>0</v>
      </c>
      <c r="CW46" s="47">
        <v>0</v>
      </c>
      <c r="CX46" s="12">
        <v>0</v>
      </c>
      <c r="CY46" s="4">
        <v>0</v>
      </c>
      <c r="CZ46" s="47">
        <f t="shared" si="62"/>
        <v>0</v>
      </c>
      <c r="DA46" s="12"/>
      <c r="DB46" s="4"/>
      <c r="DC46" s="47"/>
      <c r="DD46" s="12">
        <v>0</v>
      </c>
      <c r="DE46" s="4">
        <v>0</v>
      </c>
      <c r="DF46" s="47">
        <v>0</v>
      </c>
      <c r="DG46" s="12">
        <v>0</v>
      </c>
      <c r="DH46" s="4">
        <v>0</v>
      </c>
      <c r="DI46" s="47">
        <v>0</v>
      </c>
      <c r="DJ46" s="12">
        <v>0</v>
      </c>
      <c r="DK46" s="4">
        <v>0</v>
      </c>
      <c r="DL46" s="47">
        <v>0</v>
      </c>
      <c r="DM46" s="12">
        <v>0</v>
      </c>
      <c r="DN46" s="4">
        <v>0</v>
      </c>
      <c r="DO46" s="47">
        <f t="shared" si="63"/>
        <v>0</v>
      </c>
      <c r="DP46" s="12">
        <v>0</v>
      </c>
      <c r="DQ46" s="4">
        <v>0</v>
      </c>
      <c r="DR46" s="47">
        <v>0</v>
      </c>
      <c r="DS46" s="12">
        <v>0</v>
      </c>
      <c r="DT46" s="4">
        <v>0</v>
      </c>
      <c r="DU46" s="47">
        <v>0</v>
      </c>
      <c r="DV46" s="12">
        <v>0</v>
      </c>
      <c r="DW46" s="4">
        <v>0</v>
      </c>
      <c r="DX46" s="47">
        <v>0</v>
      </c>
      <c r="DY46" s="12">
        <v>0</v>
      </c>
      <c r="DZ46" s="4">
        <v>0</v>
      </c>
      <c r="EA46" s="47">
        <v>0</v>
      </c>
      <c r="EB46" s="12">
        <v>0</v>
      </c>
      <c r="EC46" s="4">
        <v>0</v>
      </c>
      <c r="ED46" s="47">
        <v>0</v>
      </c>
      <c r="EE46" s="12">
        <v>0</v>
      </c>
      <c r="EF46" s="4">
        <v>0</v>
      </c>
      <c r="EG46" s="47">
        <f t="shared" si="64"/>
        <v>0</v>
      </c>
      <c r="EH46" s="12">
        <v>0</v>
      </c>
      <c r="EI46" s="4">
        <v>0</v>
      </c>
      <c r="EJ46" s="47">
        <v>0</v>
      </c>
      <c r="EK46" s="12">
        <v>0</v>
      </c>
      <c r="EL46" s="4">
        <v>0</v>
      </c>
      <c r="EM46" s="47">
        <v>0</v>
      </c>
      <c r="EN46" s="12">
        <v>0</v>
      </c>
      <c r="EO46" s="4">
        <v>0</v>
      </c>
      <c r="EP46" s="47">
        <v>0</v>
      </c>
      <c r="EQ46" s="12">
        <v>0</v>
      </c>
      <c r="ER46" s="4">
        <v>0</v>
      </c>
      <c r="ES46" s="47">
        <v>0</v>
      </c>
      <c r="ET46" s="12">
        <v>0</v>
      </c>
      <c r="EU46" s="4">
        <v>5</v>
      </c>
      <c r="EV46" s="47">
        <v>0</v>
      </c>
      <c r="EW46" s="12">
        <v>0</v>
      </c>
      <c r="EX46" s="4">
        <v>0</v>
      </c>
      <c r="EY46" s="47">
        <f t="shared" si="65"/>
        <v>0</v>
      </c>
      <c r="EZ46" s="12">
        <v>0</v>
      </c>
      <c r="FA46" s="4">
        <v>0</v>
      </c>
      <c r="FB46" s="47">
        <v>0</v>
      </c>
      <c r="FC46" s="12">
        <v>0</v>
      </c>
      <c r="FD46" s="4">
        <v>0</v>
      </c>
      <c r="FE46" s="47">
        <v>0</v>
      </c>
      <c r="FF46" s="7">
        <f t="shared" si="66"/>
        <v>6058</v>
      </c>
      <c r="FG46" s="16">
        <f>D46+J46+Y46+AB46+AE46+AH46+AK46+AQ46+AW46+AZ46+BI46+BL46+BO46+BX46+CA46+CD46+CP46+DH46+DZ46+EC46+EI46+EL46+EO46+ER46+FD46</f>
        <v>23556</v>
      </c>
      <c r="FH46" s="1"/>
      <c r="FI46" s="2"/>
      <c r="FJ46" s="1"/>
      <c r="FK46" s="1"/>
      <c r="FL46" s="1"/>
      <c r="FM46" s="6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</row>
    <row r="47" spans="1:235" x14ac:dyDescent="0.3">
      <c r="A47" s="55">
        <v>2012</v>
      </c>
      <c r="B47" s="56" t="s">
        <v>7</v>
      </c>
      <c r="C47" s="12">
        <v>0</v>
      </c>
      <c r="D47" s="4">
        <v>0</v>
      </c>
      <c r="E47" s="47">
        <v>0</v>
      </c>
      <c r="F47" s="12">
        <v>0</v>
      </c>
      <c r="G47" s="4">
        <v>0</v>
      </c>
      <c r="H47" s="47">
        <v>0</v>
      </c>
      <c r="I47" s="12">
        <v>0</v>
      </c>
      <c r="J47" s="4">
        <v>0</v>
      </c>
      <c r="K47" s="47">
        <v>0</v>
      </c>
      <c r="L47" s="12">
        <v>0</v>
      </c>
      <c r="M47" s="4">
        <v>0</v>
      </c>
      <c r="N47" s="47">
        <v>0</v>
      </c>
      <c r="O47" s="12">
        <v>0</v>
      </c>
      <c r="P47" s="4">
        <v>0</v>
      </c>
      <c r="Q47" s="47">
        <v>0</v>
      </c>
      <c r="R47" s="12">
        <v>0</v>
      </c>
      <c r="S47" s="4">
        <v>0</v>
      </c>
      <c r="T47" s="47">
        <v>0</v>
      </c>
      <c r="U47" s="12">
        <v>0</v>
      </c>
      <c r="V47" s="4">
        <v>0</v>
      </c>
      <c r="W47" s="47">
        <v>0</v>
      </c>
      <c r="X47" s="12">
        <v>0</v>
      </c>
      <c r="Y47" s="4">
        <v>0</v>
      </c>
      <c r="Z47" s="47">
        <v>0</v>
      </c>
      <c r="AA47" s="51">
        <v>19317</v>
      </c>
      <c r="AB47" s="14">
        <v>62415</v>
      </c>
      <c r="AC47" s="47">
        <f t="shared" si="57"/>
        <v>3231.0917844385772</v>
      </c>
      <c r="AD47" s="51">
        <v>18</v>
      </c>
      <c r="AE47" s="14">
        <v>147</v>
      </c>
      <c r="AF47" s="47">
        <f t="shared" ref="AF47:AF56" si="68">AE47/AD47*1000</f>
        <v>8166.6666666666661</v>
      </c>
      <c r="AG47" s="12">
        <v>0</v>
      </c>
      <c r="AH47" s="4">
        <v>0</v>
      </c>
      <c r="AI47" s="47">
        <v>0</v>
      </c>
      <c r="AJ47" s="12">
        <v>0</v>
      </c>
      <c r="AK47" s="4">
        <v>0</v>
      </c>
      <c r="AL47" s="47">
        <v>0</v>
      </c>
      <c r="AM47" s="12">
        <v>0</v>
      </c>
      <c r="AN47" s="4">
        <v>0</v>
      </c>
      <c r="AO47" s="47">
        <f t="shared" si="58"/>
        <v>0</v>
      </c>
      <c r="AP47" s="12">
        <v>0</v>
      </c>
      <c r="AQ47" s="4">
        <v>0</v>
      </c>
      <c r="AR47" s="47">
        <v>0</v>
      </c>
      <c r="AS47" s="12">
        <v>0</v>
      </c>
      <c r="AT47" s="4">
        <v>0</v>
      </c>
      <c r="AU47" s="47">
        <v>0</v>
      </c>
      <c r="AV47" s="51">
        <v>510</v>
      </c>
      <c r="AW47" s="14">
        <v>2242</v>
      </c>
      <c r="AX47" s="47">
        <f t="shared" si="59"/>
        <v>4396.0784313725489</v>
      </c>
      <c r="AY47" s="12">
        <v>0</v>
      </c>
      <c r="AZ47" s="4">
        <v>0</v>
      </c>
      <c r="BA47" s="47">
        <v>0</v>
      </c>
      <c r="BB47" s="12">
        <v>0</v>
      </c>
      <c r="BC47" s="4">
        <v>0</v>
      </c>
      <c r="BD47" s="47">
        <v>0</v>
      </c>
      <c r="BE47" s="12">
        <v>0</v>
      </c>
      <c r="BF47" s="4">
        <v>1</v>
      </c>
      <c r="BG47" s="47">
        <v>0</v>
      </c>
      <c r="BH47" s="12">
        <v>0</v>
      </c>
      <c r="BI47" s="4">
        <v>0</v>
      </c>
      <c r="BJ47" s="47">
        <v>0</v>
      </c>
      <c r="BK47" s="12">
        <v>0</v>
      </c>
      <c r="BL47" s="4">
        <v>0</v>
      </c>
      <c r="BM47" s="47">
        <v>0</v>
      </c>
      <c r="BN47" s="51">
        <v>20</v>
      </c>
      <c r="BO47" s="14">
        <v>198</v>
      </c>
      <c r="BP47" s="47">
        <f t="shared" si="67"/>
        <v>9900</v>
      </c>
      <c r="BQ47" s="12"/>
      <c r="BR47" s="4"/>
      <c r="BS47" s="47"/>
      <c r="BT47" s="12">
        <v>0</v>
      </c>
      <c r="BU47" s="4">
        <v>0</v>
      </c>
      <c r="BV47" s="47">
        <v>0</v>
      </c>
      <c r="BW47" s="12">
        <v>0</v>
      </c>
      <c r="BX47" s="4">
        <v>0</v>
      </c>
      <c r="BY47" s="47">
        <v>0</v>
      </c>
      <c r="BZ47" s="12">
        <v>0</v>
      </c>
      <c r="CA47" s="4">
        <v>0</v>
      </c>
      <c r="CB47" s="47">
        <v>0</v>
      </c>
      <c r="CC47" s="12">
        <v>0</v>
      </c>
      <c r="CD47" s="4">
        <v>0</v>
      </c>
      <c r="CE47" s="47">
        <v>0</v>
      </c>
      <c r="CF47" s="12">
        <v>0</v>
      </c>
      <c r="CG47" s="4">
        <v>0</v>
      </c>
      <c r="CH47" s="47">
        <f t="shared" si="60"/>
        <v>0</v>
      </c>
      <c r="CI47" s="12">
        <v>0</v>
      </c>
      <c r="CJ47" s="4">
        <v>0</v>
      </c>
      <c r="CK47" s="47">
        <f t="shared" si="61"/>
        <v>0</v>
      </c>
      <c r="CL47" s="12">
        <v>0</v>
      </c>
      <c r="CM47" s="4">
        <v>0</v>
      </c>
      <c r="CN47" s="47">
        <v>0</v>
      </c>
      <c r="CO47" s="12">
        <v>0</v>
      </c>
      <c r="CP47" s="4">
        <v>0</v>
      </c>
      <c r="CQ47" s="47">
        <v>0</v>
      </c>
      <c r="CR47" s="12">
        <v>0</v>
      </c>
      <c r="CS47" s="4">
        <v>0</v>
      </c>
      <c r="CT47" s="47">
        <v>0</v>
      </c>
      <c r="CU47" s="12">
        <v>0</v>
      </c>
      <c r="CV47" s="4">
        <v>0</v>
      </c>
      <c r="CW47" s="47">
        <v>0</v>
      </c>
      <c r="CX47" s="12">
        <v>0</v>
      </c>
      <c r="CY47" s="4">
        <v>0</v>
      </c>
      <c r="CZ47" s="47">
        <f t="shared" si="62"/>
        <v>0</v>
      </c>
      <c r="DA47" s="12"/>
      <c r="DB47" s="4"/>
      <c r="DC47" s="47"/>
      <c r="DD47" s="12">
        <v>0</v>
      </c>
      <c r="DE47" s="4">
        <v>0</v>
      </c>
      <c r="DF47" s="47">
        <v>0</v>
      </c>
      <c r="DG47" s="12">
        <v>0</v>
      </c>
      <c r="DH47" s="4">
        <v>0</v>
      </c>
      <c r="DI47" s="47">
        <v>0</v>
      </c>
      <c r="DJ47" s="12">
        <v>0</v>
      </c>
      <c r="DK47" s="4">
        <v>0</v>
      </c>
      <c r="DL47" s="47">
        <v>0</v>
      </c>
      <c r="DM47" s="12">
        <v>0</v>
      </c>
      <c r="DN47" s="4">
        <v>0</v>
      </c>
      <c r="DO47" s="47">
        <f t="shared" si="63"/>
        <v>0</v>
      </c>
      <c r="DP47" s="12">
        <v>0</v>
      </c>
      <c r="DQ47" s="4">
        <v>0</v>
      </c>
      <c r="DR47" s="47">
        <v>0</v>
      </c>
      <c r="DS47" s="12">
        <v>0</v>
      </c>
      <c r="DT47" s="4">
        <v>0</v>
      </c>
      <c r="DU47" s="47">
        <v>0</v>
      </c>
      <c r="DV47" s="12">
        <v>0</v>
      </c>
      <c r="DW47" s="4">
        <v>0</v>
      </c>
      <c r="DX47" s="47">
        <v>0</v>
      </c>
      <c r="DY47" s="12">
        <v>0</v>
      </c>
      <c r="DZ47" s="4">
        <v>1</v>
      </c>
      <c r="EA47" s="47">
        <v>0</v>
      </c>
      <c r="EB47" s="51">
        <v>196</v>
      </c>
      <c r="EC47" s="14">
        <v>3036</v>
      </c>
      <c r="ED47" s="47">
        <f t="shared" ref="ED47" si="69">EC47/EB47*1000</f>
        <v>15489.795918367348</v>
      </c>
      <c r="EE47" s="12">
        <v>0</v>
      </c>
      <c r="EF47" s="4">
        <v>0</v>
      </c>
      <c r="EG47" s="47">
        <f t="shared" si="64"/>
        <v>0</v>
      </c>
      <c r="EH47" s="12">
        <v>0</v>
      </c>
      <c r="EI47" s="4">
        <v>0</v>
      </c>
      <c r="EJ47" s="47">
        <v>0</v>
      </c>
      <c r="EK47" s="12">
        <v>0</v>
      </c>
      <c r="EL47" s="4">
        <v>0</v>
      </c>
      <c r="EM47" s="47">
        <v>0</v>
      </c>
      <c r="EN47" s="12">
        <v>0</v>
      </c>
      <c r="EO47" s="4">
        <v>0</v>
      </c>
      <c r="EP47" s="47">
        <v>0</v>
      </c>
      <c r="EQ47" s="12">
        <v>0</v>
      </c>
      <c r="ER47" s="4">
        <v>0</v>
      </c>
      <c r="ES47" s="47">
        <v>0</v>
      </c>
      <c r="ET47" s="12">
        <v>0</v>
      </c>
      <c r="EU47" s="4">
        <v>0</v>
      </c>
      <c r="EV47" s="47">
        <v>0</v>
      </c>
      <c r="EW47" s="12">
        <v>0</v>
      </c>
      <c r="EX47" s="4">
        <v>0</v>
      </c>
      <c r="EY47" s="47">
        <f t="shared" si="65"/>
        <v>0</v>
      </c>
      <c r="EZ47" s="12">
        <v>0</v>
      </c>
      <c r="FA47" s="4">
        <v>0</v>
      </c>
      <c r="FB47" s="47">
        <v>0</v>
      </c>
      <c r="FC47" s="12">
        <v>0</v>
      </c>
      <c r="FD47" s="4">
        <v>0</v>
      </c>
      <c r="FE47" s="47">
        <v>0</v>
      </c>
      <c r="FF47" s="7">
        <f t="shared" si="66"/>
        <v>20061</v>
      </c>
      <c r="FG47" s="16">
        <f t="shared" ref="FG47:FG56" si="70">D47+J47+Y47+AB47+AE47+AH47+AK47+AQ47+AW47+AZ47+BF47+BI47+BL47+BO47+BX47+CA47+CD47+CP47+DH47+DZ47+EC47+EI47+EL47+EO47+ER47+FD47</f>
        <v>68040</v>
      </c>
      <c r="FH47" s="1"/>
      <c r="FI47" s="2"/>
      <c r="FJ47" s="1"/>
      <c r="FK47" s="1"/>
      <c r="FL47" s="1"/>
      <c r="FM47" s="6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</row>
    <row r="48" spans="1:235" x14ac:dyDescent="0.3">
      <c r="A48" s="55">
        <v>2012</v>
      </c>
      <c r="B48" s="56" t="s">
        <v>8</v>
      </c>
      <c r="C48" s="12">
        <v>0</v>
      </c>
      <c r="D48" s="4">
        <v>0</v>
      </c>
      <c r="E48" s="47">
        <v>0</v>
      </c>
      <c r="F48" s="12">
        <v>0</v>
      </c>
      <c r="G48" s="4">
        <v>0</v>
      </c>
      <c r="H48" s="47">
        <v>0</v>
      </c>
      <c r="I48" s="12">
        <v>0</v>
      </c>
      <c r="J48" s="4">
        <v>0</v>
      </c>
      <c r="K48" s="47">
        <v>0</v>
      </c>
      <c r="L48" s="12">
        <v>0</v>
      </c>
      <c r="M48" s="4">
        <v>0</v>
      </c>
      <c r="N48" s="47">
        <v>0</v>
      </c>
      <c r="O48" s="12">
        <v>0</v>
      </c>
      <c r="P48" s="4">
        <v>0</v>
      </c>
      <c r="Q48" s="47">
        <v>0</v>
      </c>
      <c r="R48" s="12">
        <v>0</v>
      </c>
      <c r="S48" s="4">
        <v>0</v>
      </c>
      <c r="T48" s="47">
        <v>0</v>
      </c>
      <c r="U48" s="12">
        <v>0</v>
      </c>
      <c r="V48" s="4">
        <v>0</v>
      </c>
      <c r="W48" s="47">
        <v>0</v>
      </c>
      <c r="X48" s="12">
        <v>0</v>
      </c>
      <c r="Y48" s="4">
        <v>0</v>
      </c>
      <c r="Z48" s="47">
        <v>0</v>
      </c>
      <c r="AA48" s="12">
        <v>16000</v>
      </c>
      <c r="AB48" s="4">
        <v>63513</v>
      </c>
      <c r="AC48" s="47">
        <f t="shared" si="57"/>
        <v>3969.5625</v>
      </c>
      <c r="AD48" s="12">
        <v>0</v>
      </c>
      <c r="AE48" s="4">
        <v>0</v>
      </c>
      <c r="AF48" s="47">
        <v>0</v>
      </c>
      <c r="AG48" s="12">
        <v>0</v>
      </c>
      <c r="AH48" s="4">
        <v>0</v>
      </c>
      <c r="AI48" s="47">
        <v>0</v>
      </c>
      <c r="AJ48" s="12">
        <v>0</v>
      </c>
      <c r="AK48" s="4">
        <v>0</v>
      </c>
      <c r="AL48" s="47">
        <v>0</v>
      </c>
      <c r="AM48" s="12">
        <v>0</v>
      </c>
      <c r="AN48" s="4">
        <v>0</v>
      </c>
      <c r="AO48" s="47">
        <f t="shared" si="58"/>
        <v>0</v>
      </c>
      <c r="AP48" s="51">
        <v>1</v>
      </c>
      <c r="AQ48" s="14">
        <v>10</v>
      </c>
      <c r="AR48" s="47">
        <f t="shared" ref="AR48:AR55" si="71">AQ48/AP48*1000</f>
        <v>10000</v>
      </c>
      <c r="AS48" s="12">
        <v>0</v>
      </c>
      <c r="AT48" s="4">
        <v>0</v>
      </c>
      <c r="AU48" s="47">
        <v>0</v>
      </c>
      <c r="AV48" s="51">
        <v>2429</v>
      </c>
      <c r="AW48" s="14">
        <v>9311</v>
      </c>
      <c r="AX48" s="47">
        <f t="shared" si="59"/>
        <v>3833.2647179909427</v>
      </c>
      <c r="AY48" s="12">
        <v>0</v>
      </c>
      <c r="AZ48" s="4">
        <v>0</v>
      </c>
      <c r="BA48" s="47">
        <v>0</v>
      </c>
      <c r="BB48" s="12">
        <v>0</v>
      </c>
      <c r="BC48" s="4">
        <v>0</v>
      </c>
      <c r="BD48" s="47">
        <v>0</v>
      </c>
      <c r="BE48" s="12">
        <v>0</v>
      </c>
      <c r="BF48" s="4">
        <v>0</v>
      </c>
      <c r="BG48" s="47">
        <v>0</v>
      </c>
      <c r="BH48" s="12">
        <v>0</v>
      </c>
      <c r="BI48" s="4">
        <v>0</v>
      </c>
      <c r="BJ48" s="47">
        <v>0</v>
      </c>
      <c r="BK48" s="12">
        <v>0</v>
      </c>
      <c r="BL48" s="4">
        <v>0</v>
      </c>
      <c r="BM48" s="47">
        <v>0</v>
      </c>
      <c r="BN48" s="12">
        <v>0</v>
      </c>
      <c r="BO48" s="4">
        <v>0</v>
      </c>
      <c r="BP48" s="47">
        <v>0</v>
      </c>
      <c r="BQ48" s="12"/>
      <c r="BR48" s="4"/>
      <c r="BS48" s="47"/>
      <c r="BT48" s="12">
        <v>0</v>
      </c>
      <c r="BU48" s="4">
        <v>0</v>
      </c>
      <c r="BV48" s="47">
        <v>0</v>
      </c>
      <c r="BW48" s="12">
        <v>0</v>
      </c>
      <c r="BX48" s="4">
        <v>0</v>
      </c>
      <c r="BY48" s="47">
        <v>0</v>
      </c>
      <c r="BZ48" s="12">
        <v>0</v>
      </c>
      <c r="CA48" s="4">
        <v>0</v>
      </c>
      <c r="CB48" s="47">
        <v>0</v>
      </c>
      <c r="CC48" s="12">
        <v>0</v>
      </c>
      <c r="CD48" s="4">
        <v>0</v>
      </c>
      <c r="CE48" s="47">
        <v>0</v>
      </c>
      <c r="CF48" s="12">
        <v>0</v>
      </c>
      <c r="CG48" s="4">
        <v>0</v>
      </c>
      <c r="CH48" s="47">
        <f t="shared" si="60"/>
        <v>0</v>
      </c>
      <c r="CI48" s="12">
        <v>0</v>
      </c>
      <c r="CJ48" s="4">
        <v>0</v>
      </c>
      <c r="CK48" s="47">
        <f t="shared" si="61"/>
        <v>0</v>
      </c>
      <c r="CL48" s="12">
        <v>0</v>
      </c>
      <c r="CM48" s="4">
        <v>0</v>
      </c>
      <c r="CN48" s="47">
        <v>0</v>
      </c>
      <c r="CO48" s="12">
        <v>0</v>
      </c>
      <c r="CP48" s="4">
        <v>0</v>
      </c>
      <c r="CQ48" s="47">
        <v>0</v>
      </c>
      <c r="CR48" s="12">
        <v>0</v>
      </c>
      <c r="CS48" s="4">
        <v>0</v>
      </c>
      <c r="CT48" s="47">
        <v>0</v>
      </c>
      <c r="CU48" s="12">
        <v>0</v>
      </c>
      <c r="CV48" s="4">
        <v>0</v>
      </c>
      <c r="CW48" s="47">
        <v>0</v>
      </c>
      <c r="CX48" s="12">
        <v>0</v>
      </c>
      <c r="CY48" s="4">
        <v>0</v>
      </c>
      <c r="CZ48" s="47">
        <f t="shared" si="62"/>
        <v>0</v>
      </c>
      <c r="DA48" s="12"/>
      <c r="DB48" s="4"/>
      <c r="DC48" s="47"/>
      <c r="DD48" s="12">
        <v>0</v>
      </c>
      <c r="DE48" s="4">
        <v>0</v>
      </c>
      <c r="DF48" s="47">
        <v>0</v>
      </c>
      <c r="DG48" s="12">
        <v>0</v>
      </c>
      <c r="DH48" s="4">
        <v>0</v>
      </c>
      <c r="DI48" s="47">
        <v>0</v>
      </c>
      <c r="DJ48" s="12">
        <v>0</v>
      </c>
      <c r="DK48" s="4">
        <v>0</v>
      </c>
      <c r="DL48" s="47">
        <v>0</v>
      </c>
      <c r="DM48" s="12">
        <v>0</v>
      </c>
      <c r="DN48" s="4">
        <v>0</v>
      </c>
      <c r="DO48" s="47">
        <f t="shared" si="63"/>
        <v>0</v>
      </c>
      <c r="DP48" s="12">
        <v>0</v>
      </c>
      <c r="DQ48" s="4">
        <v>0</v>
      </c>
      <c r="DR48" s="47">
        <v>0</v>
      </c>
      <c r="DS48" s="12">
        <v>0</v>
      </c>
      <c r="DT48" s="4">
        <v>0</v>
      </c>
      <c r="DU48" s="47">
        <v>0</v>
      </c>
      <c r="DV48" s="12">
        <v>0</v>
      </c>
      <c r="DW48" s="4">
        <v>0</v>
      </c>
      <c r="DX48" s="47">
        <v>0</v>
      </c>
      <c r="DY48" s="12">
        <v>0</v>
      </c>
      <c r="DZ48" s="4">
        <v>0</v>
      </c>
      <c r="EA48" s="47">
        <v>0</v>
      </c>
      <c r="EB48" s="12">
        <v>0</v>
      </c>
      <c r="EC48" s="4">
        <v>0</v>
      </c>
      <c r="ED48" s="47">
        <v>0</v>
      </c>
      <c r="EE48" s="12">
        <v>0</v>
      </c>
      <c r="EF48" s="4">
        <v>0</v>
      </c>
      <c r="EG48" s="47">
        <f t="shared" si="64"/>
        <v>0</v>
      </c>
      <c r="EH48" s="12">
        <v>0</v>
      </c>
      <c r="EI48" s="4">
        <v>0</v>
      </c>
      <c r="EJ48" s="47">
        <v>0</v>
      </c>
      <c r="EK48" s="12">
        <v>0</v>
      </c>
      <c r="EL48" s="4">
        <v>0</v>
      </c>
      <c r="EM48" s="47">
        <v>0</v>
      </c>
      <c r="EN48" s="12">
        <v>0</v>
      </c>
      <c r="EO48" s="4">
        <v>0</v>
      </c>
      <c r="EP48" s="47">
        <v>0</v>
      </c>
      <c r="EQ48" s="12">
        <v>0</v>
      </c>
      <c r="ER48" s="4">
        <v>3</v>
      </c>
      <c r="ES48" s="47">
        <v>0</v>
      </c>
      <c r="ET48" s="12">
        <v>0</v>
      </c>
      <c r="EU48" s="4">
        <v>0</v>
      </c>
      <c r="EV48" s="47">
        <v>0</v>
      </c>
      <c r="EW48" s="12">
        <v>0</v>
      </c>
      <c r="EX48" s="4">
        <v>0</v>
      </c>
      <c r="EY48" s="47">
        <f t="shared" si="65"/>
        <v>0</v>
      </c>
      <c r="EZ48" s="12">
        <v>0</v>
      </c>
      <c r="FA48" s="4">
        <v>0</v>
      </c>
      <c r="FB48" s="47">
        <v>0</v>
      </c>
      <c r="FC48" s="12">
        <v>0</v>
      </c>
      <c r="FD48" s="4">
        <v>0</v>
      </c>
      <c r="FE48" s="47">
        <v>0</v>
      </c>
      <c r="FF48" s="7">
        <f t="shared" si="66"/>
        <v>18430</v>
      </c>
      <c r="FG48" s="16">
        <f t="shared" si="70"/>
        <v>72837</v>
      </c>
      <c r="FH48" s="1"/>
      <c r="FI48" s="2"/>
      <c r="FJ48" s="1"/>
      <c r="FK48" s="1"/>
      <c r="FL48" s="1"/>
      <c r="FM48" s="6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</row>
    <row r="49" spans="1:235" x14ac:dyDescent="0.3">
      <c r="A49" s="55">
        <v>2012</v>
      </c>
      <c r="B49" s="56" t="s">
        <v>9</v>
      </c>
      <c r="C49" s="12">
        <v>0</v>
      </c>
      <c r="D49" s="4">
        <v>0</v>
      </c>
      <c r="E49" s="47">
        <v>0</v>
      </c>
      <c r="F49" s="12">
        <v>0</v>
      </c>
      <c r="G49" s="4">
        <v>0</v>
      </c>
      <c r="H49" s="47">
        <v>0</v>
      </c>
      <c r="I49" s="12">
        <v>0</v>
      </c>
      <c r="J49" s="4">
        <v>0</v>
      </c>
      <c r="K49" s="47">
        <v>0</v>
      </c>
      <c r="L49" s="12">
        <v>0</v>
      </c>
      <c r="M49" s="4">
        <v>0</v>
      </c>
      <c r="N49" s="47">
        <v>0</v>
      </c>
      <c r="O49" s="12">
        <v>0</v>
      </c>
      <c r="P49" s="4">
        <v>0</v>
      </c>
      <c r="Q49" s="47">
        <v>0</v>
      </c>
      <c r="R49" s="12">
        <v>0</v>
      </c>
      <c r="S49" s="4">
        <v>0</v>
      </c>
      <c r="T49" s="47">
        <v>0</v>
      </c>
      <c r="U49" s="12">
        <v>0</v>
      </c>
      <c r="V49" s="4">
        <v>0</v>
      </c>
      <c r="W49" s="47">
        <v>0</v>
      </c>
      <c r="X49" s="12">
        <v>0</v>
      </c>
      <c r="Y49" s="4">
        <v>0</v>
      </c>
      <c r="Z49" s="47">
        <v>0</v>
      </c>
      <c r="AA49" s="12">
        <v>0</v>
      </c>
      <c r="AB49" s="4">
        <v>0</v>
      </c>
      <c r="AC49" s="47">
        <v>0</v>
      </c>
      <c r="AD49" s="12">
        <v>0</v>
      </c>
      <c r="AE49" s="4">
        <v>0</v>
      </c>
      <c r="AF49" s="47">
        <v>0</v>
      </c>
      <c r="AG49" s="12">
        <v>0</v>
      </c>
      <c r="AH49" s="4">
        <v>0</v>
      </c>
      <c r="AI49" s="47">
        <v>0</v>
      </c>
      <c r="AJ49" s="12">
        <v>0</v>
      </c>
      <c r="AK49" s="4">
        <v>0</v>
      </c>
      <c r="AL49" s="47">
        <v>0</v>
      </c>
      <c r="AM49" s="12">
        <v>0</v>
      </c>
      <c r="AN49" s="4">
        <v>0</v>
      </c>
      <c r="AO49" s="47">
        <f t="shared" si="58"/>
        <v>0</v>
      </c>
      <c r="AP49" s="12">
        <v>0</v>
      </c>
      <c r="AQ49" s="4">
        <v>0</v>
      </c>
      <c r="AR49" s="47">
        <v>0</v>
      </c>
      <c r="AS49" s="12">
        <v>0</v>
      </c>
      <c r="AT49" s="4">
        <v>0</v>
      </c>
      <c r="AU49" s="47">
        <v>0</v>
      </c>
      <c r="AV49" s="51">
        <v>5691</v>
      </c>
      <c r="AW49" s="14">
        <v>27406</v>
      </c>
      <c r="AX49" s="47">
        <f t="shared" si="59"/>
        <v>4815.6738710244244</v>
      </c>
      <c r="AY49" s="12">
        <v>0</v>
      </c>
      <c r="AZ49" s="4">
        <v>0</v>
      </c>
      <c r="BA49" s="47">
        <v>0</v>
      </c>
      <c r="BB49" s="12">
        <v>0</v>
      </c>
      <c r="BC49" s="4">
        <v>0</v>
      </c>
      <c r="BD49" s="47">
        <v>0</v>
      </c>
      <c r="BE49" s="12">
        <v>0</v>
      </c>
      <c r="BF49" s="4">
        <v>0</v>
      </c>
      <c r="BG49" s="47">
        <v>0</v>
      </c>
      <c r="BH49" s="12">
        <v>0</v>
      </c>
      <c r="BI49" s="4">
        <v>0</v>
      </c>
      <c r="BJ49" s="47">
        <v>0</v>
      </c>
      <c r="BK49" s="12">
        <v>0</v>
      </c>
      <c r="BL49" s="4">
        <v>0</v>
      </c>
      <c r="BM49" s="47">
        <v>0</v>
      </c>
      <c r="BN49" s="51">
        <v>18875</v>
      </c>
      <c r="BO49" s="14">
        <v>69792</v>
      </c>
      <c r="BP49" s="47">
        <f t="shared" si="67"/>
        <v>3697.5894039735099</v>
      </c>
      <c r="BQ49" s="12"/>
      <c r="BR49" s="4"/>
      <c r="BS49" s="47"/>
      <c r="BT49" s="12">
        <v>0</v>
      </c>
      <c r="BU49" s="4">
        <v>0</v>
      </c>
      <c r="BV49" s="47">
        <v>0</v>
      </c>
      <c r="BW49" s="12">
        <v>0</v>
      </c>
      <c r="BX49" s="4">
        <v>0</v>
      </c>
      <c r="BY49" s="47">
        <v>0</v>
      </c>
      <c r="BZ49" s="12">
        <v>0</v>
      </c>
      <c r="CA49" s="4">
        <v>0</v>
      </c>
      <c r="CB49" s="47">
        <v>0</v>
      </c>
      <c r="CC49" s="51">
        <v>104</v>
      </c>
      <c r="CD49" s="14">
        <v>386</v>
      </c>
      <c r="CE49" s="47">
        <f t="shared" ref="CE49:CE52" si="72">CD49/CC49*1000</f>
        <v>3711.5384615384619</v>
      </c>
      <c r="CF49" s="12">
        <v>0</v>
      </c>
      <c r="CG49" s="4">
        <v>0</v>
      </c>
      <c r="CH49" s="47">
        <f t="shared" si="60"/>
        <v>0</v>
      </c>
      <c r="CI49" s="12">
        <v>0</v>
      </c>
      <c r="CJ49" s="4">
        <v>0</v>
      </c>
      <c r="CK49" s="47">
        <f t="shared" si="61"/>
        <v>0</v>
      </c>
      <c r="CL49" s="12">
        <v>0</v>
      </c>
      <c r="CM49" s="4">
        <v>0</v>
      </c>
      <c r="CN49" s="47">
        <v>0</v>
      </c>
      <c r="CO49" s="12">
        <v>0</v>
      </c>
      <c r="CP49" s="4">
        <v>0</v>
      </c>
      <c r="CQ49" s="47">
        <v>0</v>
      </c>
      <c r="CR49" s="12">
        <v>0</v>
      </c>
      <c r="CS49" s="4">
        <v>0</v>
      </c>
      <c r="CT49" s="47">
        <v>0</v>
      </c>
      <c r="CU49" s="51">
        <v>0</v>
      </c>
      <c r="CV49" s="14">
        <v>0</v>
      </c>
      <c r="CW49" s="47">
        <v>0</v>
      </c>
      <c r="CX49" s="51">
        <v>0</v>
      </c>
      <c r="CY49" s="14">
        <v>0</v>
      </c>
      <c r="CZ49" s="47">
        <f t="shared" si="62"/>
        <v>0</v>
      </c>
      <c r="DA49" s="51"/>
      <c r="DB49" s="14"/>
      <c r="DC49" s="47"/>
      <c r="DD49" s="51">
        <v>0</v>
      </c>
      <c r="DE49" s="14">
        <v>0</v>
      </c>
      <c r="DF49" s="47">
        <v>0</v>
      </c>
      <c r="DG49" s="12">
        <v>0</v>
      </c>
      <c r="DH49" s="4">
        <v>0</v>
      </c>
      <c r="DI49" s="47">
        <v>0</v>
      </c>
      <c r="DJ49" s="12">
        <v>0</v>
      </c>
      <c r="DK49" s="4">
        <v>0</v>
      </c>
      <c r="DL49" s="47">
        <v>0</v>
      </c>
      <c r="DM49" s="12">
        <v>0</v>
      </c>
      <c r="DN49" s="4">
        <v>0</v>
      </c>
      <c r="DO49" s="47">
        <f t="shared" si="63"/>
        <v>0</v>
      </c>
      <c r="DP49" s="12">
        <v>0</v>
      </c>
      <c r="DQ49" s="4">
        <v>0</v>
      </c>
      <c r="DR49" s="47">
        <v>0</v>
      </c>
      <c r="DS49" s="12">
        <v>0</v>
      </c>
      <c r="DT49" s="4">
        <v>0</v>
      </c>
      <c r="DU49" s="47">
        <v>0</v>
      </c>
      <c r="DV49" s="12">
        <v>0</v>
      </c>
      <c r="DW49" s="4">
        <v>0</v>
      </c>
      <c r="DX49" s="47">
        <v>0</v>
      </c>
      <c r="DY49" s="12">
        <v>0</v>
      </c>
      <c r="DZ49" s="4">
        <v>0</v>
      </c>
      <c r="EA49" s="47">
        <v>0</v>
      </c>
      <c r="EB49" s="12">
        <v>0</v>
      </c>
      <c r="EC49" s="4">
        <v>0</v>
      </c>
      <c r="ED49" s="47">
        <v>0</v>
      </c>
      <c r="EE49" s="12">
        <v>0</v>
      </c>
      <c r="EF49" s="4">
        <v>0</v>
      </c>
      <c r="EG49" s="47">
        <f t="shared" si="64"/>
        <v>0</v>
      </c>
      <c r="EH49" s="12">
        <v>0</v>
      </c>
      <c r="EI49" s="4">
        <v>0</v>
      </c>
      <c r="EJ49" s="47">
        <v>0</v>
      </c>
      <c r="EK49" s="12">
        <v>0</v>
      </c>
      <c r="EL49" s="4">
        <v>0</v>
      </c>
      <c r="EM49" s="47">
        <v>0</v>
      </c>
      <c r="EN49" s="12">
        <v>0</v>
      </c>
      <c r="EO49" s="4">
        <v>0</v>
      </c>
      <c r="EP49" s="47">
        <v>0</v>
      </c>
      <c r="EQ49" s="12">
        <v>0</v>
      </c>
      <c r="ER49" s="4">
        <v>6</v>
      </c>
      <c r="ES49" s="47">
        <v>0</v>
      </c>
      <c r="ET49" s="12">
        <v>0</v>
      </c>
      <c r="EU49" s="4">
        <v>0</v>
      </c>
      <c r="EV49" s="47">
        <v>0</v>
      </c>
      <c r="EW49" s="12">
        <v>0</v>
      </c>
      <c r="EX49" s="4">
        <v>0</v>
      </c>
      <c r="EY49" s="47">
        <f t="shared" si="65"/>
        <v>0</v>
      </c>
      <c r="EZ49" s="12">
        <v>0</v>
      </c>
      <c r="FA49" s="4">
        <v>0</v>
      </c>
      <c r="FB49" s="47">
        <v>0</v>
      </c>
      <c r="FC49" s="12">
        <v>0</v>
      </c>
      <c r="FD49" s="4">
        <v>0</v>
      </c>
      <c r="FE49" s="47">
        <v>0</v>
      </c>
      <c r="FF49" s="7">
        <f t="shared" si="66"/>
        <v>24670</v>
      </c>
      <c r="FG49" s="16">
        <f t="shared" si="70"/>
        <v>97590</v>
      </c>
      <c r="FH49" s="1"/>
      <c r="FI49" s="2"/>
      <c r="FJ49" s="1"/>
      <c r="FK49" s="1"/>
      <c r="FL49" s="1"/>
      <c r="FM49" s="6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</row>
    <row r="50" spans="1:235" x14ac:dyDescent="0.3">
      <c r="A50" s="55">
        <v>2012</v>
      </c>
      <c r="B50" s="56" t="s">
        <v>10</v>
      </c>
      <c r="C50" s="12">
        <v>0</v>
      </c>
      <c r="D50" s="4">
        <v>0</v>
      </c>
      <c r="E50" s="47">
        <v>0</v>
      </c>
      <c r="F50" s="12">
        <v>0</v>
      </c>
      <c r="G50" s="4">
        <v>0</v>
      </c>
      <c r="H50" s="47">
        <v>0</v>
      </c>
      <c r="I50" s="12">
        <v>0</v>
      </c>
      <c r="J50" s="4">
        <v>0</v>
      </c>
      <c r="K50" s="47">
        <v>0</v>
      </c>
      <c r="L50" s="12">
        <v>0</v>
      </c>
      <c r="M50" s="4">
        <v>0</v>
      </c>
      <c r="N50" s="47">
        <v>0</v>
      </c>
      <c r="O50" s="12">
        <v>0</v>
      </c>
      <c r="P50" s="4">
        <v>0</v>
      </c>
      <c r="Q50" s="47">
        <v>0</v>
      </c>
      <c r="R50" s="12">
        <v>0</v>
      </c>
      <c r="S50" s="4">
        <v>0</v>
      </c>
      <c r="T50" s="47">
        <v>0</v>
      </c>
      <c r="U50" s="12">
        <v>0</v>
      </c>
      <c r="V50" s="4">
        <v>0</v>
      </c>
      <c r="W50" s="47">
        <v>0</v>
      </c>
      <c r="X50" s="12">
        <v>0</v>
      </c>
      <c r="Y50" s="4">
        <v>0</v>
      </c>
      <c r="Z50" s="47">
        <v>0</v>
      </c>
      <c r="AA50" s="12">
        <v>0</v>
      </c>
      <c r="AB50" s="4">
        <v>0</v>
      </c>
      <c r="AC50" s="47">
        <v>0</v>
      </c>
      <c r="AD50" s="12">
        <v>0</v>
      </c>
      <c r="AE50" s="4">
        <v>0</v>
      </c>
      <c r="AF50" s="47">
        <v>0</v>
      </c>
      <c r="AG50" s="12">
        <v>0</v>
      </c>
      <c r="AH50" s="4">
        <v>0</v>
      </c>
      <c r="AI50" s="47">
        <v>0</v>
      </c>
      <c r="AJ50" s="12">
        <v>0</v>
      </c>
      <c r="AK50" s="4">
        <v>0</v>
      </c>
      <c r="AL50" s="47">
        <v>0</v>
      </c>
      <c r="AM50" s="12">
        <v>0</v>
      </c>
      <c r="AN50" s="4">
        <v>0</v>
      </c>
      <c r="AO50" s="47">
        <f t="shared" si="58"/>
        <v>0</v>
      </c>
      <c r="AP50" s="12">
        <v>0</v>
      </c>
      <c r="AQ50" s="4">
        <v>0</v>
      </c>
      <c r="AR50" s="47">
        <v>0</v>
      </c>
      <c r="AS50" s="12">
        <v>0</v>
      </c>
      <c r="AT50" s="4">
        <v>0</v>
      </c>
      <c r="AU50" s="47">
        <v>0</v>
      </c>
      <c r="AV50" s="51">
        <v>-5472</v>
      </c>
      <c r="AW50" s="14">
        <v>-25857</v>
      </c>
      <c r="AX50" s="47">
        <f>AW50/AV50*-1000</f>
        <v>-4725.3289473684208</v>
      </c>
      <c r="AY50" s="12">
        <v>0</v>
      </c>
      <c r="AZ50" s="4">
        <v>0</v>
      </c>
      <c r="BA50" s="47">
        <v>0</v>
      </c>
      <c r="BB50" s="12">
        <v>0</v>
      </c>
      <c r="BC50" s="4">
        <v>0</v>
      </c>
      <c r="BD50" s="47">
        <v>0</v>
      </c>
      <c r="BE50" s="12">
        <v>0</v>
      </c>
      <c r="BF50" s="4">
        <v>0</v>
      </c>
      <c r="BG50" s="47">
        <v>0</v>
      </c>
      <c r="BH50" s="12">
        <v>0</v>
      </c>
      <c r="BI50" s="4">
        <v>0</v>
      </c>
      <c r="BJ50" s="47">
        <v>0</v>
      </c>
      <c r="BK50" s="12">
        <v>0</v>
      </c>
      <c r="BL50" s="4">
        <v>0</v>
      </c>
      <c r="BM50" s="47">
        <v>0</v>
      </c>
      <c r="BN50" s="12">
        <v>0</v>
      </c>
      <c r="BO50" s="4">
        <v>0</v>
      </c>
      <c r="BP50" s="47">
        <v>0</v>
      </c>
      <c r="BQ50" s="12"/>
      <c r="BR50" s="4"/>
      <c r="BS50" s="47"/>
      <c r="BT50" s="12">
        <v>0</v>
      </c>
      <c r="BU50" s="4">
        <v>0</v>
      </c>
      <c r="BV50" s="47">
        <v>0</v>
      </c>
      <c r="BW50" s="12">
        <v>0</v>
      </c>
      <c r="BX50" s="4">
        <v>0</v>
      </c>
      <c r="BY50" s="47">
        <v>0</v>
      </c>
      <c r="BZ50" s="12">
        <v>0</v>
      </c>
      <c r="CA50" s="4">
        <v>0</v>
      </c>
      <c r="CB50" s="47">
        <v>0</v>
      </c>
      <c r="CC50" s="12">
        <v>0</v>
      </c>
      <c r="CD50" s="4">
        <v>0</v>
      </c>
      <c r="CE50" s="47">
        <v>0</v>
      </c>
      <c r="CF50" s="12">
        <v>0</v>
      </c>
      <c r="CG50" s="4">
        <v>0</v>
      </c>
      <c r="CH50" s="47">
        <f t="shared" si="60"/>
        <v>0</v>
      </c>
      <c r="CI50" s="12">
        <v>0</v>
      </c>
      <c r="CJ50" s="4">
        <v>0</v>
      </c>
      <c r="CK50" s="47">
        <f t="shared" si="61"/>
        <v>0</v>
      </c>
      <c r="CL50" s="12">
        <v>0</v>
      </c>
      <c r="CM50" s="4">
        <v>0</v>
      </c>
      <c r="CN50" s="47">
        <v>0</v>
      </c>
      <c r="CO50" s="12">
        <v>0</v>
      </c>
      <c r="CP50" s="4">
        <v>0</v>
      </c>
      <c r="CQ50" s="47">
        <v>0</v>
      </c>
      <c r="CR50" s="12">
        <v>0</v>
      </c>
      <c r="CS50" s="4">
        <v>0</v>
      </c>
      <c r="CT50" s="47">
        <v>0</v>
      </c>
      <c r="CU50" s="12">
        <v>0</v>
      </c>
      <c r="CV50" s="4">
        <v>0</v>
      </c>
      <c r="CW50" s="47">
        <v>0</v>
      </c>
      <c r="CX50" s="12">
        <v>0</v>
      </c>
      <c r="CY50" s="4">
        <v>0</v>
      </c>
      <c r="CZ50" s="47">
        <f t="shared" si="62"/>
        <v>0</v>
      </c>
      <c r="DA50" s="12"/>
      <c r="DB50" s="4"/>
      <c r="DC50" s="47"/>
      <c r="DD50" s="12">
        <v>0</v>
      </c>
      <c r="DE50" s="4">
        <v>0</v>
      </c>
      <c r="DF50" s="47">
        <v>0</v>
      </c>
      <c r="DG50" s="12">
        <v>0</v>
      </c>
      <c r="DH50" s="4">
        <v>0</v>
      </c>
      <c r="DI50" s="47">
        <v>0</v>
      </c>
      <c r="DJ50" s="12">
        <v>0</v>
      </c>
      <c r="DK50" s="4">
        <v>0</v>
      </c>
      <c r="DL50" s="47">
        <v>0</v>
      </c>
      <c r="DM50" s="12">
        <v>0</v>
      </c>
      <c r="DN50" s="4">
        <v>0</v>
      </c>
      <c r="DO50" s="47">
        <f t="shared" si="63"/>
        <v>0</v>
      </c>
      <c r="DP50" s="12">
        <v>0</v>
      </c>
      <c r="DQ50" s="4">
        <v>0</v>
      </c>
      <c r="DR50" s="47">
        <v>0</v>
      </c>
      <c r="DS50" s="12">
        <v>0</v>
      </c>
      <c r="DT50" s="4">
        <v>0</v>
      </c>
      <c r="DU50" s="47">
        <v>0</v>
      </c>
      <c r="DV50" s="12">
        <v>0</v>
      </c>
      <c r="DW50" s="4">
        <v>0</v>
      </c>
      <c r="DX50" s="47">
        <v>0</v>
      </c>
      <c r="DY50" s="12">
        <v>0</v>
      </c>
      <c r="DZ50" s="4">
        <v>0</v>
      </c>
      <c r="EA50" s="47">
        <v>0</v>
      </c>
      <c r="EB50" s="12">
        <v>0</v>
      </c>
      <c r="EC50" s="4">
        <v>0</v>
      </c>
      <c r="ED50" s="47">
        <v>0</v>
      </c>
      <c r="EE50" s="12">
        <v>0</v>
      </c>
      <c r="EF50" s="4">
        <v>0</v>
      </c>
      <c r="EG50" s="47">
        <f t="shared" si="64"/>
        <v>0</v>
      </c>
      <c r="EH50" s="12">
        <v>0</v>
      </c>
      <c r="EI50" s="4">
        <v>0</v>
      </c>
      <c r="EJ50" s="47">
        <v>0</v>
      </c>
      <c r="EK50" s="12">
        <v>0</v>
      </c>
      <c r="EL50" s="4">
        <v>0</v>
      </c>
      <c r="EM50" s="47">
        <v>0</v>
      </c>
      <c r="EN50" s="12">
        <v>0</v>
      </c>
      <c r="EO50" s="4">
        <v>0</v>
      </c>
      <c r="EP50" s="47">
        <v>0</v>
      </c>
      <c r="EQ50" s="12">
        <v>0</v>
      </c>
      <c r="ER50" s="4">
        <v>0</v>
      </c>
      <c r="ES50" s="47">
        <v>0</v>
      </c>
      <c r="ET50" s="12">
        <v>0</v>
      </c>
      <c r="EU50" s="4">
        <v>0</v>
      </c>
      <c r="EV50" s="47">
        <v>0</v>
      </c>
      <c r="EW50" s="12">
        <v>0</v>
      </c>
      <c r="EX50" s="4">
        <v>0</v>
      </c>
      <c r="EY50" s="47">
        <f t="shared" si="65"/>
        <v>0</v>
      </c>
      <c r="EZ50" s="12">
        <v>0</v>
      </c>
      <c r="FA50" s="4">
        <v>0</v>
      </c>
      <c r="FB50" s="47">
        <v>0</v>
      </c>
      <c r="FC50" s="12">
        <v>0</v>
      </c>
      <c r="FD50" s="4">
        <v>0</v>
      </c>
      <c r="FE50" s="47">
        <v>0</v>
      </c>
      <c r="FF50" s="7">
        <f t="shared" si="66"/>
        <v>-5472</v>
      </c>
      <c r="FG50" s="16">
        <f t="shared" si="70"/>
        <v>-25857</v>
      </c>
      <c r="FH50" s="1"/>
      <c r="FI50" s="2"/>
      <c r="FJ50" s="1"/>
      <c r="FK50" s="1"/>
      <c r="FL50" s="1"/>
      <c r="FM50" s="6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</row>
    <row r="51" spans="1:235" x14ac:dyDescent="0.3">
      <c r="A51" s="55">
        <v>2012</v>
      </c>
      <c r="B51" s="56" t="s">
        <v>11</v>
      </c>
      <c r="C51" s="12">
        <v>1</v>
      </c>
      <c r="D51" s="4">
        <v>56</v>
      </c>
      <c r="E51" s="47">
        <f t="shared" ref="E51" si="73">D51/C51*1000</f>
        <v>56000</v>
      </c>
      <c r="F51" s="12">
        <v>0</v>
      </c>
      <c r="G51" s="4">
        <v>0</v>
      </c>
      <c r="H51" s="47">
        <v>0</v>
      </c>
      <c r="I51" s="12">
        <v>0</v>
      </c>
      <c r="J51" s="4">
        <v>0</v>
      </c>
      <c r="K51" s="47">
        <v>0</v>
      </c>
      <c r="L51" s="12">
        <v>0</v>
      </c>
      <c r="M51" s="4">
        <v>0</v>
      </c>
      <c r="N51" s="47">
        <v>0</v>
      </c>
      <c r="O51" s="12">
        <v>0</v>
      </c>
      <c r="P51" s="4">
        <v>0</v>
      </c>
      <c r="Q51" s="47">
        <v>0</v>
      </c>
      <c r="R51" s="12">
        <v>0</v>
      </c>
      <c r="S51" s="4">
        <v>0</v>
      </c>
      <c r="T51" s="47">
        <v>0</v>
      </c>
      <c r="U51" s="12">
        <v>0</v>
      </c>
      <c r="V51" s="4">
        <v>0</v>
      </c>
      <c r="W51" s="47">
        <v>0</v>
      </c>
      <c r="X51" s="12">
        <v>0</v>
      </c>
      <c r="Y51" s="4">
        <v>0</v>
      </c>
      <c r="Z51" s="47">
        <v>0</v>
      </c>
      <c r="AA51" s="12">
        <v>0</v>
      </c>
      <c r="AB51" s="4">
        <v>0</v>
      </c>
      <c r="AC51" s="47">
        <v>0</v>
      </c>
      <c r="AD51" s="12">
        <v>26</v>
      </c>
      <c r="AE51" s="4">
        <v>346</v>
      </c>
      <c r="AF51" s="47">
        <f t="shared" si="68"/>
        <v>13307.692307692309</v>
      </c>
      <c r="AG51" s="12">
        <v>0</v>
      </c>
      <c r="AH51" s="4">
        <v>0</v>
      </c>
      <c r="AI51" s="47">
        <v>0</v>
      </c>
      <c r="AJ51" s="12">
        <v>0</v>
      </c>
      <c r="AK51" s="4">
        <v>0</v>
      </c>
      <c r="AL51" s="47">
        <v>0</v>
      </c>
      <c r="AM51" s="12">
        <v>0</v>
      </c>
      <c r="AN51" s="4">
        <v>0</v>
      </c>
      <c r="AO51" s="47">
        <f t="shared" si="58"/>
        <v>0</v>
      </c>
      <c r="AP51" s="12">
        <v>0</v>
      </c>
      <c r="AQ51" s="4">
        <v>0</v>
      </c>
      <c r="AR51" s="47">
        <v>0</v>
      </c>
      <c r="AS51" s="12">
        <v>0</v>
      </c>
      <c r="AT51" s="4">
        <v>0</v>
      </c>
      <c r="AU51" s="47">
        <v>0</v>
      </c>
      <c r="AV51" s="12">
        <v>23609</v>
      </c>
      <c r="AW51" s="4">
        <v>97602</v>
      </c>
      <c r="AX51" s="47">
        <f t="shared" si="59"/>
        <v>4134.1014020077091</v>
      </c>
      <c r="AY51" s="12">
        <v>4</v>
      </c>
      <c r="AZ51" s="4">
        <v>51</v>
      </c>
      <c r="BA51" s="47">
        <f t="shared" ref="BA51:BA52" si="74">AZ51/AY51*1000</f>
        <v>12750</v>
      </c>
      <c r="BB51" s="12">
        <v>0</v>
      </c>
      <c r="BC51" s="4">
        <v>0</v>
      </c>
      <c r="BD51" s="47">
        <v>0</v>
      </c>
      <c r="BE51" s="12">
        <v>0</v>
      </c>
      <c r="BF51" s="4">
        <v>0</v>
      </c>
      <c r="BG51" s="47">
        <v>0</v>
      </c>
      <c r="BH51" s="12">
        <v>0</v>
      </c>
      <c r="BI51" s="4">
        <v>0</v>
      </c>
      <c r="BJ51" s="47">
        <v>0</v>
      </c>
      <c r="BK51" s="12">
        <v>0</v>
      </c>
      <c r="BL51" s="4">
        <v>0</v>
      </c>
      <c r="BM51" s="47">
        <v>0</v>
      </c>
      <c r="BN51" s="12">
        <v>9327</v>
      </c>
      <c r="BO51" s="4">
        <v>36000</v>
      </c>
      <c r="BP51" s="47">
        <f t="shared" si="67"/>
        <v>3859.7619813444835</v>
      </c>
      <c r="BQ51" s="12"/>
      <c r="BR51" s="4"/>
      <c r="BS51" s="47"/>
      <c r="BT51" s="12">
        <v>0</v>
      </c>
      <c r="BU51" s="4">
        <v>0</v>
      </c>
      <c r="BV51" s="47">
        <v>0</v>
      </c>
      <c r="BW51" s="12">
        <v>0</v>
      </c>
      <c r="BX51" s="4">
        <v>0</v>
      </c>
      <c r="BY51" s="47">
        <v>0</v>
      </c>
      <c r="BZ51" s="12">
        <v>0</v>
      </c>
      <c r="CA51" s="4">
        <v>0</v>
      </c>
      <c r="CB51" s="47">
        <v>0</v>
      </c>
      <c r="CC51" s="12">
        <v>0</v>
      </c>
      <c r="CD51" s="4">
        <v>0</v>
      </c>
      <c r="CE51" s="47">
        <v>0</v>
      </c>
      <c r="CF51" s="12">
        <v>0</v>
      </c>
      <c r="CG51" s="4">
        <v>0</v>
      </c>
      <c r="CH51" s="47">
        <f t="shared" si="60"/>
        <v>0</v>
      </c>
      <c r="CI51" s="12">
        <v>0</v>
      </c>
      <c r="CJ51" s="4">
        <v>0</v>
      </c>
      <c r="CK51" s="47">
        <f t="shared" si="61"/>
        <v>0</v>
      </c>
      <c r="CL51" s="12">
        <v>0</v>
      </c>
      <c r="CM51" s="4">
        <v>0</v>
      </c>
      <c r="CN51" s="47">
        <v>0</v>
      </c>
      <c r="CO51" s="12">
        <v>0</v>
      </c>
      <c r="CP51" s="4">
        <v>0</v>
      </c>
      <c r="CQ51" s="47">
        <v>0</v>
      </c>
      <c r="CR51" s="12">
        <v>0</v>
      </c>
      <c r="CS51" s="4">
        <v>0</v>
      </c>
      <c r="CT51" s="47">
        <v>0</v>
      </c>
      <c r="CU51" s="12">
        <v>0</v>
      </c>
      <c r="CV51" s="4">
        <v>0</v>
      </c>
      <c r="CW51" s="47">
        <v>0</v>
      </c>
      <c r="CX51" s="12">
        <v>0</v>
      </c>
      <c r="CY51" s="4">
        <v>0</v>
      </c>
      <c r="CZ51" s="47">
        <f t="shared" si="62"/>
        <v>0</v>
      </c>
      <c r="DA51" s="12"/>
      <c r="DB51" s="4"/>
      <c r="DC51" s="47"/>
      <c r="DD51" s="12">
        <v>0</v>
      </c>
      <c r="DE51" s="4">
        <v>0</v>
      </c>
      <c r="DF51" s="47">
        <v>0</v>
      </c>
      <c r="DG51" s="12">
        <v>0</v>
      </c>
      <c r="DH51" s="4">
        <v>0</v>
      </c>
      <c r="DI51" s="47">
        <v>0</v>
      </c>
      <c r="DJ51" s="12">
        <v>0</v>
      </c>
      <c r="DK51" s="4">
        <v>0</v>
      </c>
      <c r="DL51" s="47">
        <v>0</v>
      </c>
      <c r="DM51" s="12">
        <v>0</v>
      </c>
      <c r="DN51" s="4">
        <v>0</v>
      </c>
      <c r="DO51" s="47">
        <f t="shared" si="63"/>
        <v>0</v>
      </c>
      <c r="DP51" s="12">
        <v>0</v>
      </c>
      <c r="DQ51" s="4">
        <v>0</v>
      </c>
      <c r="DR51" s="47">
        <v>0</v>
      </c>
      <c r="DS51" s="12">
        <v>0</v>
      </c>
      <c r="DT51" s="4">
        <v>0</v>
      </c>
      <c r="DU51" s="47">
        <v>0</v>
      </c>
      <c r="DV51" s="12">
        <v>0</v>
      </c>
      <c r="DW51" s="4">
        <v>0</v>
      </c>
      <c r="DX51" s="47">
        <v>0</v>
      </c>
      <c r="DY51" s="12">
        <v>0</v>
      </c>
      <c r="DZ51" s="4">
        <v>2</v>
      </c>
      <c r="EA51" s="47">
        <v>0</v>
      </c>
      <c r="EB51" s="12">
        <v>0</v>
      </c>
      <c r="EC51" s="4">
        <v>0</v>
      </c>
      <c r="ED51" s="47">
        <v>0</v>
      </c>
      <c r="EE51" s="12">
        <v>0</v>
      </c>
      <c r="EF51" s="4">
        <v>0</v>
      </c>
      <c r="EG51" s="47">
        <f t="shared" si="64"/>
        <v>0</v>
      </c>
      <c r="EH51" s="12">
        <v>0</v>
      </c>
      <c r="EI51" s="4">
        <v>0</v>
      </c>
      <c r="EJ51" s="47">
        <v>0</v>
      </c>
      <c r="EK51" s="12">
        <v>0</v>
      </c>
      <c r="EL51" s="4">
        <v>0</v>
      </c>
      <c r="EM51" s="47">
        <v>0</v>
      </c>
      <c r="EN51" s="12">
        <v>0</v>
      </c>
      <c r="EO51" s="4">
        <v>0</v>
      </c>
      <c r="EP51" s="47">
        <v>0</v>
      </c>
      <c r="EQ51" s="12">
        <v>0</v>
      </c>
      <c r="ER51" s="4">
        <v>0</v>
      </c>
      <c r="ES51" s="47">
        <v>0</v>
      </c>
      <c r="ET51" s="12">
        <v>0</v>
      </c>
      <c r="EU51" s="4">
        <v>0</v>
      </c>
      <c r="EV51" s="47">
        <v>0</v>
      </c>
      <c r="EW51" s="12">
        <v>0</v>
      </c>
      <c r="EX51" s="4">
        <v>0</v>
      </c>
      <c r="EY51" s="47">
        <f t="shared" si="65"/>
        <v>0</v>
      </c>
      <c r="EZ51" s="12">
        <v>0</v>
      </c>
      <c r="FA51" s="4">
        <v>0</v>
      </c>
      <c r="FB51" s="47">
        <v>0</v>
      </c>
      <c r="FC51" s="12">
        <v>0</v>
      </c>
      <c r="FD51" s="4">
        <v>0</v>
      </c>
      <c r="FE51" s="47">
        <v>0</v>
      </c>
      <c r="FF51" s="7">
        <f t="shared" si="66"/>
        <v>32967</v>
      </c>
      <c r="FG51" s="16">
        <f t="shared" si="70"/>
        <v>134057</v>
      </c>
      <c r="FH51" s="1"/>
      <c r="FI51" s="2"/>
      <c r="FJ51" s="1"/>
      <c r="FK51" s="1"/>
      <c r="FL51" s="1"/>
      <c r="FM51" s="6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</row>
    <row r="52" spans="1:235" x14ac:dyDescent="0.3">
      <c r="A52" s="55">
        <v>2012</v>
      </c>
      <c r="B52" s="56" t="s">
        <v>12</v>
      </c>
      <c r="C52" s="12">
        <v>0</v>
      </c>
      <c r="D52" s="4">
        <v>0</v>
      </c>
      <c r="E52" s="47">
        <v>0</v>
      </c>
      <c r="F52" s="12">
        <v>0</v>
      </c>
      <c r="G52" s="4">
        <v>0</v>
      </c>
      <c r="H52" s="47">
        <v>0</v>
      </c>
      <c r="I52" s="12">
        <v>0</v>
      </c>
      <c r="J52" s="4">
        <v>0</v>
      </c>
      <c r="K52" s="47">
        <v>0</v>
      </c>
      <c r="L52" s="12">
        <v>0</v>
      </c>
      <c r="M52" s="4">
        <v>0</v>
      </c>
      <c r="N52" s="47">
        <v>0</v>
      </c>
      <c r="O52" s="12">
        <v>0</v>
      </c>
      <c r="P52" s="4">
        <v>0</v>
      </c>
      <c r="Q52" s="47">
        <v>0</v>
      </c>
      <c r="R52" s="12">
        <v>0</v>
      </c>
      <c r="S52" s="4">
        <v>0</v>
      </c>
      <c r="T52" s="47">
        <v>0</v>
      </c>
      <c r="U52" s="12">
        <v>0</v>
      </c>
      <c r="V52" s="4">
        <v>0</v>
      </c>
      <c r="W52" s="47">
        <v>0</v>
      </c>
      <c r="X52" s="12">
        <v>0</v>
      </c>
      <c r="Y52" s="4">
        <v>0</v>
      </c>
      <c r="Z52" s="47">
        <v>0</v>
      </c>
      <c r="AA52" s="12">
        <v>0</v>
      </c>
      <c r="AB52" s="4">
        <v>0</v>
      </c>
      <c r="AC52" s="47">
        <v>0</v>
      </c>
      <c r="AD52" s="12">
        <v>0</v>
      </c>
      <c r="AE52" s="4">
        <v>0</v>
      </c>
      <c r="AF52" s="47">
        <v>0</v>
      </c>
      <c r="AG52" s="12">
        <v>0</v>
      </c>
      <c r="AH52" s="4">
        <v>0</v>
      </c>
      <c r="AI52" s="47">
        <v>0</v>
      </c>
      <c r="AJ52" s="12">
        <v>0</v>
      </c>
      <c r="AK52" s="4">
        <v>0</v>
      </c>
      <c r="AL52" s="47">
        <v>0</v>
      </c>
      <c r="AM52" s="12">
        <v>0</v>
      </c>
      <c r="AN52" s="4">
        <v>0</v>
      </c>
      <c r="AO52" s="47">
        <f t="shared" si="58"/>
        <v>0</v>
      </c>
      <c r="AP52" s="12">
        <v>0</v>
      </c>
      <c r="AQ52" s="4">
        <v>0</v>
      </c>
      <c r="AR52" s="47">
        <v>0</v>
      </c>
      <c r="AS52" s="12">
        <v>0</v>
      </c>
      <c r="AT52" s="4">
        <v>0</v>
      </c>
      <c r="AU52" s="47">
        <v>0</v>
      </c>
      <c r="AV52" s="12">
        <v>11100</v>
      </c>
      <c r="AW52" s="4">
        <v>44082</v>
      </c>
      <c r="AX52" s="47">
        <f t="shared" si="59"/>
        <v>3971.3513513513512</v>
      </c>
      <c r="AY52" s="12">
        <v>2</v>
      </c>
      <c r="AZ52" s="4">
        <v>26</v>
      </c>
      <c r="BA52" s="47">
        <f t="shared" si="74"/>
        <v>13000</v>
      </c>
      <c r="BB52" s="12">
        <v>0</v>
      </c>
      <c r="BC52" s="4">
        <v>0</v>
      </c>
      <c r="BD52" s="47">
        <v>0</v>
      </c>
      <c r="BE52" s="12">
        <v>0</v>
      </c>
      <c r="BF52" s="4">
        <v>0</v>
      </c>
      <c r="BG52" s="47">
        <v>0</v>
      </c>
      <c r="BH52" s="12">
        <v>0</v>
      </c>
      <c r="BI52" s="4">
        <v>0</v>
      </c>
      <c r="BJ52" s="47">
        <v>0</v>
      </c>
      <c r="BK52" s="12">
        <v>0</v>
      </c>
      <c r="BL52" s="4">
        <v>0</v>
      </c>
      <c r="BM52" s="47">
        <v>0</v>
      </c>
      <c r="BN52" s="12">
        <v>512</v>
      </c>
      <c r="BO52" s="4">
        <v>2009</v>
      </c>
      <c r="BP52" s="47">
        <f t="shared" si="67"/>
        <v>3923.828125</v>
      </c>
      <c r="BQ52" s="12"/>
      <c r="BR52" s="4"/>
      <c r="BS52" s="47"/>
      <c r="BT52" s="12">
        <v>0</v>
      </c>
      <c r="BU52" s="4">
        <v>0</v>
      </c>
      <c r="BV52" s="47">
        <v>0</v>
      </c>
      <c r="BW52" s="12">
        <v>0</v>
      </c>
      <c r="BX52" s="4">
        <v>0</v>
      </c>
      <c r="BY52" s="47">
        <v>0</v>
      </c>
      <c r="BZ52" s="12">
        <v>0</v>
      </c>
      <c r="CA52" s="4">
        <v>0</v>
      </c>
      <c r="CB52" s="47">
        <v>0</v>
      </c>
      <c r="CC52" s="12">
        <v>16700</v>
      </c>
      <c r="CD52" s="4">
        <v>61746</v>
      </c>
      <c r="CE52" s="47">
        <f t="shared" si="72"/>
        <v>3697.3652694610778</v>
      </c>
      <c r="CF52" s="12">
        <v>0</v>
      </c>
      <c r="CG52" s="4">
        <v>0</v>
      </c>
      <c r="CH52" s="47">
        <f t="shared" si="60"/>
        <v>0</v>
      </c>
      <c r="CI52" s="12">
        <v>0</v>
      </c>
      <c r="CJ52" s="4">
        <v>0</v>
      </c>
      <c r="CK52" s="47">
        <f t="shared" si="61"/>
        <v>0</v>
      </c>
      <c r="CL52" s="12">
        <v>0</v>
      </c>
      <c r="CM52" s="4">
        <v>0</v>
      </c>
      <c r="CN52" s="47">
        <v>0</v>
      </c>
      <c r="CO52" s="12">
        <v>0</v>
      </c>
      <c r="CP52" s="4">
        <v>0</v>
      </c>
      <c r="CQ52" s="47">
        <v>0</v>
      </c>
      <c r="CR52" s="12">
        <v>0</v>
      </c>
      <c r="CS52" s="4">
        <v>0</v>
      </c>
      <c r="CT52" s="47">
        <v>0</v>
      </c>
      <c r="CU52" s="12">
        <v>0</v>
      </c>
      <c r="CV52" s="4">
        <v>0</v>
      </c>
      <c r="CW52" s="47">
        <v>0</v>
      </c>
      <c r="CX52" s="12">
        <v>0</v>
      </c>
      <c r="CY52" s="4">
        <v>0</v>
      </c>
      <c r="CZ52" s="47">
        <f t="shared" si="62"/>
        <v>0</v>
      </c>
      <c r="DA52" s="12"/>
      <c r="DB52" s="4"/>
      <c r="DC52" s="47"/>
      <c r="DD52" s="12">
        <v>0</v>
      </c>
      <c r="DE52" s="4">
        <v>0</v>
      </c>
      <c r="DF52" s="47">
        <v>0</v>
      </c>
      <c r="DG52" s="12">
        <v>0</v>
      </c>
      <c r="DH52" s="4">
        <v>0</v>
      </c>
      <c r="DI52" s="47">
        <v>0</v>
      </c>
      <c r="DJ52" s="12">
        <v>0</v>
      </c>
      <c r="DK52" s="4">
        <v>0</v>
      </c>
      <c r="DL52" s="47">
        <v>0</v>
      </c>
      <c r="DM52" s="12">
        <v>0</v>
      </c>
      <c r="DN52" s="4">
        <v>0</v>
      </c>
      <c r="DO52" s="47">
        <f t="shared" si="63"/>
        <v>0</v>
      </c>
      <c r="DP52" s="12">
        <v>0</v>
      </c>
      <c r="DQ52" s="4">
        <v>0</v>
      </c>
      <c r="DR52" s="47">
        <v>0</v>
      </c>
      <c r="DS52" s="12">
        <v>0</v>
      </c>
      <c r="DT52" s="4">
        <v>0</v>
      </c>
      <c r="DU52" s="47">
        <v>0</v>
      </c>
      <c r="DV52" s="12">
        <v>0</v>
      </c>
      <c r="DW52" s="4">
        <v>0</v>
      </c>
      <c r="DX52" s="47">
        <v>0</v>
      </c>
      <c r="DY52" s="12">
        <v>0</v>
      </c>
      <c r="DZ52" s="4">
        <v>0</v>
      </c>
      <c r="EA52" s="47">
        <v>0</v>
      </c>
      <c r="EB52" s="12">
        <v>0</v>
      </c>
      <c r="EC52" s="4">
        <v>0</v>
      </c>
      <c r="ED52" s="47">
        <v>0</v>
      </c>
      <c r="EE52" s="12">
        <v>0</v>
      </c>
      <c r="EF52" s="4">
        <v>0</v>
      </c>
      <c r="EG52" s="47">
        <f t="shared" si="64"/>
        <v>0</v>
      </c>
      <c r="EH52" s="12">
        <v>0</v>
      </c>
      <c r="EI52" s="4">
        <v>0</v>
      </c>
      <c r="EJ52" s="47">
        <v>0</v>
      </c>
      <c r="EK52" s="12">
        <v>0</v>
      </c>
      <c r="EL52" s="4">
        <v>0</v>
      </c>
      <c r="EM52" s="47">
        <v>0</v>
      </c>
      <c r="EN52" s="12">
        <v>0</v>
      </c>
      <c r="EO52" s="4">
        <v>0</v>
      </c>
      <c r="EP52" s="47">
        <v>0</v>
      </c>
      <c r="EQ52" s="12">
        <v>0</v>
      </c>
      <c r="ER52" s="4">
        <v>0</v>
      </c>
      <c r="ES52" s="47">
        <v>0</v>
      </c>
      <c r="ET52" s="12">
        <v>0</v>
      </c>
      <c r="EU52" s="4">
        <v>0</v>
      </c>
      <c r="EV52" s="47">
        <v>0</v>
      </c>
      <c r="EW52" s="12">
        <v>0</v>
      </c>
      <c r="EX52" s="4">
        <v>0</v>
      </c>
      <c r="EY52" s="47">
        <f t="shared" si="65"/>
        <v>0</v>
      </c>
      <c r="EZ52" s="12">
        <v>0</v>
      </c>
      <c r="FA52" s="4">
        <v>0</v>
      </c>
      <c r="FB52" s="47">
        <v>0</v>
      </c>
      <c r="FC52" s="12">
        <v>0</v>
      </c>
      <c r="FD52" s="4">
        <v>0</v>
      </c>
      <c r="FE52" s="47">
        <v>0</v>
      </c>
      <c r="FF52" s="7">
        <f t="shared" si="66"/>
        <v>28314</v>
      </c>
      <c r="FG52" s="16">
        <f t="shared" si="70"/>
        <v>107863</v>
      </c>
      <c r="FH52" s="1"/>
      <c r="FI52" s="2"/>
      <c r="FJ52" s="1"/>
      <c r="FK52" s="1"/>
      <c r="FL52" s="1"/>
      <c r="FM52" s="6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</row>
    <row r="53" spans="1:235" x14ac:dyDescent="0.3">
      <c r="A53" s="55">
        <v>2012</v>
      </c>
      <c r="B53" s="56" t="s">
        <v>13</v>
      </c>
      <c r="C53" s="12">
        <v>0</v>
      </c>
      <c r="D53" s="4">
        <v>0</v>
      </c>
      <c r="E53" s="47">
        <v>0</v>
      </c>
      <c r="F53" s="12">
        <v>0</v>
      </c>
      <c r="G53" s="4">
        <v>0</v>
      </c>
      <c r="H53" s="47">
        <v>0</v>
      </c>
      <c r="I53" s="12">
        <v>0</v>
      </c>
      <c r="J53" s="4">
        <v>0</v>
      </c>
      <c r="K53" s="47">
        <v>0</v>
      </c>
      <c r="L53" s="12">
        <v>0</v>
      </c>
      <c r="M53" s="4">
        <v>0</v>
      </c>
      <c r="N53" s="47">
        <v>0</v>
      </c>
      <c r="O53" s="12">
        <v>0</v>
      </c>
      <c r="P53" s="4">
        <v>0</v>
      </c>
      <c r="Q53" s="47">
        <v>0</v>
      </c>
      <c r="R53" s="12">
        <v>0</v>
      </c>
      <c r="S53" s="4">
        <v>0</v>
      </c>
      <c r="T53" s="47">
        <v>0</v>
      </c>
      <c r="U53" s="12">
        <v>0</v>
      </c>
      <c r="V53" s="4">
        <v>0</v>
      </c>
      <c r="W53" s="47">
        <v>0</v>
      </c>
      <c r="X53" s="12">
        <v>0</v>
      </c>
      <c r="Y53" s="4">
        <v>0</v>
      </c>
      <c r="Z53" s="47">
        <v>0</v>
      </c>
      <c r="AA53" s="12">
        <v>28603</v>
      </c>
      <c r="AB53" s="4">
        <v>109044</v>
      </c>
      <c r="AC53" s="47">
        <f t="shared" ref="AC53" si="75">AB53/AA53*1000</f>
        <v>3812.3273782470369</v>
      </c>
      <c r="AD53" s="12">
        <v>0</v>
      </c>
      <c r="AE53" s="4">
        <v>0</v>
      </c>
      <c r="AF53" s="47">
        <v>0</v>
      </c>
      <c r="AG53" s="12">
        <v>0</v>
      </c>
      <c r="AH53" s="4">
        <v>0</v>
      </c>
      <c r="AI53" s="47">
        <v>0</v>
      </c>
      <c r="AJ53" s="12">
        <v>5</v>
      </c>
      <c r="AK53" s="4">
        <v>74</v>
      </c>
      <c r="AL53" s="47">
        <f t="shared" ref="AL53:AL55" si="76">AK53/AJ53*1000</f>
        <v>14800</v>
      </c>
      <c r="AM53" s="12">
        <v>0</v>
      </c>
      <c r="AN53" s="4">
        <v>0</v>
      </c>
      <c r="AO53" s="47">
        <f t="shared" si="58"/>
        <v>0</v>
      </c>
      <c r="AP53" s="12">
        <v>0</v>
      </c>
      <c r="AQ53" s="4">
        <v>0</v>
      </c>
      <c r="AR53" s="47">
        <v>0</v>
      </c>
      <c r="AS53" s="12">
        <v>0</v>
      </c>
      <c r="AT53" s="4">
        <v>0</v>
      </c>
      <c r="AU53" s="47">
        <v>0</v>
      </c>
      <c r="AV53" s="12">
        <v>15638</v>
      </c>
      <c r="AW53" s="4">
        <v>61005</v>
      </c>
      <c r="AX53" s="47">
        <f t="shared" si="59"/>
        <v>3901.0743061772605</v>
      </c>
      <c r="AY53" s="12">
        <v>0</v>
      </c>
      <c r="AZ53" s="4">
        <v>0</v>
      </c>
      <c r="BA53" s="47">
        <v>0</v>
      </c>
      <c r="BB53" s="12">
        <v>0</v>
      </c>
      <c r="BC53" s="4">
        <v>0</v>
      </c>
      <c r="BD53" s="47">
        <v>0</v>
      </c>
      <c r="BE53" s="12">
        <v>0</v>
      </c>
      <c r="BF53" s="4">
        <v>0</v>
      </c>
      <c r="BG53" s="47">
        <v>0</v>
      </c>
      <c r="BH53" s="12">
        <v>0</v>
      </c>
      <c r="BI53" s="4">
        <v>0</v>
      </c>
      <c r="BJ53" s="47">
        <v>0</v>
      </c>
      <c r="BK53" s="12">
        <v>0</v>
      </c>
      <c r="BL53" s="4">
        <v>0</v>
      </c>
      <c r="BM53" s="47">
        <v>0</v>
      </c>
      <c r="BN53" s="12">
        <v>0</v>
      </c>
      <c r="BO53" s="4">
        <v>0</v>
      </c>
      <c r="BP53" s="47">
        <v>0</v>
      </c>
      <c r="BQ53" s="12"/>
      <c r="BR53" s="4"/>
      <c r="BS53" s="47"/>
      <c r="BT53" s="12">
        <v>0</v>
      </c>
      <c r="BU53" s="4">
        <v>0</v>
      </c>
      <c r="BV53" s="47">
        <v>0</v>
      </c>
      <c r="BW53" s="12">
        <v>8500</v>
      </c>
      <c r="BX53" s="4">
        <v>33564</v>
      </c>
      <c r="BY53" s="47">
        <f t="shared" ref="BY53:BY54" si="77">BX53/BW53*1000</f>
        <v>3948.7058823529414</v>
      </c>
      <c r="BZ53" s="12">
        <v>0</v>
      </c>
      <c r="CA53" s="4">
        <v>0</v>
      </c>
      <c r="CB53" s="47">
        <v>0</v>
      </c>
      <c r="CC53" s="12">
        <v>0</v>
      </c>
      <c r="CD53" s="4">
        <v>0</v>
      </c>
      <c r="CE53" s="47">
        <v>0</v>
      </c>
      <c r="CF53" s="12">
        <v>0</v>
      </c>
      <c r="CG53" s="4">
        <v>0</v>
      </c>
      <c r="CH53" s="47">
        <f t="shared" si="60"/>
        <v>0</v>
      </c>
      <c r="CI53" s="12">
        <v>0</v>
      </c>
      <c r="CJ53" s="4">
        <v>0</v>
      </c>
      <c r="CK53" s="47">
        <f t="shared" si="61"/>
        <v>0</v>
      </c>
      <c r="CL53" s="12">
        <v>0</v>
      </c>
      <c r="CM53" s="4">
        <v>0</v>
      </c>
      <c r="CN53" s="47">
        <v>0</v>
      </c>
      <c r="CO53" s="12">
        <v>1900</v>
      </c>
      <c r="CP53" s="4">
        <v>7265</v>
      </c>
      <c r="CQ53" s="47">
        <f t="shared" ref="CQ53" si="78">CP53/CO53*1000</f>
        <v>3823.6842105263154</v>
      </c>
      <c r="CR53" s="12">
        <v>0</v>
      </c>
      <c r="CS53" s="4">
        <v>0</v>
      </c>
      <c r="CT53" s="47">
        <v>0</v>
      </c>
      <c r="CU53" s="12">
        <v>0</v>
      </c>
      <c r="CV53" s="4">
        <v>0</v>
      </c>
      <c r="CW53" s="47">
        <v>0</v>
      </c>
      <c r="CX53" s="12">
        <v>0</v>
      </c>
      <c r="CY53" s="4">
        <v>0</v>
      </c>
      <c r="CZ53" s="47">
        <f t="shared" si="62"/>
        <v>0</v>
      </c>
      <c r="DA53" s="12"/>
      <c r="DB53" s="4"/>
      <c r="DC53" s="47"/>
      <c r="DD53" s="12">
        <v>0</v>
      </c>
      <c r="DE53" s="4">
        <v>0</v>
      </c>
      <c r="DF53" s="47">
        <v>0</v>
      </c>
      <c r="DG53" s="12">
        <v>0</v>
      </c>
      <c r="DH53" s="4">
        <v>0</v>
      </c>
      <c r="DI53" s="47">
        <v>0</v>
      </c>
      <c r="DJ53" s="12">
        <v>0</v>
      </c>
      <c r="DK53" s="4">
        <v>0</v>
      </c>
      <c r="DL53" s="47">
        <v>0</v>
      </c>
      <c r="DM53" s="12">
        <v>0</v>
      </c>
      <c r="DN53" s="4">
        <v>0</v>
      </c>
      <c r="DO53" s="47">
        <f t="shared" si="63"/>
        <v>0</v>
      </c>
      <c r="DP53" s="12">
        <v>0</v>
      </c>
      <c r="DQ53" s="4">
        <v>0</v>
      </c>
      <c r="DR53" s="47">
        <v>0</v>
      </c>
      <c r="DS53" s="12">
        <v>0</v>
      </c>
      <c r="DT53" s="4">
        <v>0</v>
      </c>
      <c r="DU53" s="47">
        <v>0</v>
      </c>
      <c r="DV53" s="12">
        <v>0</v>
      </c>
      <c r="DW53" s="4">
        <v>0</v>
      </c>
      <c r="DX53" s="47">
        <v>0</v>
      </c>
      <c r="DY53" s="12">
        <v>0</v>
      </c>
      <c r="DZ53" s="4">
        <v>0</v>
      </c>
      <c r="EA53" s="47">
        <v>0</v>
      </c>
      <c r="EB53" s="12">
        <v>0</v>
      </c>
      <c r="EC53" s="4">
        <v>0</v>
      </c>
      <c r="ED53" s="47">
        <v>0</v>
      </c>
      <c r="EE53" s="12">
        <v>0</v>
      </c>
      <c r="EF53" s="4">
        <v>0</v>
      </c>
      <c r="EG53" s="47">
        <f t="shared" si="64"/>
        <v>0</v>
      </c>
      <c r="EH53" s="12">
        <v>0</v>
      </c>
      <c r="EI53" s="4">
        <v>0</v>
      </c>
      <c r="EJ53" s="47">
        <v>0</v>
      </c>
      <c r="EK53" s="12">
        <v>0</v>
      </c>
      <c r="EL53" s="4">
        <v>0</v>
      </c>
      <c r="EM53" s="47">
        <v>0</v>
      </c>
      <c r="EN53" s="12">
        <v>0</v>
      </c>
      <c r="EO53" s="4">
        <v>0</v>
      </c>
      <c r="EP53" s="47">
        <v>0</v>
      </c>
      <c r="EQ53" s="12">
        <v>0</v>
      </c>
      <c r="ER53" s="4">
        <v>0</v>
      </c>
      <c r="ES53" s="47">
        <v>0</v>
      </c>
      <c r="ET53" s="12">
        <v>0</v>
      </c>
      <c r="EU53" s="4">
        <v>0</v>
      </c>
      <c r="EV53" s="47">
        <v>0</v>
      </c>
      <c r="EW53" s="12">
        <v>0</v>
      </c>
      <c r="EX53" s="4">
        <v>0</v>
      </c>
      <c r="EY53" s="47">
        <f t="shared" si="65"/>
        <v>0</v>
      </c>
      <c r="EZ53" s="12">
        <v>0</v>
      </c>
      <c r="FA53" s="4">
        <v>0</v>
      </c>
      <c r="FB53" s="47">
        <v>0</v>
      </c>
      <c r="FC53" s="12">
        <v>0</v>
      </c>
      <c r="FD53" s="4">
        <v>0</v>
      </c>
      <c r="FE53" s="47">
        <v>0</v>
      </c>
      <c r="FF53" s="7">
        <f t="shared" si="66"/>
        <v>54646</v>
      </c>
      <c r="FG53" s="16">
        <f t="shared" si="70"/>
        <v>210952</v>
      </c>
      <c r="FH53" s="1"/>
      <c r="FI53" s="2"/>
      <c r="FJ53" s="1"/>
      <c r="FK53" s="1"/>
      <c r="FL53" s="1"/>
      <c r="FM53" s="6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</row>
    <row r="54" spans="1:235" x14ac:dyDescent="0.3">
      <c r="A54" s="55">
        <v>2012</v>
      </c>
      <c r="B54" s="56" t="s">
        <v>14</v>
      </c>
      <c r="C54" s="12">
        <v>0</v>
      </c>
      <c r="D54" s="4">
        <v>0</v>
      </c>
      <c r="E54" s="47">
        <v>0</v>
      </c>
      <c r="F54" s="12">
        <v>0</v>
      </c>
      <c r="G54" s="4">
        <v>0</v>
      </c>
      <c r="H54" s="47">
        <v>0</v>
      </c>
      <c r="I54" s="12">
        <v>0</v>
      </c>
      <c r="J54" s="4">
        <v>0</v>
      </c>
      <c r="K54" s="47">
        <v>0</v>
      </c>
      <c r="L54" s="12">
        <v>0</v>
      </c>
      <c r="M54" s="4">
        <v>0</v>
      </c>
      <c r="N54" s="47">
        <v>0</v>
      </c>
      <c r="O54" s="12">
        <v>0</v>
      </c>
      <c r="P54" s="4">
        <v>0</v>
      </c>
      <c r="Q54" s="47">
        <v>0</v>
      </c>
      <c r="R54" s="12">
        <v>0</v>
      </c>
      <c r="S54" s="4">
        <v>0</v>
      </c>
      <c r="T54" s="47">
        <v>0</v>
      </c>
      <c r="U54" s="12">
        <v>0</v>
      </c>
      <c r="V54" s="4">
        <v>0</v>
      </c>
      <c r="W54" s="47">
        <v>0</v>
      </c>
      <c r="X54" s="12">
        <v>0</v>
      </c>
      <c r="Y54" s="4">
        <v>0</v>
      </c>
      <c r="Z54" s="47">
        <v>0</v>
      </c>
      <c r="AA54" s="12">
        <v>7100</v>
      </c>
      <c r="AB54" s="4">
        <v>27625</v>
      </c>
      <c r="AC54" s="47">
        <f t="shared" ref="AC54:AC55" si="79">AB54/AA54*1000</f>
        <v>3890.8450704225352</v>
      </c>
      <c r="AD54" s="12">
        <v>0</v>
      </c>
      <c r="AE54" s="4">
        <v>0</v>
      </c>
      <c r="AF54" s="47">
        <v>0</v>
      </c>
      <c r="AG54" s="12">
        <v>0</v>
      </c>
      <c r="AH54" s="4">
        <v>0</v>
      </c>
      <c r="AI54" s="47">
        <v>0</v>
      </c>
      <c r="AJ54" s="12">
        <v>0</v>
      </c>
      <c r="AK54" s="4">
        <v>0</v>
      </c>
      <c r="AL54" s="47">
        <v>0</v>
      </c>
      <c r="AM54" s="12">
        <v>0</v>
      </c>
      <c r="AN54" s="4">
        <v>0</v>
      </c>
      <c r="AO54" s="47">
        <f t="shared" si="58"/>
        <v>0</v>
      </c>
      <c r="AP54" s="12">
        <v>0</v>
      </c>
      <c r="AQ54" s="4">
        <v>0</v>
      </c>
      <c r="AR54" s="47">
        <v>0</v>
      </c>
      <c r="AS54" s="12">
        <v>0</v>
      </c>
      <c r="AT54" s="4">
        <v>0</v>
      </c>
      <c r="AU54" s="47">
        <v>0</v>
      </c>
      <c r="AV54" s="12">
        <v>12611</v>
      </c>
      <c r="AW54" s="4">
        <v>50259</v>
      </c>
      <c r="AX54" s="47">
        <f t="shared" si="59"/>
        <v>3985.3302672270238</v>
      </c>
      <c r="AY54" s="12">
        <v>0</v>
      </c>
      <c r="AZ54" s="4">
        <v>0</v>
      </c>
      <c r="BA54" s="47">
        <v>0</v>
      </c>
      <c r="BB54" s="12">
        <v>0</v>
      </c>
      <c r="BC54" s="4">
        <v>0</v>
      </c>
      <c r="BD54" s="47">
        <v>0</v>
      </c>
      <c r="BE54" s="12">
        <v>0</v>
      </c>
      <c r="BF54" s="4">
        <v>0</v>
      </c>
      <c r="BG54" s="47">
        <v>0</v>
      </c>
      <c r="BH54" s="12">
        <v>0</v>
      </c>
      <c r="BI54" s="4">
        <v>0</v>
      </c>
      <c r="BJ54" s="47">
        <v>0</v>
      </c>
      <c r="BK54" s="12">
        <v>0</v>
      </c>
      <c r="BL54" s="4">
        <v>0</v>
      </c>
      <c r="BM54" s="47">
        <v>0</v>
      </c>
      <c r="BN54" s="12">
        <v>20</v>
      </c>
      <c r="BO54" s="4">
        <v>218</v>
      </c>
      <c r="BP54" s="47">
        <f t="shared" si="67"/>
        <v>10900</v>
      </c>
      <c r="BQ54" s="12"/>
      <c r="BR54" s="4"/>
      <c r="BS54" s="47"/>
      <c r="BT54" s="12">
        <v>0</v>
      </c>
      <c r="BU54" s="4">
        <v>0</v>
      </c>
      <c r="BV54" s="47">
        <v>0</v>
      </c>
      <c r="BW54" s="12">
        <v>7228</v>
      </c>
      <c r="BX54" s="4">
        <v>30713</v>
      </c>
      <c r="BY54" s="47">
        <f t="shared" si="77"/>
        <v>4249.1698948533476</v>
      </c>
      <c r="BZ54" s="12">
        <v>0</v>
      </c>
      <c r="CA54" s="4">
        <v>0</v>
      </c>
      <c r="CB54" s="47">
        <v>0</v>
      </c>
      <c r="CC54" s="12">
        <v>0</v>
      </c>
      <c r="CD54" s="4">
        <v>0</v>
      </c>
      <c r="CE54" s="47">
        <v>0</v>
      </c>
      <c r="CF54" s="12">
        <v>0</v>
      </c>
      <c r="CG54" s="4">
        <v>0</v>
      </c>
      <c r="CH54" s="47">
        <f t="shared" si="60"/>
        <v>0</v>
      </c>
      <c r="CI54" s="12">
        <v>0</v>
      </c>
      <c r="CJ54" s="4">
        <v>0</v>
      </c>
      <c r="CK54" s="47">
        <f t="shared" si="61"/>
        <v>0</v>
      </c>
      <c r="CL54" s="12">
        <v>0</v>
      </c>
      <c r="CM54" s="4">
        <v>0</v>
      </c>
      <c r="CN54" s="47">
        <v>0</v>
      </c>
      <c r="CO54" s="12">
        <v>0</v>
      </c>
      <c r="CP54" s="4">
        <v>0</v>
      </c>
      <c r="CQ54" s="47">
        <v>0</v>
      </c>
      <c r="CR54" s="12">
        <v>0</v>
      </c>
      <c r="CS54" s="4">
        <v>0</v>
      </c>
      <c r="CT54" s="47">
        <v>0</v>
      </c>
      <c r="CU54" s="12">
        <v>0</v>
      </c>
      <c r="CV54" s="4">
        <v>0</v>
      </c>
      <c r="CW54" s="47">
        <v>0</v>
      </c>
      <c r="CX54" s="12">
        <v>0</v>
      </c>
      <c r="CY54" s="4">
        <v>0</v>
      </c>
      <c r="CZ54" s="47">
        <f t="shared" si="62"/>
        <v>0</v>
      </c>
      <c r="DA54" s="12"/>
      <c r="DB54" s="4"/>
      <c r="DC54" s="47"/>
      <c r="DD54" s="12">
        <v>0</v>
      </c>
      <c r="DE54" s="4">
        <v>0</v>
      </c>
      <c r="DF54" s="47">
        <v>0</v>
      </c>
      <c r="DG54" s="12">
        <v>0</v>
      </c>
      <c r="DH54" s="4">
        <v>0</v>
      </c>
      <c r="DI54" s="47">
        <v>0</v>
      </c>
      <c r="DJ54" s="12">
        <v>0</v>
      </c>
      <c r="DK54" s="4">
        <v>0</v>
      </c>
      <c r="DL54" s="47">
        <v>0</v>
      </c>
      <c r="DM54" s="12">
        <v>0</v>
      </c>
      <c r="DN54" s="4">
        <v>0</v>
      </c>
      <c r="DO54" s="47">
        <f t="shared" si="63"/>
        <v>0</v>
      </c>
      <c r="DP54" s="12">
        <v>0</v>
      </c>
      <c r="DQ54" s="4">
        <v>0</v>
      </c>
      <c r="DR54" s="47">
        <v>0</v>
      </c>
      <c r="DS54" s="12">
        <v>0</v>
      </c>
      <c r="DT54" s="4">
        <v>0</v>
      </c>
      <c r="DU54" s="47">
        <v>0</v>
      </c>
      <c r="DV54" s="12">
        <v>0</v>
      </c>
      <c r="DW54" s="4">
        <v>0</v>
      </c>
      <c r="DX54" s="47">
        <v>0</v>
      </c>
      <c r="DY54" s="12">
        <v>0</v>
      </c>
      <c r="DZ54" s="4">
        <v>0</v>
      </c>
      <c r="EA54" s="47">
        <v>0</v>
      </c>
      <c r="EB54" s="12">
        <v>0</v>
      </c>
      <c r="EC54" s="4">
        <v>0</v>
      </c>
      <c r="ED54" s="47">
        <v>0</v>
      </c>
      <c r="EE54" s="12">
        <v>0</v>
      </c>
      <c r="EF54" s="4">
        <v>0</v>
      </c>
      <c r="EG54" s="47">
        <f t="shared" si="64"/>
        <v>0</v>
      </c>
      <c r="EH54" s="12">
        <v>0</v>
      </c>
      <c r="EI54" s="4">
        <v>0</v>
      </c>
      <c r="EJ54" s="47">
        <v>0</v>
      </c>
      <c r="EK54" s="12">
        <v>0</v>
      </c>
      <c r="EL54" s="4">
        <v>0</v>
      </c>
      <c r="EM54" s="47">
        <v>0</v>
      </c>
      <c r="EN54" s="12">
        <v>0</v>
      </c>
      <c r="EO54" s="4">
        <v>0</v>
      </c>
      <c r="EP54" s="47">
        <v>0</v>
      </c>
      <c r="EQ54" s="12">
        <v>0</v>
      </c>
      <c r="ER54" s="4">
        <v>4</v>
      </c>
      <c r="ES54" s="47">
        <v>0</v>
      </c>
      <c r="ET54" s="12">
        <v>0</v>
      </c>
      <c r="EU54" s="4">
        <v>2</v>
      </c>
      <c r="EV54" s="47">
        <v>0</v>
      </c>
      <c r="EW54" s="12">
        <v>0</v>
      </c>
      <c r="EX54" s="4">
        <v>0</v>
      </c>
      <c r="EY54" s="47">
        <f t="shared" si="65"/>
        <v>0</v>
      </c>
      <c r="EZ54" s="12">
        <v>0</v>
      </c>
      <c r="FA54" s="4">
        <v>0</v>
      </c>
      <c r="FB54" s="47">
        <v>0</v>
      </c>
      <c r="FC54" s="12">
        <v>0</v>
      </c>
      <c r="FD54" s="4">
        <v>0</v>
      </c>
      <c r="FE54" s="47">
        <v>0</v>
      </c>
      <c r="FF54" s="7">
        <f t="shared" si="66"/>
        <v>26959</v>
      </c>
      <c r="FG54" s="16">
        <f t="shared" si="70"/>
        <v>108819</v>
      </c>
      <c r="FH54" s="1"/>
      <c r="FI54" s="2"/>
      <c r="FJ54" s="1"/>
      <c r="FK54" s="1"/>
      <c r="FL54" s="1"/>
      <c r="FM54" s="6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</row>
    <row r="55" spans="1:235" x14ac:dyDescent="0.3">
      <c r="A55" s="55">
        <v>2012</v>
      </c>
      <c r="B55" s="56" t="s">
        <v>15</v>
      </c>
      <c r="C55" s="12">
        <v>0</v>
      </c>
      <c r="D55" s="4">
        <v>0</v>
      </c>
      <c r="E55" s="47">
        <v>0</v>
      </c>
      <c r="F55" s="12">
        <v>0</v>
      </c>
      <c r="G55" s="4">
        <v>0</v>
      </c>
      <c r="H55" s="47">
        <v>0</v>
      </c>
      <c r="I55" s="12">
        <v>0</v>
      </c>
      <c r="J55" s="4">
        <v>0</v>
      </c>
      <c r="K55" s="47">
        <v>0</v>
      </c>
      <c r="L55" s="12">
        <v>0</v>
      </c>
      <c r="M55" s="4">
        <v>0</v>
      </c>
      <c r="N55" s="47">
        <v>0</v>
      </c>
      <c r="O55" s="12">
        <v>0</v>
      </c>
      <c r="P55" s="4">
        <v>0</v>
      </c>
      <c r="Q55" s="47">
        <v>0</v>
      </c>
      <c r="R55" s="12">
        <v>0</v>
      </c>
      <c r="S55" s="4">
        <v>0</v>
      </c>
      <c r="T55" s="47">
        <v>0</v>
      </c>
      <c r="U55" s="12">
        <v>0</v>
      </c>
      <c r="V55" s="4">
        <v>0</v>
      </c>
      <c r="W55" s="47">
        <v>0</v>
      </c>
      <c r="X55" s="12">
        <v>0</v>
      </c>
      <c r="Y55" s="4">
        <v>0</v>
      </c>
      <c r="Z55" s="47">
        <v>0</v>
      </c>
      <c r="AA55" s="12">
        <v>17657</v>
      </c>
      <c r="AB55" s="4">
        <v>81846</v>
      </c>
      <c r="AC55" s="47">
        <f t="shared" si="79"/>
        <v>4635.3287647958314</v>
      </c>
      <c r="AD55" s="12">
        <v>0</v>
      </c>
      <c r="AE55" s="4">
        <v>0</v>
      </c>
      <c r="AF55" s="47">
        <v>0</v>
      </c>
      <c r="AG55" s="12">
        <v>0</v>
      </c>
      <c r="AH55" s="4">
        <v>0</v>
      </c>
      <c r="AI55" s="47">
        <v>0</v>
      </c>
      <c r="AJ55" s="12">
        <v>4</v>
      </c>
      <c r="AK55" s="4">
        <v>63</v>
      </c>
      <c r="AL55" s="47">
        <f t="shared" si="76"/>
        <v>15750</v>
      </c>
      <c r="AM55" s="12">
        <v>0</v>
      </c>
      <c r="AN55" s="4">
        <v>0</v>
      </c>
      <c r="AO55" s="47">
        <f t="shared" si="58"/>
        <v>0</v>
      </c>
      <c r="AP55" s="12">
        <v>8</v>
      </c>
      <c r="AQ55" s="4">
        <v>79</v>
      </c>
      <c r="AR55" s="47">
        <f t="shared" si="71"/>
        <v>9875</v>
      </c>
      <c r="AS55" s="12">
        <v>0</v>
      </c>
      <c r="AT55" s="4">
        <v>0</v>
      </c>
      <c r="AU55" s="47">
        <v>0</v>
      </c>
      <c r="AV55" s="12">
        <v>2936</v>
      </c>
      <c r="AW55" s="4">
        <v>12899</v>
      </c>
      <c r="AX55" s="47">
        <f t="shared" si="59"/>
        <v>4393.3923705722073</v>
      </c>
      <c r="AY55" s="12">
        <v>0</v>
      </c>
      <c r="AZ55" s="4">
        <v>0</v>
      </c>
      <c r="BA55" s="47">
        <v>0</v>
      </c>
      <c r="BB55" s="12">
        <v>0</v>
      </c>
      <c r="BC55" s="4">
        <v>0</v>
      </c>
      <c r="BD55" s="47">
        <v>0</v>
      </c>
      <c r="BE55" s="12">
        <v>0</v>
      </c>
      <c r="BF55" s="4">
        <v>0</v>
      </c>
      <c r="BG55" s="47">
        <v>0</v>
      </c>
      <c r="BH55" s="12">
        <v>0</v>
      </c>
      <c r="BI55" s="4">
        <v>0</v>
      </c>
      <c r="BJ55" s="47">
        <v>0</v>
      </c>
      <c r="BK55" s="12">
        <v>0</v>
      </c>
      <c r="BL55" s="4">
        <v>0</v>
      </c>
      <c r="BM55" s="47">
        <v>0</v>
      </c>
      <c r="BN55" s="12">
        <v>0</v>
      </c>
      <c r="BO55" s="4">
        <v>0</v>
      </c>
      <c r="BP55" s="47">
        <v>0</v>
      </c>
      <c r="BQ55" s="12"/>
      <c r="BR55" s="4"/>
      <c r="BS55" s="47"/>
      <c r="BT55" s="12">
        <v>0</v>
      </c>
      <c r="BU55" s="4">
        <v>0</v>
      </c>
      <c r="BV55" s="47">
        <v>0</v>
      </c>
      <c r="BW55" s="12">
        <v>0</v>
      </c>
      <c r="BX55" s="4">
        <v>0</v>
      </c>
      <c r="BY55" s="47">
        <v>0</v>
      </c>
      <c r="BZ55" s="12">
        <v>0</v>
      </c>
      <c r="CA55" s="4">
        <v>0</v>
      </c>
      <c r="CB55" s="47">
        <v>0</v>
      </c>
      <c r="CC55" s="12">
        <v>0</v>
      </c>
      <c r="CD55" s="4">
        <v>0</v>
      </c>
      <c r="CE55" s="47">
        <v>0</v>
      </c>
      <c r="CF55" s="12">
        <v>0</v>
      </c>
      <c r="CG55" s="4">
        <v>0</v>
      </c>
      <c r="CH55" s="47">
        <f t="shared" si="60"/>
        <v>0</v>
      </c>
      <c r="CI55" s="12">
        <v>0</v>
      </c>
      <c r="CJ55" s="4">
        <v>0</v>
      </c>
      <c r="CK55" s="47">
        <f t="shared" si="61"/>
        <v>0</v>
      </c>
      <c r="CL55" s="12">
        <v>0</v>
      </c>
      <c r="CM55" s="4">
        <v>0</v>
      </c>
      <c r="CN55" s="47">
        <v>0</v>
      </c>
      <c r="CO55" s="12">
        <v>0</v>
      </c>
      <c r="CP55" s="4">
        <v>0</v>
      </c>
      <c r="CQ55" s="47">
        <v>0</v>
      </c>
      <c r="CR55" s="12">
        <v>0</v>
      </c>
      <c r="CS55" s="4">
        <v>0</v>
      </c>
      <c r="CT55" s="47">
        <v>0</v>
      </c>
      <c r="CU55" s="12">
        <v>0</v>
      </c>
      <c r="CV55" s="4">
        <v>0</v>
      </c>
      <c r="CW55" s="47">
        <v>0</v>
      </c>
      <c r="CX55" s="12">
        <v>0</v>
      </c>
      <c r="CY55" s="4">
        <v>0</v>
      </c>
      <c r="CZ55" s="47">
        <f t="shared" si="62"/>
        <v>0</v>
      </c>
      <c r="DA55" s="12"/>
      <c r="DB55" s="4"/>
      <c r="DC55" s="47"/>
      <c r="DD55" s="12">
        <v>0</v>
      </c>
      <c r="DE55" s="4">
        <v>0</v>
      </c>
      <c r="DF55" s="47">
        <v>0</v>
      </c>
      <c r="DG55" s="12">
        <v>0</v>
      </c>
      <c r="DH55" s="4">
        <v>0</v>
      </c>
      <c r="DI55" s="47">
        <v>0</v>
      </c>
      <c r="DJ55" s="12">
        <v>0</v>
      </c>
      <c r="DK55" s="4">
        <v>0</v>
      </c>
      <c r="DL55" s="47">
        <v>0</v>
      </c>
      <c r="DM55" s="12">
        <v>0</v>
      </c>
      <c r="DN55" s="4">
        <v>0</v>
      </c>
      <c r="DO55" s="47">
        <f t="shared" si="63"/>
        <v>0</v>
      </c>
      <c r="DP55" s="12">
        <v>0</v>
      </c>
      <c r="DQ55" s="4">
        <v>0</v>
      </c>
      <c r="DR55" s="47">
        <v>0</v>
      </c>
      <c r="DS55" s="12">
        <v>0</v>
      </c>
      <c r="DT55" s="4">
        <v>0</v>
      </c>
      <c r="DU55" s="47">
        <v>0</v>
      </c>
      <c r="DV55" s="12">
        <v>0</v>
      </c>
      <c r="DW55" s="4">
        <v>0</v>
      </c>
      <c r="DX55" s="47">
        <v>0</v>
      </c>
      <c r="DY55" s="12">
        <v>0</v>
      </c>
      <c r="DZ55" s="4">
        <v>0</v>
      </c>
      <c r="EA55" s="47">
        <v>0</v>
      </c>
      <c r="EB55" s="12">
        <v>0</v>
      </c>
      <c r="EC55" s="4">
        <v>0</v>
      </c>
      <c r="ED55" s="47">
        <v>0</v>
      </c>
      <c r="EE55" s="12">
        <v>0</v>
      </c>
      <c r="EF55" s="4">
        <v>0</v>
      </c>
      <c r="EG55" s="47">
        <f t="shared" si="64"/>
        <v>0</v>
      </c>
      <c r="EH55" s="12">
        <v>0</v>
      </c>
      <c r="EI55" s="4">
        <v>0</v>
      </c>
      <c r="EJ55" s="47">
        <v>0</v>
      </c>
      <c r="EK55" s="12">
        <v>0</v>
      </c>
      <c r="EL55" s="4">
        <v>0</v>
      </c>
      <c r="EM55" s="47">
        <v>0</v>
      </c>
      <c r="EN55" s="12">
        <v>0</v>
      </c>
      <c r="EO55" s="4">
        <v>0</v>
      </c>
      <c r="EP55" s="47">
        <v>0</v>
      </c>
      <c r="EQ55" s="12">
        <v>0</v>
      </c>
      <c r="ER55" s="4">
        <v>0</v>
      </c>
      <c r="ES55" s="47">
        <v>0</v>
      </c>
      <c r="ET55" s="12">
        <v>0</v>
      </c>
      <c r="EU55" s="4">
        <v>0</v>
      </c>
      <c r="EV55" s="47">
        <v>0</v>
      </c>
      <c r="EW55" s="12">
        <v>0</v>
      </c>
      <c r="EX55" s="4">
        <v>0</v>
      </c>
      <c r="EY55" s="47">
        <f t="shared" si="65"/>
        <v>0</v>
      </c>
      <c r="EZ55" s="12">
        <v>0</v>
      </c>
      <c r="FA55" s="4">
        <v>0</v>
      </c>
      <c r="FB55" s="47">
        <v>0</v>
      </c>
      <c r="FC55" s="12">
        <v>0</v>
      </c>
      <c r="FD55" s="4">
        <v>0</v>
      </c>
      <c r="FE55" s="47">
        <v>0</v>
      </c>
      <c r="FF55" s="7">
        <f t="shared" si="66"/>
        <v>20605</v>
      </c>
      <c r="FG55" s="16">
        <f t="shared" si="70"/>
        <v>94887</v>
      </c>
      <c r="FH55" s="1"/>
      <c r="FI55" s="2"/>
      <c r="FJ55" s="1"/>
      <c r="FK55" s="1"/>
      <c r="FL55" s="1"/>
      <c r="FM55" s="6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</row>
    <row r="56" spans="1:235" x14ac:dyDescent="0.3">
      <c r="A56" s="55">
        <v>2012</v>
      </c>
      <c r="B56" s="56" t="s">
        <v>16</v>
      </c>
      <c r="C56" s="12">
        <v>0</v>
      </c>
      <c r="D56" s="4">
        <v>0</v>
      </c>
      <c r="E56" s="47">
        <v>0</v>
      </c>
      <c r="F56" s="12">
        <v>0</v>
      </c>
      <c r="G56" s="4">
        <v>0</v>
      </c>
      <c r="H56" s="47">
        <v>0</v>
      </c>
      <c r="I56" s="12">
        <v>500</v>
      </c>
      <c r="J56" s="4">
        <v>2040</v>
      </c>
      <c r="K56" s="47">
        <f t="shared" ref="K56" si="80">J56/I56*1000</f>
        <v>4080</v>
      </c>
      <c r="L56" s="12">
        <v>0</v>
      </c>
      <c r="M56" s="4">
        <v>0</v>
      </c>
      <c r="N56" s="47">
        <v>0</v>
      </c>
      <c r="O56" s="12">
        <v>0</v>
      </c>
      <c r="P56" s="4">
        <v>0</v>
      </c>
      <c r="Q56" s="47">
        <v>0</v>
      </c>
      <c r="R56" s="12">
        <v>0</v>
      </c>
      <c r="S56" s="4">
        <v>0</v>
      </c>
      <c r="T56" s="47">
        <v>0</v>
      </c>
      <c r="U56" s="12">
        <v>0</v>
      </c>
      <c r="V56" s="4">
        <v>0</v>
      </c>
      <c r="W56" s="47">
        <v>0</v>
      </c>
      <c r="X56" s="12">
        <v>0</v>
      </c>
      <c r="Y56" s="4">
        <v>0</v>
      </c>
      <c r="Z56" s="47">
        <v>0</v>
      </c>
      <c r="AA56" s="12">
        <v>0</v>
      </c>
      <c r="AB56" s="4">
        <v>0</v>
      </c>
      <c r="AC56" s="47">
        <v>0</v>
      </c>
      <c r="AD56" s="12">
        <v>24</v>
      </c>
      <c r="AE56" s="4">
        <v>344</v>
      </c>
      <c r="AF56" s="47">
        <f t="shared" si="68"/>
        <v>14333.333333333334</v>
      </c>
      <c r="AG56" s="12">
        <v>0</v>
      </c>
      <c r="AH56" s="4">
        <v>0</v>
      </c>
      <c r="AI56" s="47">
        <v>0</v>
      </c>
      <c r="AJ56" s="12">
        <v>0</v>
      </c>
      <c r="AK56" s="4">
        <v>0</v>
      </c>
      <c r="AL56" s="47">
        <v>0</v>
      </c>
      <c r="AM56" s="12">
        <v>0</v>
      </c>
      <c r="AN56" s="4">
        <v>0</v>
      </c>
      <c r="AO56" s="47">
        <f t="shared" si="58"/>
        <v>0</v>
      </c>
      <c r="AP56" s="12">
        <v>0</v>
      </c>
      <c r="AQ56" s="4">
        <v>0</v>
      </c>
      <c r="AR56" s="47">
        <v>0</v>
      </c>
      <c r="AS56" s="12">
        <v>0</v>
      </c>
      <c r="AT56" s="4">
        <v>0</v>
      </c>
      <c r="AU56" s="47">
        <v>0</v>
      </c>
      <c r="AV56" s="12">
        <v>3849</v>
      </c>
      <c r="AW56" s="4">
        <v>17541</v>
      </c>
      <c r="AX56" s="47">
        <f>AW56/AV56*1000</f>
        <v>4557.2876071706942</v>
      </c>
      <c r="AY56" s="12">
        <v>0</v>
      </c>
      <c r="AZ56" s="4">
        <v>0</v>
      </c>
      <c r="BA56" s="47">
        <v>0</v>
      </c>
      <c r="BB56" s="12">
        <v>0</v>
      </c>
      <c r="BC56" s="4">
        <v>0</v>
      </c>
      <c r="BD56" s="47">
        <v>0</v>
      </c>
      <c r="BE56" s="12">
        <v>0</v>
      </c>
      <c r="BF56" s="4">
        <v>0</v>
      </c>
      <c r="BG56" s="47">
        <v>0</v>
      </c>
      <c r="BH56" s="12">
        <v>0</v>
      </c>
      <c r="BI56" s="4">
        <v>0</v>
      </c>
      <c r="BJ56" s="47">
        <v>0</v>
      </c>
      <c r="BK56" s="12">
        <v>0</v>
      </c>
      <c r="BL56" s="4">
        <v>0</v>
      </c>
      <c r="BM56" s="47">
        <v>0</v>
      </c>
      <c r="BN56" s="12">
        <v>0</v>
      </c>
      <c r="BO56" s="4">
        <v>0</v>
      </c>
      <c r="BP56" s="47">
        <v>0</v>
      </c>
      <c r="BQ56" s="12"/>
      <c r="BR56" s="4"/>
      <c r="BS56" s="47"/>
      <c r="BT56" s="12">
        <v>0</v>
      </c>
      <c r="BU56" s="4">
        <v>0</v>
      </c>
      <c r="BV56" s="47">
        <v>0</v>
      </c>
      <c r="BW56" s="12">
        <v>11000</v>
      </c>
      <c r="BX56" s="4">
        <v>43932</v>
      </c>
      <c r="BY56" s="47">
        <v>4249.1698948533476</v>
      </c>
      <c r="BZ56" s="12">
        <v>0</v>
      </c>
      <c r="CA56" s="4">
        <v>0</v>
      </c>
      <c r="CB56" s="47">
        <v>0</v>
      </c>
      <c r="CC56" s="12">
        <v>0</v>
      </c>
      <c r="CD56" s="4">
        <v>0</v>
      </c>
      <c r="CE56" s="47">
        <v>0</v>
      </c>
      <c r="CF56" s="12">
        <v>0</v>
      </c>
      <c r="CG56" s="4">
        <v>0</v>
      </c>
      <c r="CH56" s="47">
        <f t="shared" si="60"/>
        <v>0</v>
      </c>
      <c r="CI56" s="12">
        <v>0</v>
      </c>
      <c r="CJ56" s="4">
        <v>0</v>
      </c>
      <c r="CK56" s="47">
        <f t="shared" si="61"/>
        <v>0</v>
      </c>
      <c r="CL56" s="12">
        <v>0</v>
      </c>
      <c r="CM56" s="4">
        <v>0</v>
      </c>
      <c r="CN56" s="47">
        <v>0</v>
      </c>
      <c r="CO56" s="12">
        <v>0</v>
      </c>
      <c r="CP56" s="4">
        <v>0</v>
      </c>
      <c r="CQ56" s="47">
        <v>0</v>
      </c>
      <c r="CR56" s="12">
        <v>0</v>
      </c>
      <c r="CS56" s="4">
        <v>0</v>
      </c>
      <c r="CT56" s="47">
        <v>0</v>
      </c>
      <c r="CU56" s="12">
        <v>0</v>
      </c>
      <c r="CV56" s="4">
        <v>0</v>
      </c>
      <c r="CW56" s="47">
        <v>0</v>
      </c>
      <c r="CX56" s="12">
        <v>0</v>
      </c>
      <c r="CY56" s="4">
        <v>0</v>
      </c>
      <c r="CZ56" s="47">
        <f t="shared" si="62"/>
        <v>0</v>
      </c>
      <c r="DA56" s="12"/>
      <c r="DB56" s="4"/>
      <c r="DC56" s="47"/>
      <c r="DD56" s="12">
        <v>0</v>
      </c>
      <c r="DE56" s="4">
        <v>0</v>
      </c>
      <c r="DF56" s="47">
        <v>0</v>
      </c>
      <c r="DG56" s="12">
        <v>0</v>
      </c>
      <c r="DH56" s="4">
        <v>0</v>
      </c>
      <c r="DI56" s="47">
        <v>0</v>
      </c>
      <c r="DJ56" s="12">
        <v>0</v>
      </c>
      <c r="DK56" s="4">
        <v>0</v>
      </c>
      <c r="DL56" s="47">
        <v>0</v>
      </c>
      <c r="DM56" s="12">
        <v>0</v>
      </c>
      <c r="DN56" s="4">
        <v>0</v>
      </c>
      <c r="DO56" s="47">
        <f t="shared" si="63"/>
        <v>0</v>
      </c>
      <c r="DP56" s="12">
        <v>0</v>
      </c>
      <c r="DQ56" s="4">
        <v>0</v>
      </c>
      <c r="DR56" s="47">
        <v>0</v>
      </c>
      <c r="DS56" s="12">
        <v>0</v>
      </c>
      <c r="DT56" s="4">
        <v>0</v>
      </c>
      <c r="DU56" s="47">
        <v>0</v>
      </c>
      <c r="DV56" s="12">
        <v>0</v>
      </c>
      <c r="DW56" s="4">
        <v>0</v>
      </c>
      <c r="DX56" s="47">
        <v>0</v>
      </c>
      <c r="DY56" s="12">
        <v>0</v>
      </c>
      <c r="DZ56" s="4">
        <v>0</v>
      </c>
      <c r="EA56" s="47">
        <v>0</v>
      </c>
      <c r="EB56" s="12">
        <v>0</v>
      </c>
      <c r="EC56" s="4">
        <v>0</v>
      </c>
      <c r="ED56" s="47">
        <v>0</v>
      </c>
      <c r="EE56" s="12">
        <v>0</v>
      </c>
      <c r="EF56" s="4">
        <v>0</v>
      </c>
      <c r="EG56" s="47">
        <f t="shared" si="64"/>
        <v>0</v>
      </c>
      <c r="EH56" s="12">
        <v>0</v>
      </c>
      <c r="EI56" s="4">
        <v>0</v>
      </c>
      <c r="EJ56" s="47">
        <v>0</v>
      </c>
      <c r="EK56" s="12">
        <v>0</v>
      </c>
      <c r="EL56" s="4">
        <v>0</v>
      </c>
      <c r="EM56" s="47">
        <v>0</v>
      </c>
      <c r="EN56" s="12">
        <v>0</v>
      </c>
      <c r="EO56" s="4">
        <v>0</v>
      </c>
      <c r="EP56" s="47">
        <v>0</v>
      </c>
      <c r="EQ56" s="12">
        <v>0</v>
      </c>
      <c r="ER56" s="4">
        <v>0</v>
      </c>
      <c r="ES56" s="47">
        <v>0</v>
      </c>
      <c r="ET56" s="12">
        <v>0</v>
      </c>
      <c r="EU56" s="4">
        <v>0</v>
      </c>
      <c r="EV56" s="47">
        <v>0</v>
      </c>
      <c r="EW56" s="12">
        <v>0</v>
      </c>
      <c r="EX56" s="4">
        <v>0</v>
      </c>
      <c r="EY56" s="47">
        <f t="shared" si="65"/>
        <v>0</v>
      </c>
      <c r="EZ56" s="12">
        <v>0</v>
      </c>
      <c r="FA56" s="4">
        <v>0</v>
      </c>
      <c r="FB56" s="47">
        <v>0</v>
      </c>
      <c r="FC56" s="12">
        <v>0</v>
      </c>
      <c r="FD56" s="4">
        <v>0</v>
      </c>
      <c r="FE56" s="47">
        <v>0</v>
      </c>
      <c r="FF56" s="7">
        <f t="shared" si="66"/>
        <v>15373</v>
      </c>
      <c r="FG56" s="16">
        <f t="shared" si="70"/>
        <v>63857</v>
      </c>
      <c r="FH56" s="1"/>
      <c r="FI56" s="2"/>
      <c r="FJ56" s="1"/>
      <c r="FK56" s="1"/>
      <c r="FL56" s="1"/>
      <c r="FM56" s="6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</row>
    <row r="57" spans="1:235" ht="15" thickBot="1" x14ac:dyDescent="0.35">
      <c r="A57" s="57"/>
      <c r="B57" s="58" t="s">
        <v>17</v>
      </c>
      <c r="C57" s="48">
        <f>SUM(C45:C56)</f>
        <v>1</v>
      </c>
      <c r="D57" s="36">
        <f>SUM(D45:D56)</f>
        <v>56</v>
      </c>
      <c r="E57" s="49"/>
      <c r="F57" s="48">
        <f>SUM(F45:F56)</f>
        <v>0</v>
      </c>
      <c r="G57" s="36">
        <f>SUM(G45:G56)</f>
        <v>0</v>
      </c>
      <c r="H57" s="49"/>
      <c r="I57" s="48">
        <f>SUM(I45:I56)</f>
        <v>500</v>
      </c>
      <c r="J57" s="36">
        <f>SUM(J45:J56)</f>
        <v>2040</v>
      </c>
      <c r="K57" s="49"/>
      <c r="L57" s="48">
        <f>SUM(L45:L56)</f>
        <v>0</v>
      </c>
      <c r="M57" s="36">
        <f>SUM(M45:M56)</f>
        <v>0</v>
      </c>
      <c r="N57" s="49"/>
      <c r="O57" s="48">
        <f>SUM(O45:O56)</f>
        <v>0</v>
      </c>
      <c r="P57" s="36">
        <f>SUM(P45:P56)</f>
        <v>0</v>
      </c>
      <c r="Q57" s="49"/>
      <c r="R57" s="48">
        <f>SUM(R45:R56)</f>
        <v>0</v>
      </c>
      <c r="S57" s="36">
        <f>SUM(S45:S56)</f>
        <v>0</v>
      </c>
      <c r="T57" s="49"/>
      <c r="U57" s="48">
        <f>SUM(U45:U56)</f>
        <v>0</v>
      </c>
      <c r="V57" s="36">
        <f>SUM(V45:V56)</f>
        <v>0</v>
      </c>
      <c r="W57" s="49"/>
      <c r="X57" s="48">
        <f>SUM(X45:X56)</f>
        <v>0</v>
      </c>
      <c r="Y57" s="36">
        <f>SUM(Y45:Y56)</f>
        <v>0</v>
      </c>
      <c r="Z57" s="49"/>
      <c r="AA57" s="48">
        <f>SUM(AA45:AA56)</f>
        <v>95420</v>
      </c>
      <c r="AB57" s="36">
        <f>SUM(AB45:AB56)</f>
        <v>366540</v>
      </c>
      <c r="AC57" s="49"/>
      <c r="AD57" s="48">
        <f>SUM(AD45:AD56)</f>
        <v>68</v>
      </c>
      <c r="AE57" s="36">
        <f>SUM(AE45:AE56)</f>
        <v>837</v>
      </c>
      <c r="AF57" s="49"/>
      <c r="AG57" s="48">
        <f>SUM(AG45:AG56)</f>
        <v>0</v>
      </c>
      <c r="AH57" s="36">
        <f>SUM(AH45:AH56)</f>
        <v>0</v>
      </c>
      <c r="AI57" s="49"/>
      <c r="AJ57" s="48">
        <f>SUM(AJ45:AJ56)</f>
        <v>9</v>
      </c>
      <c r="AK57" s="36">
        <f>SUM(AK45:AK56)</f>
        <v>137</v>
      </c>
      <c r="AL57" s="49"/>
      <c r="AM57" s="48">
        <f t="shared" ref="AM57:AN57" si="81">SUM(AM45:AM56)</f>
        <v>0</v>
      </c>
      <c r="AN57" s="36">
        <f t="shared" si="81"/>
        <v>0</v>
      </c>
      <c r="AO57" s="49"/>
      <c r="AP57" s="48">
        <f>SUM(AP45:AP56)</f>
        <v>9</v>
      </c>
      <c r="AQ57" s="36">
        <f>SUM(AQ45:AQ56)</f>
        <v>89</v>
      </c>
      <c r="AR57" s="49"/>
      <c r="AS57" s="48">
        <f>SUM(AS45:AS56)</f>
        <v>0</v>
      </c>
      <c r="AT57" s="36">
        <f>SUM(AT45:AT56)</f>
        <v>0</v>
      </c>
      <c r="AU57" s="49"/>
      <c r="AV57" s="48">
        <f>SUM(AV45:AV56)</f>
        <v>73785</v>
      </c>
      <c r="AW57" s="36">
        <f>SUM(AW45:AW56)</f>
        <v>300443</v>
      </c>
      <c r="AX57" s="49"/>
      <c r="AY57" s="48">
        <v>0</v>
      </c>
      <c r="AZ57" s="36">
        <v>0</v>
      </c>
      <c r="BA57" s="49">
        <v>0</v>
      </c>
      <c r="BB57" s="48">
        <f>SUM(BB45:BB56)</f>
        <v>0</v>
      </c>
      <c r="BC57" s="36">
        <f>SUM(BC45:BC56)</f>
        <v>0</v>
      </c>
      <c r="BD57" s="49"/>
      <c r="BE57" s="48">
        <f>SUM(BE45:BE56)</f>
        <v>0</v>
      </c>
      <c r="BF57" s="36">
        <f>SUM(BF45:BF56)</f>
        <v>1</v>
      </c>
      <c r="BG57" s="49"/>
      <c r="BH57" s="48">
        <f>SUM(BH45:BH56)</f>
        <v>0</v>
      </c>
      <c r="BI57" s="36">
        <f>SUM(BI45:BI56)</f>
        <v>0</v>
      </c>
      <c r="BJ57" s="49"/>
      <c r="BK57" s="48">
        <f>SUM(BK45:BK56)</f>
        <v>0</v>
      </c>
      <c r="BL57" s="36">
        <f>SUM(BL45:BL56)</f>
        <v>0</v>
      </c>
      <c r="BM57" s="49"/>
      <c r="BN57" s="48">
        <f>SUM(BN45:BN56)</f>
        <v>33954</v>
      </c>
      <c r="BO57" s="36">
        <f>SUM(BO45:BO56)</f>
        <v>128065</v>
      </c>
      <c r="BP57" s="49"/>
      <c r="BQ57" s="48"/>
      <c r="BR57" s="36"/>
      <c r="BS57" s="49"/>
      <c r="BT57" s="48">
        <f>SUM(BT45:BT56)</f>
        <v>0</v>
      </c>
      <c r="BU57" s="36">
        <f>SUM(BU45:BU56)</f>
        <v>0</v>
      </c>
      <c r="BV57" s="49"/>
      <c r="BW57" s="48">
        <f>SUM(BW45:BW56)</f>
        <v>26728</v>
      </c>
      <c r="BX57" s="36">
        <f>SUM(BX45:BX56)</f>
        <v>108209</v>
      </c>
      <c r="BY57" s="49"/>
      <c r="BZ57" s="48">
        <f>SUM(BZ45:BZ56)</f>
        <v>0</v>
      </c>
      <c r="CA57" s="36">
        <f>SUM(CA45:CA56)</f>
        <v>0</v>
      </c>
      <c r="CB57" s="49"/>
      <c r="CC57" s="48">
        <f>SUM(CC45:CC56)</f>
        <v>16804</v>
      </c>
      <c r="CD57" s="36">
        <f>SUM(CD45:CD56)</f>
        <v>62132</v>
      </c>
      <c r="CE57" s="49"/>
      <c r="CF57" s="48">
        <f t="shared" ref="CF57:CG57" si="82">SUM(CF45:CF56)</f>
        <v>0</v>
      </c>
      <c r="CG57" s="36">
        <f t="shared" si="82"/>
        <v>0</v>
      </c>
      <c r="CH57" s="49"/>
      <c r="CI57" s="48">
        <f t="shared" ref="CI57:CJ57" si="83">SUM(CI45:CI56)</f>
        <v>0</v>
      </c>
      <c r="CJ57" s="36">
        <f t="shared" si="83"/>
        <v>0</v>
      </c>
      <c r="CK57" s="49"/>
      <c r="CL57" s="48">
        <f>SUM(CL45:CL56)</f>
        <v>0</v>
      </c>
      <c r="CM57" s="36">
        <f>SUM(CM45:CM56)</f>
        <v>0</v>
      </c>
      <c r="CN57" s="49"/>
      <c r="CO57" s="48">
        <f>SUM(CO45:CO56)</f>
        <v>1900</v>
      </c>
      <c r="CP57" s="36">
        <f>SUM(CP45:CP56)</f>
        <v>7265</v>
      </c>
      <c r="CQ57" s="49"/>
      <c r="CR57" s="48">
        <f>SUM(CR45:CR56)</f>
        <v>0</v>
      </c>
      <c r="CS57" s="36">
        <f>SUM(CS45:CS56)</f>
        <v>0</v>
      </c>
      <c r="CT57" s="49"/>
      <c r="CU57" s="48">
        <f>SUM(CU45:CU56)</f>
        <v>0</v>
      </c>
      <c r="CV57" s="36">
        <f>SUM(CV45:CV56)</f>
        <v>0</v>
      </c>
      <c r="CW57" s="49"/>
      <c r="CX57" s="48">
        <f t="shared" ref="CX57:CY57" si="84">SUM(CX45:CX56)</f>
        <v>0</v>
      </c>
      <c r="CY57" s="36">
        <f t="shared" si="84"/>
        <v>0</v>
      </c>
      <c r="CZ57" s="49"/>
      <c r="DA57" s="48"/>
      <c r="DB57" s="36"/>
      <c r="DC57" s="49"/>
      <c r="DD57" s="48">
        <f>SUM(DD45:DD56)</f>
        <v>0</v>
      </c>
      <c r="DE57" s="36">
        <f>SUM(DE45:DE56)</f>
        <v>0</v>
      </c>
      <c r="DF57" s="49"/>
      <c r="DG57" s="48">
        <f>SUM(DG45:DG56)</f>
        <v>0</v>
      </c>
      <c r="DH57" s="36">
        <f>SUM(DH45:DH56)</f>
        <v>0</v>
      </c>
      <c r="DI57" s="49"/>
      <c r="DJ57" s="48">
        <f>SUM(DJ45:DJ56)</f>
        <v>0</v>
      </c>
      <c r="DK57" s="36">
        <f>SUM(DK45:DK56)</f>
        <v>0</v>
      </c>
      <c r="DL57" s="49"/>
      <c r="DM57" s="48">
        <f t="shared" ref="DM57:DN57" si="85">SUM(DM45:DM56)</f>
        <v>0</v>
      </c>
      <c r="DN57" s="36">
        <f t="shared" si="85"/>
        <v>0</v>
      </c>
      <c r="DO57" s="49"/>
      <c r="DP57" s="48">
        <f>SUM(DP45:DP56)</f>
        <v>0</v>
      </c>
      <c r="DQ57" s="36">
        <f>SUM(DQ45:DQ56)</f>
        <v>0</v>
      </c>
      <c r="DR57" s="49"/>
      <c r="DS57" s="48">
        <f>SUM(DS45:DS56)</f>
        <v>0</v>
      </c>
      <c r="DT57" s="36">
        <f>SUM(DT45:DT56)</f>
        <v>0</v>
      </c>
      <c r="DU57" s="49"/>
      <c r="DV57" s="48">
        <f>SUM(DV45:DV56)</f>
        <v>0</v>
      </c>
      <c r="DW57" s="36">
        <f>SUM(DW45:DW56)</f>
        <v>0</v>
      </c>
      <c r="DX57" s="49"/>
      <c r="DY57" s="48">
        <f>SUM(DY45:DY56)</f>
        <v>0</v>
      </c>
      <c r="DZ57" s="36">
        <f>SUM(DZ45:DZ56)</f>
        <v>3</v>
      </c>
      <c r="EA57" s="49"/>
      <c r="EB57" s="48">
        <f>SUM(EB45:EB56)</f>
        <v>196</v>
      </c>
      <c r="EC57" s="36">
        <f>SUM(EC45:EC56)</f>
        <v>3036</v>
      </c>
      <c r="ED57" s="49"/>
      <c r="EE57" s="48">
        <f t="shared" ref="EE57:EF57" si="86">SUM(EE45:EE56)</f>
        <v>0</v>
      </c>
      <c r="EF57" s="36">
        <f t="shared" si="86"/>
        <v>0</v>
      </c>
      <c r="EG57" s="49"/>
      <c r="EH57" s="48">
        <f>SUM(EH45:EH56)</f>
        <v>0</v>
      </c>
      <c r="EI57" s="36">
        <f>SUM(EI45:EI56)</f>
        <v>0</v>
      </c>
      <c r="EJ57" s="49"/>
      <c r="EK57" s="48">
        <f>SUM(EK45:EK56)</f>
        <v>0</v>
      </c>
      <c r="EL57" s="36">
        <f>SUM(EL45:EL56)</f>
        <v>0</v>
      </c>
      <c r="EM57" s="49"/>
      <c r="EN57" s="48">
        <f>SUM(EN45:EN56)</f>
        <v>0</v>
      </c>
      <c r="EO57" s="36">
        <f>SUM(EO45:EO56)</f>
        <v>0</v>
      </c>
      <c r="EP57" s="49"/>
      <c r="EQ57" s="48">
        <f>SUM(EQ45:EQ56)</f>
        <v>0</v>
      </c>
      <c r="ER57" s="36">
        <f>SUM(ER45:ER56)</f>
        <v>13</v>
      </c>
      <c r="ES57" s="49"/>
      <c r="ET57" s="48">
        <f>SUM(ET45:ET56)</f>
        <v>0</v>
      </c>
      <c r="EU57" s="36">
        <f>SUM(EU45:EU56)</f>
        <v>16</v>
      </c>
      <c r="EV57" s="49"/>
      <c r="EW57" s="48">
        <f t="shared" ref="EW57:EX57" si="87">SUM(EW45:EW56)</f>
        <v>0</v>
      </c>
      <c r="EX57" s="36">
        <f t="shared" si="87"/>
        <v>0</v>
      </c>
      <c r="EY57" s="49"/>
      <c r="EZ57" s="48">
        <f>SUM(EZ45:EZ56)</f>
        <v>0</v>
      </c>
      <c r="FA57" s="36">
        <f>SUM(FA45:FA56)</f>
        <v>0</v>
      </c>
      <c r="FB57" s="49"/>
      <c r="FC57" s="48">
        <f>SUM(FC45:FC56)</f>
        <v>0</v>
      </c>
      <c r="FD57" s="36">
        <f>SUM(FD45:FD56)</f>
        <v>0</v>
      </c>
      <c r="FE57" s="49"/>
      <c r="FF57" s="37">
        <f>SUM(FF45:FF56)</f>
        <v>249380</v>
      </c>
      <c r="FG57" s="38">
        <f>SUM(FG45:FG56)</f>
        <v>978943</v>
      </c>
      <c r="FH57" s="1"/>
      <c r="FI57" s="2"/>
      <c r="FJ57" s="1"/>
      <c r="FK57" s="1"/>
      <c r="FL57" s="1"/>
      <c r="FM57" s="6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GC57" s="5"/>
      <c r="GH57" s="5"/>
      <c r="GM57" s="5"/>
      <c r="GR57" s="5"/>
      <c r="GW57" s="5"/>
      <c r="HB57" s="5"/>
      <c r="HG57" s="5"/>
      <c r="HL57" s="5"/>
      <c r="HQ57" s="5"/>
      <c r="HV57" s="5"/>
      <c r="IA57" s="5"/>
    </row>
    <row r="58" spans="1:235" x14ac:dyDescent="0.3">
      <c r="A58" s="55">
        <v>2013</v>
      </c>
      <c r="B58" s="56" t="s">
        <v>5</v>
      </c>
      <c r="C58" s="12">
        <v>0</v>
      </c>
      <c r="D58" s="4">
        <v>0</v>
      </c>
      <c r="E58" s="47">
        <v>0</v>
      </c>
      <c r="F58" s="12">
        <v>0</v>
      </c>
      <c r="G58" s="4">
        <v>0</v>
      </c>
      <c r="H58" s="47">
        <v>0</v>
      </c>
      <c r="I58" s="12">
        <v>2000</v>
      </c>
      <c r="J58" s="4">
        <v>7430</v>
      </c>
      <c r="K58" s="47">
        <f t="shared" ref="K58" si="88">J58/I58*1000</f>
        <v>3715</v>
      </c>
      <c r="L58" s="12">
        <v>0</v>
      </c>
      <c r="M58" s="4">
        <v>0</v>
      </c>
      <c r="N58" s="47">
        <v>0</v>
      </c>
      <c r="O58" s="12">
        <v>0</v>
      </c>
      <c r="P58" s="4">
        <v>0</v>
      </c>
      <c r="Q58" s="47">
        <v>0</v>
      </c>
      <c r="R58" s="12">
        <v>0</v>
      </c>
      <c r="S58" s="4">
        <v>0</v>
      </c>
      <c r="T58" s="47">
        <v>0</v>
      </c>
      <c r="U58" s="12">
        <v>0</v>
      </c>
      <c r="V58" s="4">
        <v>0</v>
      </c>
      <c r="W58" s="47">
        <v>0</v>
      </c>
      <c r="X58" s="12">
        <v>0</v>
      </c>
      <c r="Y58" s="4">
        <v>0</v>
      </c>
      <c r="Z58" s="47">
        <v>0</v>
      </c>
      <c r="AA58" s="12">
        <v>22637</v>
      </c>
      <c r="AB58" s="4">
        <v>89661</v>
      </c>
      <c r="AC58" s="47">
        <f t="shared" ref="AC58" si="89">AB58/AA58*1000</f>
        <v>3960.8163625922161</v>
      </c>
      <c r="AD58" s="12">
        <v>6</v>
      </c>
      <c r="AE58" s="4">
        <v>89</v>
      </c>
      <c r="AF58" s="47">
        <f t="shared" ref="AF58" si="90">AE58/AD58*1000</f>
        <v>14833.333333333334</v>
      </c>
      <c r="AG58" s="12">
        <v>0</v>
      </c>
      <c r="AH58" s="4">
        <v>0</v>
      </c>
      <c r="AI58" s="47">
        <v>0</v>
      </c>
      <c r="AJ58" s="12">
        <v>0</v>
      </c>
      <c r="AK58" s="4">
        <v>0</v>
      </c>
      <c r="AL58" s="47">
        <v>0</v>
      </c>
      <c r="AM58" s="12">
        <v>0</v>
      </c>
      <c r="AN58" s="4">
        <v>0</v>
      </c>
      <c r="AO58" s="47">
        <f t="shared" ref="AO58:AO69" si="91">IF(AM58=0,0,AN58/AM58*1000)</f>
        <v>0</v>
      </c>
      <c r="AP58" s="12">
        <v>0</v>
      </c>
      <c r="AQ58" s="4">
        <v>0</v>
      </c>
      <c r="AR58" s="47">
        <v>0</v>
      </c>
      <c r="AS58" s="12">
        <v>0</v>
      </c>
      <c r="AT58" s="4">
        <v>0</v>
      </c>
      <c r="AU58" s="47">
        <v>0</v>
      </c>
      <c r="AV58" s="12">
        <v>8477</v>
      </c>
      <c r="AW58" s="4">
        <v>40696</v>
      </c>
      <c r="AX58" s="47">
        <f t="shared" ref="AX58:AX69" si="92">AW58/AV58*1000</f>
        <v>4800.7549840745551</v>
      </c>
      <c r="AY58" s="12">
        <v>3</v>
      </c>
      <c r="AZ58" s="4">
        <v>27</v>
      </c>
      <c r="BA58" s="47">
        <f t="shared" ref="BA58" si="93">AZ58/AY58*1000</f>
        <v>9000</v>
      </c>
      <c r="BB58" s="12">
        <v>0</v>
      </c>
      <c r="BC58" s="4">
        <v>0</v>
      </c>
      <c r="BD58" s="47">
        <v>0</v>
      </c>
      <c r="BE58" s="12">
        <v>0</v>
      </c>
      <c r="BF58" s="4">
        <v>0</v>
      </c>
      <c r="BG58" s="47">
        <v>0</v>
      </c>
      <c r="BH58" s="12">
        <v>0</v>
      </c>
      <c r="BI58" s="4">
        <v>0</v>
      </c>
      <c r="BJ58" s="47">
        <v>0</v>
      </c>
      <c r="BK58" s="12">
        <v>0</v>
      </c>
      <c r="BL58" s="4">
        <v>0</v>
      </c>
      <c r="BM58" s="47">
        <v>0</v>
      </c>
      <c r="BN58" s="12">
        <v>20</v>
      </c>
      <c r="BO58" s="4">
        <v>207</v>
      </c>
      <c r="BP58" s="47">
        <f t="shared" ref="BP58:BP62" si="94">BO58/BN58*1000</f>
        <v>10350</v>
      </c>
      <c r="BQ58" s="12"/>
      <c r="BR58" s="4"/>
      <c r="BS58" s="47"/>
      <c r="BT58" s="12">
        <v>0</v>
      </c>
      <c r="BU58" s="4">
        <v>0</v>
      </c>
      <c r="BV58" s="47">
        <v>0</v>
      </c>
      <c r="BW58" s="12">
        <v>0</v>
      </c>
      <c r="BX58" s="4">
        <v>0</v>
      </c>
      <c r="BY58" s="47">
        <v>0</v>
      </c>
      <c r="BZ58" s="12">
        <v>7</v>
      </c>
      <c r="CA58" s="4">
        <v>66</v>
      </c>
      <c r="CB58" s="47">
        <f t="shared" ref="CB58" si="95">CA58/BZ58*1000</f>
        <v>9428.5714285714294</v>
      </c>
      <c r="CC58" s="12">
        <v>0</v>
      </c>
      <c r="CD58" s="4">
        <v>0</v>
      </c>
      <c r="CE58" s="47">
        <v>0</v>
      </c>
      <c r="CF58" s="12">
        <v>0</v>
      </c>
      <c r="CG58" s="4">
        <v>0</v>
      </c>
      <c r="CH58" s="47">
        <f t="shared" ref="CH58:CH69" si="96">IF(CF58=0,0,CG58/CF58*1000)</f>
        <v>0</v>
      </c>
      <c r="CI58" s="12">
        <v>0</v>
      </c>
      <c r="CJ58" s="4">
        <v>0</v>
      </c>
      <c r="CK58" s="47">
        <f t="shared" ref="CK58:CK69" si="97">IF(CI58=0,0,CJ58/CI58*1000)</f>
        <v>0</v>
      </c>
      <c r="CL58" s="12">
        <v>0</v>
      </c>
      <c r="CM58" s="4">
        <v>0</v>
      </c>
      <c r="CN58" s="47">
        <v>0</v>
      </c>
      <c r="CO58" s="12">
        <v>0</v>
      </c>
      <c r="CP58" s="4">
        <v>0</v>
      </c>
      <c r="CQ58" s="47">
        <v>0</v>
      </c>
      <c r="CR58" s="12">
        <v>0</v>
      </c>
      <c r="CS58" s="4">
        <v>0</v>
      </c>
      <c r="CT58" s="47">
        <v>0</v>
      </c>
      <c r="CU58" s="12">
        <v>0</v>
      </c>
      <c r="CV58" s="4">
        <v>0</v>
      </c>
      <c r="CW58" s="47">
        <v>0</v>
      </c>
      <c r="CX58" s="12">
        <v>0</v>
      </c>
      <c r="CY58" s="4">
        <v>0</v>
      </c>
      <c r="CZ58" s="47">
        <f t="shared" ref="CZ58:CZ69" si="98">IF(CX58=0,0,CY58/CX58*1000)</f>
        <v>0</v>
      </c>
      <c r="DA58" s="12"/>
      <c r="DB58" s="4"/>
      <c r="DC58" s="47"/>
      <c r="DD58" s="12">
        <v>0</v>
      </c>
      <c r="DE58" s="4">
        <v>0</v>
      </c>
      <c r="DF58" s="47">
        <v>0</v>
      </c>
      <c r="DG58" s="12">
        <v>0</v>
      </c>
      <c r="DH58" s="4">
        <v>0</v>
      </c>
      <c r="DI58" s="47">
        <v>0</v>
      </c>
      <c r="DJ58" s="12">
        <v>0</v>
      </c>
      <c r="DK58" s="4">
        <v>0</v>
      </c>
      <c r="DL58" s="47">
        <v>0</v>
      </c>
      <c r="DM58" s="12">
        <v>0</v>
      </c>
      <c r="DN58" s="4">
        <v>0</v>
      </c>
      <c r="DO58" s="47">
        <f t="shared" ref="DO58:DO69" si="99">IF(DM58=0,0,DN58/DM58*1000)</f>
        <v>0</v>
      </c>
      <c r="DP58" s="12">
        <v>0</v>
      </c>
      <c r="DQ58" s="4">
        <v>0</v>
      </c>
      <c r="DR58" s="47">
        <v>0</v>
      </c>
      <c r="DS58" s="12">
        <v>0</v>
      </c>
      <c r="DT58" s="4">
        <v>0</v>
      </c>
      <c r="DU58" s="47">
        <v>0</v>
      </c>
      <c r="DV58" s="12">
        <v>0</v>
      </c>
      <c r="DW58" s="4">
        <v>0</v>
      </c>
      <c r="DX58" s="47">
        <v>0</v>
      </c>
      <c r="DY58" s="12">
        <v>0</v>
      </c>
      <c r="DZ58" s="4">
        <v>0</v>
      </c>
      <c r="EA58" s="47">
        <v>0</v>
      </c>
      <c r="EB58" s="12">
        <v>0</v>
      </c>
      <c r="EC58" s="4">
        <v>0</v>
      </c>
      <c r="ED58" s="47">
        <v>0</v>
      </c>
      <c r="EE58" s="12">
        <v>0</v>
      </c>
      <c r="EF58" s="4">
        <v>0</v>
      </c>
      <c r="EG58" s="47">
        <f t="shared" ref="EG58:EG69" si="100">IF(EE58=0,0,EF58/EE58*1000)</f>
        <v>0</v>
      </c>
      <c r="EH58" s="12">
        <v>0</v>
      </c>
      <c r="EI58" s="4">
        <v>0</v>
      </c>
      <c r="EJ58" s="47">
        <v>0</v>
      </c>
      <c r="EK58" s="12">
        <v>0</v>
      </c>
      <c r="EL58" s="4">
        <v>0</v>
      </c>
      <c r="EM58" s="47">
        <v>0</v>
      </c>
      <c r="EN58" s="12">
        <v>0</v>
      </c>
      <c r="EO58" s="4">
        <v>0</v>
      </c>
      <c r="EP58" s="47">
        <v>0</v>
      </c>
      <c r="EQ58" s="12">
        <v>0</v>
      </c>
      <c r="ER58" s="4">
        <v>1</v>
      </c>
      <c r="ES58" s="47">
        <v>0</v>
      </c>
      <c r="ET58" s="12">
        <v>0</v>
      </c>
      <c r="EU58" s="4">
        <v>0</v>
      </c>
      <c r="EV58" s="47">
        <v>0</v>
      </c>
      <c r="EW58" s="12">
        <v>0</v>
      </c>
      <c r="EX58" s="4">
        <v>0</v>
      </c>
      <c r="EY58" s="47">
        <f t="shared" ref="EY58:EY69" si="101">IF(EW58=0,0,EX58/EW58*1000)</f>
        <v>0</v>
      </c>
      <c r="EZ58" s="12">
        <v>0</v>
      </c>
      <c r="FA58" s="4">
        <v>0</v>
      </c>
      <c r="FB58" s="47">
        <v>0</v>
      </c>
      <c r="FC58" s="12">
        <v>0</v>
      </c>
      <c r="FD58" s="4">
        <v>0</v>
      </c>
      <c r="FE58" s="47">
        <v>0</v>
      </c>
      <c r="FF58" s="7">
        <f t="shared" ref="FF58:FF70" si="102">C58+I58+AA58+AD58+AG58+AJ58+AP58+AV58+AY58+BE58+BH58+BK58+BN58+BW58+BZ58+CC58+CL58+CO58+DG58+DY58+EB58+EH58+EK58+EN58+EQ58+FC58</f>
        <v>33150</v>
      </c>
      <c r="FG58" s="15">
        <f t="shared" ref="FG58:FG70" si="103">D58+J58+AB58+AE58+AH58+AK58+AQ58+AW58+AZ58+BF58+BI58+BL58+BO58+BX58+CA58+CD58+CM58+CP58+DH58+DZ58+EC58+EI58+EL58+EO58+ER58+FD58</f>
        <v>138177</v>
      </c>
    </row>
    <row r="59" spans="1:235" x14ac:dyDescent="0.3">
      <c r="A59" s="55">
        <v>2013</v>
      </c>
      <c r="B59" s="56" t="s">
        <v>6</v>
      </c>
      <c r="C59" s="12">
        <v>0</v>
      </c>
      <c r="D59" s="4">
        <v>0</v>
      </c>
      <c r="E59" s="47">
        <v>0</v>
      </c>
      <c r="F59" s="12">
        <v>0</v>
      </c>
      <c r="G59" s="4">
        <v>0</v>
      </c>
      <c r="H59" s="47">
        <v>0</v>
      </c>
      <c r="I59" s="12">
        <v>0</v>
      </c>
      <c r="J59" s="4">
        <v>0</v>
      </c>
      <c r="K59" s="47">
        <v>0</v>
      </c>
      <c r="L59" s="12">
        <v>0</v>
      </c>
      <c r="M59" s="4">
        <v>0</v>
      </c>
      <c r="N59" s="47">
        <v>0</v>
      </c>
      <c r="O59" s="12">
        <v>0</v>
      </c>
      <c r="P59" s="4">
        <v>0</v>
      </c>
      <c r="Q59" s="47">
        <v>0</v>
      </c>
      <c r="R59" s="12">
        <v>0</v>
      </c>
      <c r="S59" s="4">
        <v>0</v>
      </c>
      <c r="T59" s="47">
        <v>0</v>
      </c>
      <c r="U59" s="12">
        <v>0</v>
      </c>
      <c r="V59" s="4">
        <v>0</v>
      </c>
      <c r="W59" s="47">
        <v>0</v>
      </c>
      <c r="X59" s="12">
        <v>0</v>
      </c>
      <c r="Y59" s="4">
        <v>0</v>
      </c>
      <c r="Z59" s="47">
        <v>0</v>
      </c>
      <c r="AA59" s="12">
        <v>0</v>
      </c>
      <c r="AB59" s="4">
        <v>0</v>
      </c>
      <c r="AC59" s="47">
        <v>0</v>
      </c>
      <c r="AD59" s="12">
        <v>0</v>
      </c>
      <c r="AE59" s="4">
        <v>0</v>
      </c>
      <c r="AF59" s="47">
        <v>0</v>
      </c>
      <c r="AG59" s="12">
        <v>0</v>
      </c>
      <c r="AH59" s="4">
        <v>0</v>
      </c>
      <c r="AI59" s="47">
        <v>0</v>
      </c>
      <c r="AJ59" s="12">
        <v>0</v>
      </c>
      <c r="AK59" s="4">
        <v>0</v>
      </c>
      <c r="AL59" s="47">
        <v>0</v>
      </c>
      <c r="AM59" s="12">
        <v>0</v>
      </c>
      <c r="AN59" s="4">
        <v>0</v>
      </c>
      <c r="AO59" s="47">
        <f t="shared" si="91"/>
        <v>0</v>
      </c>
      <c r="AP59" s="12">
        <v>0</v>
      </c>
      <c r="AQ59" s="4">
        <v>0</v>
      </c>
      <c r="AR59" s="47">
        <v>0</v>
      </c>
      <c r="AS59" s="12">
        <v>0</v>
      </c>
      <c r="AT59" s="4">
        <v>0</v>
      </c>
      <c r="AU59" s="47">
        <v>0</v>
      </c>
      <c r="AV59" s="12">
        <v>2187</v>
      </c>
      <c r="AW59" s="4">
        <v>9777</v>
      </c>
      <c r="AX59" s="47">
        <f t="shared" si="92"/>
        <v>4470.5075445816183</v>
      </c>
      <c r="AY59" s="12">
        <v>0</v>
      </c>
      <c r="AZ59" s="4">
        <v>0</v>
      </c>
      <c r="BA59" s="47">
        <v>0</v>
      </c>
      <c r="BB59" s="12">
        <v>0</v>
      </c>
      <c r="BC59" s="4">
        <v>0</v>
      </c>
      <c r="BD59" s="47">
        <v>0</v>
      </c>
      <c r="BE59" s="12">
        <v>0</v>
      </c>
      <c r="BF59" s="4">
        <v>0</v>
      </c>
      <c r="BG59" s="47">
        <v>0</v>
      </c>
      <c r="BH59" s="12">
        <v>0</v>
      </c>
      <c r="BI59" s="4">
        <v>0</v>
      </c>
      <c r="BJ59" s="47">
        <v>0</v>
      </c>
      <c r="BK59" s="12">
        <v>0</v>
      </c>
      <c r="BL59" s="4">
        <v>0</v>
      </c>
      <c r="BM59" s="47">
        <v>0</v>
      </c>
      <c r="BN59" s="12">
        <v>20</v>
      </c>
      <c r="BO59" s="4">
        <v>237</v>
      </c>
      <c r="BP59" s="47">
        <f t="shared" si="94"/>
        <v>11850</v>
      </c>
      <c r="BQ59" s="12"/>
      <c r="BR59" s="4"/>
      <c r="BS59" s="47"/>
      <c r="BT59" s="12">
        <v>0</v>
      </c>
      <c r="BU59" s="4">
        <v>0</v>
      </c>
      <c r="BV59" s="47">
        <v>0</v>
      </c>
      <c r="BW59" s="12">
        <v>0</v>
      </c>
      <c r="BX59" s="4">
        <v>0</v>
      </c>
      <c r="BY59" s="47">
        <v>0</v>
      </c>
      <c r="BZ59" s="12">
        <v>0</v>
      </c>
      <c r="CA59" s="4">
        <v>0</v>
      </c>
      <c r="CB59" s="47">
        <v>0</v>
      </c>
      <c r="CC59" s="12">
        <v>0</v>
      </c>
      <c r="CD59" s="4">
        <v>0</v>
      </c>
      <c r="CE59" s="47">
        <v>0</v>
      </c>
      <c r="CF59" s="12">
        <v>0</v>
      </c>
      <c r="CG59" s="4">
        <v>0</v>
      </c>
      <c r="CH59" s="47">
        <f t="shared" si="96"/>
        <v>0</v>
      </c>
      <c r="CI59" s="12">
        <v>0</v>
      </c>
      <c r="CJ59" s="4">
        <v>0</v>
      </c>
      <c r="CK59" s="47">
        <f t="shared" si="97"/>
        <v>0</v>
      </c>
      <c r="CL59" s="12">
        <v>278</v>
      </c>
      <c r="CM59" s="4">
        <v>4201</v>
      </c>
      <c r="CN59" s="47">
        <f t="shared" ref="CN59" si="104">CM59/CL59*1000</f>
        <v>15111.510791366907</v>
      </c>
      <c r="CO59" s="12">
        <v>0</v>
      </c>
      <c r="CP59" s="4">
        <v>0</v>
      </c>
      <c r="CQ59" s="47">
        <v>0</v>
      </c>
      <c r="CR59" s="12">
        <v>0</v>
      </c>
      <c r="CS59" s="4">
        <v>0</v>
      </c>
      <c r="CT59" s="47">
        <v>0</v>
      </c>
      <c r="CU59" s="12">
        <v>0</v>
      </c>
      <c r="CV59" s="4">
        <v>0</v>
      </c>
      <c r="CW59" s="47">
        <v>0</v>
      </c>
      <c r="CX59" s="12">
        <v>0</v>
      </c>
      <c r="CY59" s="4">
        <v>0</v>
      </c>
      <c r="CZ59" s="47">
        <f t="shared" si="98"/>
        <v>0</v>
      </c>
      <c r="DA59" s="12"/>
      <c r="DB59" s="4"/>
      <c r="DC59" s="47"/>
      <c r="DD59" s="12">
        <v>0</v>
      </c>
      <c r="DE59" s="4">
        <v>0</v>
      </c>
      <c r="DF59" s="47">
        <v>0</v>
      </c>
      <c r="DG59" s="12">
        <v>0</v>
      </c>
      <c r="DH59" s="4">
        <v>0</v>
      </c>
      <c r="DI59" s="47">
        <v>0</v>
      </c>
      <c r="DJ59" s="12">
        <v>0</v>
      </c>
      <c r="DK59" s="4">
        <v>0</v>
      </c>
      <c r="DL59" s="47">
        <v>0</v>
      </c>
      <c r="DM59" s="12">
        <v>0</v>
      </c>
      <c r="DN59" s="4">
        <v>0</v>
      </c>
      <c r="DO59" s="47">
        <f t="shared" si="99"/>
        <v>0</v>
      </c>
      <c r="DP59" s="12">
        <v>0</v>
      </c>
      <c r="DQ59" s="4">
        <v>0</v>
      </c>
      <c r="DR59" s="47">
        <v>0</v>
      </c>
      <c r="DS59" s="12">
        <v>0</v>
      </c>
      <c r="DT59" s="4">
        <v>0</v>
      </c>
      <c r="DU59" s="47">
        <v>0</v>
      </c>
      <c r="DV59" s="12">
        <v>0</v>
      </c>
      <c r="DW59" s="4">
        <v>0</v>
      </c>
      <c r="DX59" s="47">
        <v>0</v>
      </c>
      <c r="DY59" s="12">
        <v>0</v>
      </c>
      <c r="DZ59" s="4">
        <v>0</v>
      </c>
      <c r="EA59" s="47">
        <v>0</v>
      </c>
      <c r="EB59" s="12">
        <v>0</v>
      </c>
      <c r="EC59" s="4">
        <v>0</v>
      </c>
      <c r="ED59" s="47">
        <v>0</v>
      </c>
      <c r="EE59" s="12">
        <v>0</v>
      </c>
      <c r="EF59" s="4">
        <v>0</v>
      </c>
      <c r="EG59" s="47">
        <f t="shared" si="100"/>
        <v>0</v>
      </c>
      <c r="EH59" s="12">
        <v>0</v>
      </c>
      <c r="EI59" s="4">
        <v>0</v>
      </c>
      <c r="EJ59" s="47">
        <v>0</v>
      </c>
      <c r="EK59" s="12">
        <v>0</v>
      </c>
      <c r="EL59" s="4">
        <v>0</v>
      </c>
      <c r="EM59" s="47">
        <v>0</v>
      </c>
      <c r="EN59" s="12">
        <v>0</v>
      </c>
      <c r="EO59" s="4">
        <v>0</v>
      </c>
      <c r="EP59" s="47">
        <v>0</v>
      </c>
      <c r="EQ59" s="12">
        <v>0</v>
      </c>
      <c r="ER59" s="4">
        <v>0</v>
      </c>
      <c r="ES59" s="47">
        <v>0</v>
      </c>
      <c r="ET59" s="12">
        <v>0</v>
      </c>
      <c r="EU59" s="4">
        <v>0</v>
      </c>
      <c r="EV59" s="47">
        <v>0</v>
      </c>
      <c r="EW59" s="12">
        <v>0</v>
      </c>
      <c r="EX59" s="4">
        <v>0</v>
      </c>
      <c r="EY59" s="47">
        <f t="shared" si="101"/>
        <v>0</v>
      </c>
      <c r="EZ59" s="12">
        <v>0</v>
      </c>
      <c r="FA59" s="4">
        <v>0</v>
      </c>
      <c r="FB59" s="47">
        <v>0</v>
      </c>
      <c r="FC59" s="12">
        <v>0</v>
      </c>
      <c r="FD59" s="4">
        <v>0</v>
      </c>
      <c r="FE59" s="47">
        <v>0</v>
      </c>
      <c r="FF59" s="7">
        <f t="shared" si="102"/>
        <v>2485</v>
      </c>
      <c r="FG59" s="15">
        <f t="shared" si="103"/>
        <v>14215</v>
      </c>
    </row>
    <row r="60" spans="1:235" x14ac:dyDescent="0.3">
      <c r="A60" s="55">
        <v>2013</v>
      </c>
      <c r="B60" s="56" t="s">
        <v>7</v>
      </c>
      <c r="C60" s="12">
        <v>0</v>
      </c>
      <c r="D60" s="4">
        <v>0</v>
      </c>
      <c r="E60" s="47">
        <v>0</v>
      </c>
      <c r="F60" s="12">
        <v>0</v>
      </c>
      <c r="G60" s="4">
        <v>0</v>
      </c>
      <c r="H60" s="47">
        <v>0</v>
      </c>
      <c r="I60" s="12">
        <v>0</v>
      </c>
      <c r="J60" s="4">
        <v>0</v>
      </c>
      <c r="K60" s="47">
        <v>0</v>
      </c>
      <c r="L60" s="12">
        <v>0</v>
      </c>
      <c r="M60" s="4">
        <v>0</v>
      </c>
      <c r="N60" s="47">
        <v>0</v>
      </c>
      <c r="O60" s="12">
        <v>0</v>
      </c>
      <c r="P60" s="4">
        <v>0</v>
      </c>
      <c r="Q60" s="47">
        <v>0</v>
      </c>
      <c r="R60" s="12">
        <v>0</v>
      </c>
      <c r="S60" s="4">
        <v>0</v>
      </c>
      <c r="T60" s="47">
        <v>0</v>
      </c>
      <c r="U60" s="12">
        <v>0</v>
      </c>
      <c r="V60" s="4">
        <v>0</v>
      </c>
      <c r="W60" s="47">
        <v>0</v>
      </c>
      <c r="X60" s="12">
        <v>0</v>
      </c>
      <c r="Y60" s="4">
        <v>0</v>
      </c>
      <c r="Z60" s="47">
        <v>0</v>
      </c>
      <c r="AA60" s="12">
        <v>0</v>
      </c>
      <c r="AB60" s="4">
        <v>0</v>
      </c>
      <c r="AC60" s="47">
        <v>0</v>
      </c>
      <c r="AD60" s="12">
        <v>24</v>
      </c>
      <c r="AE60" s="4">
        <v>350</v>
      </c>
      <c r="AF60" s="47">
        <v>0</v>
      </c>
      <c r="AG60" s="12">
        <v>0</v>
      </c>
      <c r="AH60" s="4">
        <v>0</v>
      </c>
      <c r="AI60" s="47">
        <v>0</v>
      </c>
      <c r="AJ60" s="12">
        <v>0</v>
      </c>
      <c r="AK60" s="4">
        <v>0</v>
      </c>
      <c r="AL60" s="47">
        <v>0</v>
      </c>
      <c r="AM60" s="12">
        <v>0</v>
      </c>
      <c r="AN60" s="4">
        <v>0</v>
      </c>
      <c r="AO60" s="47">
        <f t="shared" si="91"/>
        <v>0</v>
      </c>
      <c r="AP60" s="12">
        <v>0</v>
      </c>
      <c r="AQ60" s="4">
        <v>0</v>
      </c>
      <c r="AR60" s="47">
        <v>0</v>
      </c>
      <c r="AS60" s="12">
        <v>0</v>
      </c>
      <c r="AT60" s="4">
        <v>0</v>
      </c>
      <c r="AU60" s="47">
        <v>0</v>
      </c>
      <c r="AV60" s="12">
        <v>1715</v>
      </c>
      <c r="AW60" s="4">
        <v>7980</v>
      </c>
      <c r="AX60" s="47">
        <f t="shared" si="92"/>
        <v>4653.0612244897957</v>
      </c>
      <c r="AY60" s="12">
        <v>0</v>
      </c>
      <c r="AZ60" s="4">
        <v>0</v>
      </c>
      <c r="BA60" s="47">
        <v>0</v>
      </c>
      <c r="BB60" s="12">
        <v>0</v>
      </c>
      <c r="BC60" s="4">
        <v>0</v>
      </c>
      <c r="BD60" s="47">
        <v>0</v>
      </c>
      <c r="BE60" s="12">
        <v>0</v>
      </c>
      <c r="BF60" s="4">
        <v>0</v>
      </c>
      <c r="BG60" s="47">
        <v>0</v>
      </c>
      <c r="BH60" s="12">
        <v>0</v>
      </c>
      <c r="BI60" s="4">
        <v>0</v>
      </c>
      <c r="BJ60" s="47">
        <v>0</v>
      </c>
      <c r="BK60" s="12">
        <v>0</v>
      </c>
      <c r="BL60" s="4">
        <v>0</v>
      </c>
      <c r="BM60" s="47">
        <v>0</v>
      </c>
      <c r="BN60" s="12">
        <v>4952</v>
      </c>
      <c r="BO60" s="4">
        <v>88899</v>
      </c>
      <c r="BP60" s="47">
        <f t="shared" si="94"/>
        <v>17952.140549273023</v>
      </c>
      <c r="BQ60" s="12"/>
      <c r="BR60" s="4"/>
      <c r="BS60" s="47"/>
      <c r="BT60" s="12">
        <v>0</v>
      </c>
      <c r="BU60" s="4">
        <v>0</v>
      </c>
      <c r="BV60" s="47">
        <v>0</v>
      </c>
      <c r="BW60" s="12">
        <v>0</v>
      </c>
      <c r="BX60" s="4">
        <v>0</v>
      </c>
      <c r="BY60" s="47">
        <v>0</v>
      </c>
      <c r="BZ60" s="12">
        <v>0</v>
      </c>
      <c r="CA60" s="4">
        <v>0</v>
      </c>
      <c r="CB60" s="47">
        <v>0</v>
      </c>
      <c r="CC60" s="12">
        <v>0</v>
      </c>
      <c r="CD60" s="4">
        <v>0</v>
      </c>
      <c r="CE60" s="47">
        <v>0</v>
      </c>
      <c r="CF60" s="12">
        <v>0</v>
      </c>
      <c r="CG60" s="4">
        <v>0</v>
      </c>
      <c r="CH60" s="47">
        <f t="shared" si="96"/>
        <v>0</v>
      </c>
      <c r="CI60" s="12">
        <v>0</v>
      </c>
      <c r="CJ60" s="4">
        <v>0</v>
      </c>
      <c r="CK60" s="47">
        <f t="shared" si="97"/>
        <v>0</v>
      </c>
      <c r="CL60" s="12">
        <v>0</v>
      </c>
      <c r="CM60" s="4">
        <v>0</v>
      </c>
      <c r="CN60" s="47">
        <v>0</v>
      </c>
      <c r="CO60" s="12">
        <v>0</v>
      </c>
      <c r="CP60" s="4">
        <v>0</v>
      </c>
      <c r="CQ60" s="47">
        <v>0</v>
      </c>
      <c r="CR60" s="12">
        <v>0</v>
      </c>
      <c r="CS60" s="4">
        <v>0</v>
      </c>
      <c r="CT60" s="47">
        <v>0</v>
      </c>
      <c r="CU60" s="12">
        <v>0</v>
      </c>
      <c r="CV60" s="4">
        <v>0</v>
      </c>
      <c r="CW60" s="47">
        <v>0</v>
      </c>
      <c r="CX60" s="12">
        <v>0</v>
      </c>
      <c r="CY60" s="4">
        <v>0</v>
      </c>
      <c r="CZ60" s="47">
        <f t="shared" si="98"/>
        <v>0</v>
      </c>
      <c r="DA60" s="12"/>
      <c r="DB60" s="4"/>
      <c r="DC60" s="47"/>
      <c r="DD60" s="12">
        <v>0</v>
      </c>
      <c r="DE60" s="4">
        <v>0</v>
      </c>
      <c r="DF60" s="47">
        <v>0</v>
      </c>
      <c r="DG60" s="12">
        <v>0</v>
      </c>
      <c r="DH60" s="4">
        <v>0</v>
      </c>
      <c r="DI60" s="47">
        <v>0</v>
      </c>
      <c r="DJ60" s="12">
        <v>0</v>
      </c>
      <c r="DK60" s="4">
        <v>0</v>
      </c>
      <c r="DL60" s="47">
        <v>0</v>
      </c>
      <c r="DM60" s="12">
        <v>0</v>
      </c>
      <c r="DN60" s="4">
        <v>0</v>
      </c>
      <c r="DO60" s="47">
        <f t="shared" si="99"/>
        <v>0</v>
      </c>
      <c r="DP60" s="12">
        <v>0</v>
      </c>
      <c r="DQ60" s="4">
        <v>0</v>
      </c>
      <c r="DR60" s="47">
        <v>0</v>
      </c>
      <c r="DS60" s="12">
        <v>0</v>
      </c>
      <c r="DT60" s="4">
        <v>0</v>
      </c>
      <c r="DU60" s="47">
        <v>0</v>
      </c>
      <c r="DV60" s="12">
        <v>0</v>
      </c>
      <c r="DW60" s="4">
        <v>0</v>
      </c>
      <c r="DX60" s="47">
        <v>0</v>
      </c>
      <c r="DY60" s="12">
        <v>0</v>
      </c>
      <c r="DZ60" s="4">
        <v>0</v>
      </c>
      <c r="EA60" s="47">
        <v>0</v>
      </c>
      <c r="EB60" s="12">
        <v>0</v>
      </c>
      <c r="EC60" s="4">
        <v>0</v>
      </c>
      <c r="ED60" s="47">
        <v>0</v>
      </c>
      <c r="EE60" s="12">
        <v>0</v>
      </c>
      <c r="EF60" s="4">
        <v>0</v>
      </c>
      <c r="EG60" s="47">
        <f t="shared" si="100"/>
        <v>0</v>
      </c>
      <c r="EH60" s="12">
        <v>0</v>
      </c>
      <c r="EI60" s="4">
        <v>0</v>
      </c>
      <c r="EJ60" s="47">
        <v>0</v>
      </c>
      <c r="EK60" s="12">
        <v>0</v>
      </c>
      <c r="EL60" s="4">
        <v>0</v>
      </c>
      <c r="EM60" s="47">
        <v>0</v>
      </c>
      <c r="EN60" s="12">
        <v>0</v>
      </c>
      <c r="EO60" s="4">
        <v>4</v>
      </c>
      <c r="EP60" s="47">
        <v>0</v>
      </c>
      <c r="EQ60" s="12">
        <v>0</v>
      </c>
      <c r="ER60" s="4">
        <v>0</v>
      </c>
      <c r="ES60" s="47">
        <v>0</v>
      </c>
      <c r="ET60" s="12">
        <v>0</v>
      </c>
      <c r="EU60" s="4">
        <v>0</v>
      </c>
      <c r="EV60" s="47">
        <v>0</v>
      </c>
      <c r="EW60" s="12">
        <v>0</v>
      </c>
      <c r="EX60" s="4">
        <v>0</v>
      </c>
      <c r="EY60" s="47">
        <f t="shared" si="101"/>
        <v>0</v>
      </c>
      <c r="EZ60" s="12">
        <v>0</v>
      </c>
      <c r="FA60" s="4">
        <v>0</v>
      </c>
      <c r="FB60" s="47">
        <v>0</v>
      </c>
      <c r="FC60" s="12">
        <v>0</v>
      </c>
      <c r="FD60" s="4">
        <v>0</v>
      </c>
      <c r="FE60" s="47">
        <v>0</v>
      </c>
      <c r="FF60" s="7">
        <f t="shared" si="102"/>
        <v>6691</v>
      </c>
      <c r="FG60" s="15">
        <f t="shared" si="103"/>
        <v>97233</v>
      </c>
    </row>
    <row r="61" spans="1:235" x14ac:dyDescent="0.3">
      <c r="A61" s="55">
        <v>2013</v>
      </c>
      <c r="B61" s="56" t="s">
        <v>8</v>
      </c>
      <c r="C61" s="12">
        <v>0</v>
      </c>
      <c r="D61" s="4">
        <v>0</v>
      </c>
      <c r="E61" s="47">
        <v>0</v>
      </c>
      <c r="F61" s="12">
        <v>0</v>
      </c>
      <c r="G61" s="4">
        <v>0</v>
      </c>
      <c r="H61" s="47">
        <v>0</v>
      </c>
      <c r="I61" s="12">
        <v>0</v>
      </c>
      <c r="J61" s="4">
        <v>0</v>
      </c>
      <c r="K61" s="47">
        <v>0</v>
      </c>
      <c r="L61" s="12">
        <v>0</v>
      </c>
      <c r="M61" s="4">
        <v>0</v>
      </c>
      <c r="N61" s="47">
        <v>0</v>
      </c>
      <c r="O61" s="12">
        <v>0</v>
      </c>
      <c r="P61" s="4">
        <v>0</v>
      </c>
      <c r="Q61" s="47">
        <v>0</v>
      </c>
      <c r="R61" s="12">
        <v>0</v>
      </c>
      <c r="S61" s="4">
        <v>0</v>
      </c>
      <c r="T61" s="47">
        <v>0</v>
      </c>
      <c r="U61" s="12">
        <v>0</v>
      </c>
      <c r="V61" s="4">
        <v>0</v>
      </c>
      <c r="W61" s="47">
        <v>0</v>
      </c>
      <c r="X61" s="12">
        <v>0</v>
      </c>
      <c r="Y61" s="4">
        <v>0</v>
      </c>
      <c r="Z61" s="47">
        <v>0</v>
      </c>
      <c r="AA61" s="12">
        <v>0</v>
      </c>
      <c r="AB61" s="4">
        <v>0</v>
      </c>
      <c r="AC61" s="47">
        <v>0</v>
      </c>
      <c r="AD61" s="12">
        <v>8</v>
      </c>
      <c r="AE61" s="4">
        <v>92</v>
      </c>
      <c r="AF61" s="47">
        <v>0</v>
      </c>
      <c r="AG61" s="12">
        <v>0</v>
      </c>
      <c r="AH61" s="4">
        <v>0</v>
      </c>
      <c r="AI61" s="47">
        <v>0</v>
      </c>
      <c r="AJ61" s="12">
        <v>0</v>
      </c>
      <c r="AK61" s="4">
        <v>0</v>
      </c>
      <c r="AL61" s="47">
        <v>0</v>
      </c>
      <c r="AM61" s="12">
        <v>0</v>
      </c>
      <c r="AN61" s="4">
        <v>0</v>
      </c>
      <c r="AO61" s="47">
        <f t="shared" si="91"/>
        <v>0</v>
      </c>
      <c r="AP61" s="12">
        <v>0</v>
      </c>
      <c r="AQ61" s="4">
        <v>5</v>
      </c>
      <c r="AR61" s="47">
        <v>0</v>
      </c>
      <c r="AS61" s="12">
        <v>0</v>
      </c>
      <c r="AT61" s="4">
        <v>0</v>
      </c>
      <c r="AU61" s="47">
        <v>0</v>
      </c>
      <c r="AV61" s="12">
        <v>5625</v>
      </c>
      <c r="AW61" s="4">
        <v>24032</v>
      </c>
      <c r="AX61" s="47">
        <f t="shared" si="92"/>
        <v>4272.3555555555558</v>
      </c>
      <c r="AY61" s="12">
        <v>0</v>
      </c>
      <c r="AZ61" s="4">
        <v>0</v>
      </c>
      <c r="BA61" s="47">
        <v>0</v>
      </c>
      <c r="BB61" s="12">
        <v>0</v>
      </c>
      <c r="BC61" s="4">
        <v>0</v>
      </c>
      <c r="BD61" s="47">
        <v>0</v>
      </c>
      <c r="BE61" s="12">
        <v>0</v>
      </c>
      <c r="BF61" s="4">
        <v>0</v>
      </c>
      <c r="BG61" s="47">
        <v>0</v>
      </c>
      <c r="BH61" s="12">
        <v>0</v>
      </c>
      <c r="BI61" s="4">
        <v>0</v>
      </c>
      <c r="BJ61" s="47">
        <v>0</v>
      </c>
      <c r="BK61" s="12">
        <v>0</v>
      </c>
      <c r="BL61" s="4">
        <v>0</v>
      </c>
      <c r="BM61" s="47">
        <v>0</v>
      </c>
      <c r="BN61" s="12">
        <v>0</v>
      </c>
      <c r="BO61" s="4">
        <v>0</v>
      </c>
      <c r="BP61" s="47">
        <v>0</v>
      </c>
      <c r="BQ61" s="12"/>
      <c r="BR61" s="4"/>
      <c r="BS61" s="47"/>
      <c r="BT61" s="12">
        <v>0</v>
      </c>
      <c r="BU61" s="4">
        <v>0</v>
      </c>
      <c r="BV61" s="47">
        <v>0</v>
      </c>
      <c r="BW61" s="12">
        <v>6600</v>
      </c>
      <c r="BX61" s="4">
        <v>25775</v>
      </c>
      <c r="BY61" s="47">
        <f t="shared" ref="BY61" si="105">BX61/BW61*1000</f>
        <v>3905.3030303030305</v>
      </c>
      <c r="BZ61" s="12">
        <v>0</v>
      </c>
      <c r="CA61" s="4">
        <v>0</v>
      </c>
      <c r="CB61" s="47">
        <v>0</v>
      </c>
      <c r="CC61" s="12">
        <v>0</v>
      </c>
      <c r="CD61" s="4">
        <v>0</v>
      </c>
      <c r="CE61" s="47">
        <v>0</v>
      </c>
      <c r="CF61" s="12">
        <v>0</v>
      </c>
      <c r="CG61" s="4">
        <v>0</v>
      </c>
      <c r="CH61" s="47">
        <f t="shared" si="96"/>
        <v>0</v>
      </c>
      <c r="CI61" s="12">
        <v>0</v>
      </c>
      <c r="CJ61" s="4">
        <v>0</v>
      </c>
      <c r="CK61" s="47">
        <f t="shared" si="97"/>
        <v>0</v>
      </c>
      <c r="CL61" s="12">
        <v>0</v>
      </c>
      <c r="CM61" s="4">
        <v>0</v>
      </c>
      <c r="CN61" s="47">
        <v>0</v>
      </c>
      <c r="CO61" s="12">
        <v>0</v>
      </c>
      <c r="CP61" s="4">
        <v>0</v>
      </c>
      <c r="CQ61" s="47">
        <v>0</v>
      </c>
      <c r="CR61" s="12">
        <v>0</v>
      </c>
      <c r="CS61" s="4">
        <v>0</v>
      </c>
      <c r="CT61" s="47">
        <v>0</v>
      </c>
      <c r="CU61" s="12">
        <v>0</v>
      </c>
      <c r="CV61" s="4">
        <v>0</v>
      </c>
      <c r="CW61" s="47">
        <v>0</v>
      </c>
      <c r="CX61" s="12">
        <v>0</v>
      </c>
      <c r="CY61" s="4">
        <v>0</v>
      </c>
      <c r="CZ61" s="47">
        <f t="shared" si="98"/>
        <v>0</v>
      </c>
      <c r="DA61" s="12"/>
      <c r="DB61" s="4"/>
      <c r="DC61" s="47"/>
      <c r="DD61" s="12">
        <v>0</v>
      </c>
      <c r="DE61" s="4">
        <v>0</v>
      </c>
      <c r="DF61" s="47">
        <v>0</v>
      </c>
      <c r="DG61" s="12">
        <v>0</v>
      </c>
      <c r="DH61" s="4">
        <v>0</v>
      </c>
      <c r="DI61" s="47">
        <v>0</v>
      </c>
      <c r="DJ61" s="12">
        <v>0</v>
      </c>
      <c r="DK61" s="4">
        <v>0</v>
      </c>
      <c r="DL61" s="47">
        <v>0</v>
      </c>
      <c r="DM61" s="12">
        <v>0</v>
      </c>
      <c r="DN61" s="4">
        <v>0</v>
      </c>
      <c r="DO61" s="47">
        <f t="shared" si="99"/>
        <v>0</v>
      </c>
      <c r="DP61" s="12">
        <v>0</v>
      </c>
      <c r="DQ61" s="4">
        <v>0</v>
      </c>
      <c r="DR61" s="47">
        <v>0</v>
      </c>
      <c r="DS61" s="12">
        <v>0</v>
      </c>
      <c r="DT61" s="4">
        <v>0</v>
      </c>
      <c r="DU61" s="47">
        <v>0</v>
      </c>
      <c r="DV61" s="12">
        <v>0</v>
      </c>
      <c r="DW61" s="4">
        <v>0</v>
      </c>
      <c r="DX61" s="47">
        <v>0</v>
      </c>
      <c r="DY61" s="12">
        <v>0</v>
      </c>
      <c r="DZ61" s="4">
        <v>0</v>
      </c>
      <c r="EA61" s="47">
        <v>0</v>
      </c>
      <c r="EB61" s="12">
        <v>0</v>
      </c>
      <c r="EC61" s="4">
        <v>0</v>
      </c>
      <c r="ED61" s="47">
        <v>0</v>
      </c>
      <c r="EE61" s="12">
        <v>0</v>
      </c>
      <c r="EF61" s="4">
        <v>0</v>
      </c>
      <c r="EG61" s="47">
        <f t="shared" si="100"/>
        <v>0</v>
      </c>
      <c r="EH61" s="12">
        <v>0</v>
      </c>
      <c r="EI61" s="4">
        <v>0</v>
      </c>
      <c r="EJ61" s="47">
        <v>0</v>
      </c>
      <c r="EK61" s="12">
        <v>0</v>
      </c>
      <c r="EL61" s="4">
        <v>0</v>
      </c>
      <c r="EM61" s="47">
        <v>0</v>
      </c>
      <c r="EN61" s="12">
        <v>0</v>
      </c>
      <c r="EO61" s="4">
        <v>0</v>
      </c>
      <c r="EP61" s="47">
        <v>0</v>
      </c>
      <c r="EQ61" s="12">
        <v>0</v>
      </c>
      <c r="ER61" s="4">
        <v>2</v>
      </c>
      <c r="ES61" s="47">
        <v>0</v>
      </c>
      <c r="ET61" s="12">
        <v>0</v>
      </c>
      <c r="EU61" s="4">
        <v>0</v>
      </c>
      <c r="EV61" s="47">
        <v>0</v>
      </c>
      <c r="EW61" s="12">
        <v>0</v>
      </c>
      <c r="EX61" s="4">
        <v>0</v>
      </c>
      <c r="EY61" s="47">
        <f t="shared" si="101"/>
        <v>0</v>
      </c>
      <c r="EZ61" s="12">
        <v>0</v>
      </c>
      <c r="FA61" s="4">
        <v>0</v>
      </c>
      <c r="FB61" s="47">
        <v>0</v>
      </c>
      <c r="FC61" s="12">
        <v>0</v>
      </c>
      <c r="FD61" s="4">
        <v>0</v>
      </c>
      <c r="FE61" s="47">
        <v>0</v>
      </c>
      <c r="FF61" s="7">
        <f t="shared" si="102"/>
        <v>12233</v>
      </c>
      <c r="FG61" s="15">
        <f t="shared" si="103"/>
        <v>49906</v>
      </c>
    </row>
    <row r="62" spans="1:235" x14ac:dyDescent="0.3">
      <c r="A62" s="55">
        <v>2013</v>
      </c>
      <c r="B62" s="56" t="s">
        <v>9</v>
      </c>
      <c r="C62" s="12">
        <v>0</v>
      </c>
      <c r="D62" s="4">
        <v>0</v>
      </c>
      <c r="E62" s="47">
        <v>0</v>
      </c>
      <c r="F62" s="12">
        <v>0</v>
      </c>
      <c r="G62" s="4">
        <v>0</v>
      </c>
      <c r="H62" s="47">
        <v>0</v>
      </c>
      <c r="I62" s="12">
        <v>0</v>
      </c>
      <c r="J62" s="4">
        <v>0</v>
      </c>
      <c r="K62" s="47">
        <v>0</v>
      </c>
      <c r="L62" s="12">
        <v>0</v>
      </c>
      <c r="M62" s="4">
        <v>0</v>
      </c>
      <c r="N62" s="47">
        <v>0</v>
      </c>
      <c r="O62" s="12">
        <v>0</v>
      </c>
      <c r="P62" s="4">
        <v>0</v>
      </c>
      <c r="Q62" s="47">
        <v>0</v>
      </c>
      <c r="R62" s="12">
        <v>0</v>
      </c>
      <c r="S62" s="4">
        <v>0</v>
      </c>
      <c r="T62" s="47">
        <v>0</v>
      </c>
      <c r="U62" s="12">
        <v>0</v>
      </c>
      <c r="V62" s="4">
        <v>0</v>
      </c>
      <c r="W62" s="47">
        <v>0</v>
      </c>
      <c r="X62" s="12">
        <v>0</v>
      </c>
      <c r="Y62" s="4">
        <v>0</v>
      </c>
      <c r="Z62" s="47">
        <v>0</v>
      </c>
      <c r="AA62" s="12">
        <v>0</v>
      </c>
      <c r="AB62" s="4">
        <v>0</v>
      </c>
      <c r="AC62" s="47">
        <v>0</v>
      </c>
      <c r="AD62" s="12">
        <v>0</v>
      </c>
      <c r="AE62" s="4">
        <v>0</v>
      </c>
      <c r="AF62" s="47">
        <v>0</v>
      </c>
      <c r="AG62" s="12">
        <v>0</v>
      </c>
      <c r="AH62" s="4">
        <v>0</v>
      </c>
      <c r="AI62" s="47">
        <v>0</v>
      </c>
      <c r="AJ62" s="12">
        <v>0</v>
      </c>
      <c r="AK62" s="4">
        <v>0</v>
      </c>
      <c r="AL62" s="47">
        <v>0</v>
      </c>
      <c r="AM62" s="12">
        <v>0</v>
      </c>
      <c r="AN62" s="4">
        <v>0</v>
      </c>
      <c r="AO62" s="47">
        <f t="shared" si="91"/>
        <v>0</v>
      </c>
      <c r="AP62" s="12">
        <v>0</v>
      </c>
      <c r="AQ62" s="4">
        <v>0</v>
      </c>
      <c r="AR62" s="47">
        <v>0</v>
      </c>
      <c r="AS62" s="12">
        <v>0</v>
      </c>
      <c r="AT62" s="4">
        <v>0</v>
      </c>
      <c r="AU62" s="47">
        <v>0</v>
      </c>
      <c r="AV62" s="12">
        <v>5836</v>
      </c>
      <c r="AW62" s="4">
        <v>23871</v>
      </c>
      <c r="AX62" s="47">
        <f t="shared" si="92"/>
        <v>4090.3015764222068</v>
      </c>
      <c r="AY62" s="12">
        <v>0</v>
      </c>
      <c r="AZ62" s="4">
        <v>0</v>
      </c>
      <c r="BA62" s="47">
        <v>0</v>
      </c>
      <c r="BB62" s="12">
        <v>0</v>
      </c>
      <c r="BC62" s="4">
        <v>0</v>
      </c>
      <c r="BD62" s="47">
        <v>0</v>
      </c>
      <c r="BE62" s="12">
        <v>0</v>
      </c>
      <c r="BF62" s="4">
        <v>0</v>
      </c>
      <c r="BG62" s="47">
        <v>0</v>
      </c>
      <c r="BH62" s="12">
        <v>0</v>
      </c>
      <c r="BI62" s="4">
        <v>0</v>
      </c>
      <c r="BJ62" s="47">
        <v>0</v>
      </c>
      <c r="BK62" s="12">
        <v>0</v>
      </c>
      <c r="BL62" s="4">
        <v>0</v>
      </c>
      <c r="BM62" s="47">
        <v>0</v>
      </c>
      <c r="BN62" s="12">
        <v>20</v>
      </c>
      <c r="BO62" s="4">
        <v>246</v>
      </c>
      <c r="BP62" s="47">
        <f t="shared" si="94"/>
        <v>12300</v>
      </c>
      <c r="BQ62" s="12"/>
      <c r="BR62" s="4"/>
      <c r="BS62" s="47"/>
      <c r="BT62" s="12">
        <v>0</v>
      </c>
      <c r="BU62" s="4">
        <v>0</v>
      </c>
      <c r="BV62" s="47">
        <v>0</v>
      </c>
      <c r="BW62" s="12">
        <v>0</v>
      </c>
      <c r="BX62" s="4">
        <v>0</v>
      </c>
      <c r="BY62" s="47">
        <v>0</v>
      </c>
      <c r="BZ62" s="12">
        <v>0</v>
      </c>
      <c r="CA62" s="4">
        <v>0</v>
      </c>
      <c r="CB62" s="47">
        <v>0</v>
      </c>
      <c r="CC62" s="12">
        <v>0</v>
      </c>
      <c r="CD62" s="4">
        <v>0</v>
      </c>
      <c r="CE62" s="47">
        <v>0</v>
      </c>
      <c r="CF62" s="12">
        <v>0</v>
      </c>
      <c r="CG62" s="4">
        <v>0</v>
      </c>
      <c r="CH62" s="47">
        <f t="shared" si="96"/>
        <v>0</v>
      </c>
      <c r="CI62" s="12">
        <v>0</v>
      </c>
      <c r="CJ62" s="4">
        <v>0</v>
      </c>
      <c r="CK62" s="47">
        <f t="shared" si="97"/>
        <v>0</v>
      </c>
      <c r="CL62" s="12">
        <v>0</v>
      </c>
      <c r="CM62" s="4">
        <v>0</v>
      </c>
      <c r="CN62" s="47">
        <v>0</v>
      </c>
      <c r="CO62" s="12">
        <v>0</v>
      </c>
      <c r="CP62" s="4">
        <v>0</v>
      </c>
      <c r="CQ62" s="47">
        <v>0</v>
      </c>
      <c r="CR62" s="12">
        <v>0</v>
      </c>
      <c r="CS62" s="4">
        <v>0</v>
      </c>
      <c r="CT62" s="47">
        <v>0</v>
      </c>
      <c r="CU62" s="12">
        <v>0</v>
      </c>
      <c r="CV62" s="4">
        <v>0</v>
      </c>
      <c r="CW62" s="47">
        <v>0</v>
      </c>
      <c r="CX62" s="12">
        <v>0</v>
      </c>
      <c r="CY62" s="4">
        <v>0</v>
      </c>
      <c r="CZ62" s="47">
        <f t="shared" si="98"/>
        <v>0</v>
      </c>
      <c r="DA62" s="12"/>
      <c r="DB62" s="4"/>
      <c r="DC62" s="47"/>
      <c r="DD62" s="12">
        <v>0</v>
      </c>
      <c r="DE62" s="4">
        <v>0</v>
      </c>
      <c r="DF62" s="47">
        <v>0</v>
      </c>
      <c r="DG62" s="12">
        <v>0</v>
      </c>
      <c r="DH62" s="4">
        <v>0</v>
      </c>
      <c r="DI62" s="47">
        <v>0</v>
      </c>
      <c r="DJ62" s="12">
        <v>0</v>
      </c>
      <c r="DK62" s="4">
        <v>0</v>
      </c>
      <c r="DL62" s="47">
        <v>0</v>
      </c>
      <c r="DM62" s="12">
        <v>0</v>
      </c>
      <c r="DN62" s="4">
        <v>0</v>
      </c>
      <c r="DO62" s="47">
        <f t="shared" si="99"/>
        <v>0</v>
      </c>
      <c r="DP62" s="12">
        <v>0</v>
      </c>
      <c r="DQ62" s="4">
        <v>0</v>
      </c>
      <c r="DR62" s="47">
        <v>0</v>
      </c>
      <c r="DS62" s="12">
        <v>0</v>
      </c>
      <c r="DT62" s="4">
        <v>0</v>
      </c>
      <c r="DU62" s="47">
        <v>0</v>
      </c>
      <c r="DV62" s="12">
        <v>0</v>
      </c>
      <c r="DW62" s="4">
        <v>0</v>
      </c>
      <c r="DX62" s="47">
        <v>0</v>
      </c>
      <c r="DY62" s="12">
        <v>0</v>
      </c>
      <c r="DZ62" s="4">
        <v>0</v>
      </c>
      <c r="EA62" s="47">
        <v>0</v>
      </c>
      <c r="EB62" s="12">
        <v>0</v>
      </c>
      <c r="EC62" s="4">
        <v>0</v>
      </c>
      <c r="ED62" s="47">
        <v>0</v>
      </c>
      <c r="EE62" s="12">
        <v>0</v>
      </c>
      <c r="EF62" s="4">
        <v>0</v>
      </c>
      <c r="EG62" s="47">
        <f t="shared" si="100"/>
        <v>0</v>
      </c>
      <c r="EH62" s="12">
        <v>0</v>
      </c>
      <c r="EI62" s="4">
        <v>0</v>
      </c>
      <c r="EJ62" s="47">
        <v>0</v>
      </c>
      <c r="EK62" s="12">
        <v>0</v>
      </c>
      <c r="EL62" s="4">
        <v>0</v>
      </c>
      <c r="EM62" s="47">
        <v>0</v>
      </c>
      <c r="EN62" s="12">
        <v>0</v>
      </c>
      <c r="EO62" s="4">
        <v>4</v>
      </c>
      <c r="EP62" s="47">
        <v>0</v>
      </c>
      <c r="EQ62" s="12">
        <v>0</v>
      </c>
      <c r="ER62" s="4">
        <v>0</v>
      </c>
      <c r="ES62" s="47">
        <v>0</v>
      </c>
      <c r="ET62" s="12">
        <v>0</v>
      </c>
      <c r="EU62" s="4">
        <v>0</v>
      </c>
      <c r="EV62" s="47">
        <v>0</v>
      </c>
      <c r="EW62" s="12">
        <v>0</v>
      </c>
      <c r="EX62" s="4">
        <v>0</v>
      </c>
      <c r="EY62" s="47">
        <f t="shared" si="101"/>
        <v>0</v>
      </c>
      <c r="EZ62" s="12">
        <v>0</v>
      </c>
      <c r="FA62" s="4">
        <v>0</v>
      </c>
      <c r="FB62" s="47">
        <v>0</v>
      </c>
      <c r="FC62" s="12">
        <v>0</v>
      </c>
      <c r="FD62" s="4">
        <v>0</v>
      </c>
      <c r="FE62" s="47">
        <v>0</v>
      </c>
      <c r="FF62" s="7">
        <f t="shared" si="102"/>
        <v>5856</v>
      </c>
      <c r="FG62" s="15">
        <f t="shared" si="103"/>
        <v>24121</v>
      </c>
    </row>
    <row r="63" spans="1:235" x14ac:dyDescent="0.3">
      <c r="A63" s="55">
        <v>2013</v>
      </c>
      <c r="B63" s="56" t="s">
        <v>10</v>
      </c>
      <c r="C63" s="12">
        <v>0</v>
      </c>
      <c r="D63" s="4">
        <v>0</v>
      </c>
      <c r="E63" s="47">
        <v>0</v>
      </c>
      <c r="F63" s="12">
        <v>0</v>
      </c>
      <c r="G63" s="4">
        <v>0</v>
      </c>
      <c r="H63" s="47">
        <v>0</v>
      </c>
      <c r="I63" s="12">
        <v>0</v>
      </c>
      <c r="J63" s="4">
        <v>0</v>
      </c>
      <c r="K63" s="47">
        <v>0</v>
      </c>
      <c r="L63" s="12">
        <v>0</v>
      </c>
      <c r="M63" s="4">
        <v>0</v>
      </c>
      <c r="N63" s="47">
        <v>0</v>
      </c>
      <c r="O63" s="12">
        <v>0</v>
      </c>
      <c r="P63" s="4">
        <v>0</v>
      </c>
      <c r="Q63" s="47">
        <v>0</v>
      </c>
      <c r="R63" s="12">
        <v>0</v>
      </c>
      <c r="S63" s="4">
        <v>0</v>
      </c>
      <c r="T63" s="47">
        <v>0</v>
      </c>
      <c r="U63" s="12">
        <v>0</v>
      </c>
      <c r="V63" s="4">
        <v>0</v>
      </c>
      <c r="W63" s="47">
        <v>0</v>
      </c>
      <c r="X63" s="12">
        <v>0</v>
      </c>
      <c r="Y63" s="4">
        <v>0</v>
      </c>
      <c r="Z63" s="47">
        <v>0</v>
      </c>
      <c r="AA63" s="12">
        <v>13500</v>
      </c>
      <c r="AB63" s="4">
        <v>55609</v>
      </c>
      <c r="AC63" s="47">
        <f t="shared" ref="AC63" si="106">AB63/AA63*1000</f>
        <v>4119.1851851851852</v>
      </c>
      <c r="AD63" s="12">
        <v>0</v>
      </c>
      <c r="AE63" s="4">
        <v>0</v>
      </c>
      <c r="AF63" s="47">
        <v>0</v>
      </c>
      <c r="AG63" s="12">
        <v>0</v>
      </c>
      <c r="AH63" s="4">
        <v>0</v>
      </c>
      <c r="AI63" s="47">
        <v>0</v>
      </c>
      <c r="AJ63" s="12">
        <v>0</v>
      </c>
      <c r="AK63" s="4">
        <v>0</v>
      </c>
      <c r="AL63" s="47">
        <v>0</v>
      </c>
      <c r="AM63" s="12">
        <v>0</v>
      </c>
      <c r="AN63" s="4">
        <v>0</v>
      </c>
      <c r="AO63" s="47">
        <f t="shared" si="91"/>
        <v>0</v>
      </c>
      <c r="AP63" s="12">
        <v>0</v>
      </c>
      <c r="AQ63" s="4">
        <v>0</v>
      </c>
      <c r="AR63" s="47">
        <v>0</v>
      </c>
      <c r="AS63" s="12">
        <v>0</v>
      </c>
      <c r="AT63" s="4">
        <v>0</v>
      </c>
      <c r="AU63" s="47">
        <v>0</v>
      </c>
      <c r="AV63" s="12">
        <v>627</v>
      </c>
      <c r="AW63" s="4">
        <v>3919</v>
      </c>
      <c r="AX63" s="47">
        <f t="shared" si="92"/>
        <v>6250.3987240829347</v>
      </c>
      <c r="AY63" s="12">
        <v>0</v>
      </c>
      <c r="AZ63" s="4">
        <v>0</v>
      </c>
      <c r="BA63" s="47">
        <v>0</v>
      </c>
      <c r="BB63" s="12">
        <v>0</v>
      </c>
      <c r="BC63" s="4">
        <v>0</v>
      </c>
      <c r="BD63" s="47">
        <v>0</v>
      </c>
      <c r="BE63" s="12">
        <v>0</v>
      </c>
      <c r="BF63" s="4">
        <v>0</v>
      </c>
      <c r="BG63" s="47">
        <v>0</v>
      </c>
      <c r="BH63" s="12">
        <v>0</v>
      </c>
      <c r="BI63" s="4">
        <v>0</v>
      </c>
      <c r="BJ63" s="47">
        <v>0</v>
      </c>
      <c r="BK63" s="12">
        <v>0</v>
      </c>
      <c r="BL63" s="4">
        <v>0</v>
      </c>
      <c r="BM63" s="47">
        <v>0</v>
      </c>
      <c r="BN63" s="12">
        <v>0</v>
      </c>
      <c r="BO63" s="4">
        <v>0</v>
      </c>
      <c r="BP63" s="47">
        <v>0</v>
      </c>
      <c r="BQ63" s="12"/>
      <c r="BR63" s="4"/>
      <c r="BS63" s="47"/>
      <c r="BT63" s="12">
        <v>0</v>
      </c>
      <c r="BU63" s="4">
        <v>0</v>
      </c>
      <c r="BV63" s="47">
        <v>0</v>
      </c>
      <c r="BW63" s="12">
        <v>0</v>
      </c>
      <c r="BX63" s="4">
        <v>0</v>
      </c>
      <c r="BY63" s="47">
        <v>0</v>
      </c>
      <c r="BZ63" s="12">
        <v>0</v>
      </c>
      <c r="CA63" s="4">
        <v>0</v>
      </c>
      <c r="CB63" s="47">
        <v>0</v>
      </c>
      <c r="CC63" s="12">
        <v>0</v>
      </c>
      <c r="CD63" s="4">
        <v>0</v>
      </c>
      <c r="CE63" s="47">
        <v>0</v>
      </c>
      <c r="CF63" s="12">
        <v>0</v>
      </c>
      <c r="CG63" s="4">
        <v>0</v>
      </c>
      <c r="CH63" s="47">
        <f t="shared" si="96"/>
        <v>0</v>
      </c>
      <c r="CI63" s="12">
        <v>0</v>
      </c>
      <c r="CJ63" s="4">
        <v>0</v>
      </c>
      <c r="CK63" s="47">
        <f t="shared" si="97"/>
        <v>0</v>
      </c>
      <c r="CL63" s="12">
        <v>0</v>
      </c>
      <c r="CM63" s="4">
        <v>0</v>
      </c>
      <c r="CN63" s="47">
        <v>0</v>
      </c>
      <c r="CO63" s="12">
        <v>0</v>
      </c>
      <c r="CP63" s="4">
        <v>0</v>
      </c>
      <c r="CQ63" s="47">
        <v>0</v>
      </c>
      <c r="CR63" s="12">
        <v>0</v>
      </c>
      <c r="CS63" s="4">
        <v>0</v>
      </c>
      <c r="CT63" s="47">
        <v>0</v>
      </c>
      <c r="CU63" s="12">
        <v>0</v>
      </c>
      <c r="CV63" s="4">
        <v>0</v>
      </c>
      <c r="CW63" s="47">
        <v>0</v>
      </c>
      <c r="CX63" s="12">
        <v>0</v>
      </c>
      <c r="CY63" s="4">
        <v>0</v>
      </c>
      <c r="CZ63" s="47">
        <f t="shared" si="98"/>
        <v>0</v>
      </c>
      <c r="DA63" s="12"/>
      <c r="DB63" s="4"/>
      <c r="DC63" s="47"/>
      <c r="DD63" s="12">
        <v>0</v>
      </c>
      <c r="DE63" s="4">
        <v>0</v>
      </c>
      <c r="DF63" s="47">
        <v>0</v>
      </c>
      <c r="DG63" s="12">
        <v>0</v>
      </c>
      <c r="DH63" s="4">
        <v>0</v>
      </c>
      <c r="DI63" s="47">
        <v>0</v>
      </c>
      <c r="DJ63" s="12">
        <v>0</v>
      </c>
      <c r="DK63" s="4">
        <v>0</v>
      </c>
      <c r="DL63" s="47">
        <v>0</v>
      </c>
      <c r="DM63" s="12">
        <v>0</v>
      </c>
      <c r="DN63" s="4">
        <v>0</v>
      </c>
      <c r="DO63" s="47">
        <f t="shared" si="99"/>
        <v>0</v>
      </c>
      <c r="DP63" s="12">
        <v>0</v>
      </c>
      <c r="DQ63" s="4">
        <v>0</v>
      </c>
      <c r="DR63" s="47">
        <v>0</v>
      </c>
      <c r="DS63" s="12">
        <v>0</v>
      </c>
      <c r="DT63" s="4">
        <v>0</v>
      </c>
      <c r="DU63" s="47">
        <v>0</v>
      </c>
      <c r="DV63" s="12">
        <v>0</v>
      </c>
      <c r="DW63" s="4">
        <v>0</v>
      </c>
      <c r="DX63" s="47">
        <v>0</v>
      </c>
      <c r="DY63" s="12">
        <v>0</v>
      </c>
      <c r="DZ63" s="4">
        <v>0</v>
      </c>
      <c r="EA63" s="47">
        <v>0</v>
      </c>
      <c r="EB63" s="12">
        <v>0</v>
      </c>
      <c r="EC63" s="4">
        <v>0</v>
      </c>
      <c r="ED63" s="47">
        <v>0</v>
      </c>
      <c r="EE63" s="12">
        <v>0</v>
      </c>
      <c r="EF63" s="4">
        <v>0</v>
      </c>
      <c r="EG63" s="47">
        <f t="shared" si="100"/>
        <v>0</v>
      </c>
      <c r="EH63" s="12">
        <v>0</v>
      </c>
      <c r="EI63" s="4">
        <v>0</v>
      </c>
      <c r="EJ63" s="47">
        <v>0</v>
      </c>
      <c r="EK63" s="12">
        <v>0</v>
      </c>
      <c r="EL63" s="4">
        <v>0</v>
      </c>
      <c r="EM63" s="47">
        <v>0</v>
      </c>
      <c r="EN63" s="12">
        <v>0</v>
      </c>
      <c r="EO63" s="4">
        <v>0</v>
      </c>
      <c r="EP63" s="47">
        <v>0</v>
      </c>
      <c r="EQ63" s="12">
        <v>0</v>
      </c>
      <c r="ER63" s="4">
        <v>0</v>
      </c>
      <c r="ES63" s="47">
        <v>0</v>
      </c>
      <c r="ET63" s="12">
        <v>0</v>
      </c>
      <c r="EU63" s="4">
        <v>0</v>
      </c>
      <c r="EV63" s="47">
        <v>0</v>
      </c>
      <c r="EW63" s="12">
        <v>0</v>
      </c>
      <c r="EX63" s="4">
        <v>0</v>
      </c>
      <c r="EY63" s="47">
        <f t="shared" si="101"/>
        <v>0</v>
      </c>
      <c r="EZ63" s="12">
        <v>0</v>
      </c>
      <c r="FA63" s="4">
        <v>0</v>
      </c>
      <c r="FB63" s="47">
        <v>0</v>
      </c>
      <c r="FC63" s="12">
        <v>0</v>
      </c>
      <c r="FD63" s="4">
        <v>0</v>
      </c>
      <c r="FE63" s="47">
        <v>0</v>
      </c>
      <c r="FF63" s="7">
        <f t="shared" si="102"/>
        <v>14127</v>
      </c>
      <c r="FG63" s="15">
        <f t="shared" si="103"/>
        <v>59528</v>
      </c>
    </row>
    <row r="64" spans="1:235" x14ac:dyDescent="0.3">
      <c r="A64" s="55">
        <v>2013</v>
      </c>
      <c r="B64" s="56" t="s">
        <v>11</v>
      </c>
      <c r="C64" s="12">
        <v>0</v>
      </c>
      <c r="D64" s="4">
        <v>0</v>
      </c>
      <c r="E64" s="47">
        <v>0</v>
      </c>
      <c r="F64" s="12">
        <v>0</v>
      </c>
      <c r="G64" s="4">
        <v>0</v>
      </c>
      <c r="H64" s="47">
        <v>0</v>
      </c>
      <c r="I64" s="12">
        <v>0</v>
      </c>
      <c r="J64" s="4">
        <v>0</v>
      </c>
      <c r="K64" s="47">
        <v>0</v>
      </c>
      <c r="L64" s="12">
        <v>0</v>
      </c>
      <c r="M64" s="4">
        <v>0</v>
      </c>
      <c r="N64" s="47">
        <v>0</v>
      </c>
      <c r="O64" s="12">
        <v>0</v>
      </c>
      <c r="P64" s="4">
        <v>0</v>
      </c>
      <c r="Q64" s="47">
        <v>0</v>
      </c>
      <c r="R64" s="12">
        <v>0</v>
      </c>
      <c r="S64" s="4">
        <v>0</v>
      </c>
      <c r="T64" s="47">
        <v>0</v>
      </c>
      <c r="U64" s="12">
        <v>0</v>
      </c>
      <c r="V64" s="4">
        <v>0</v>
      </c>
      <c r="W64" s="47">
        <v>0</v>
      </c>
      <c r="X64" s="12">
        <v>0</v>
      </c>
      <c r="Y64" s="4">
        <v>0</v>
      </c>
      <c r="Z64" s="47">
        <v>0</v>
      </c>
      <c r="AA64" s="12">
        <v>17051.2</v>
      </c>
      <c r="AB64" s="4">
        <v>63818.457999999999</v>
      </c>
      <c r="AC64" s="47">
        <f t="shared" ref="AC64:AC67" si="107">AB64/AA64*1000</f>
        <v>3742.754644834381</v>
      </c>
      <c r="AD64" s="12">
        <v>2</v>
      </c>
      <c r="AE64" s="4">
        <v>23.323</v>
      </c>
      <c r="AF64" s="47">
        <f t="shared" ref="AF64:AF66" si="108">AE64/AD64*1000</f>
        <v>11661.5</v>
      </c>
      <c r="AG64" s="12">
        <v>0</v>
      </c>
      <c r="AH64" s="4">
        <v>0</v>
      </c>
      <c r="AI64" s="47">
        <v>0</v>
      </c>
      <c r="AJ64" s="12">
        <v>0</v>
      </c>
      <c r="AK64" s="4">
        <v>0</v>
      </c>
      <c r="AL64" s="47">
        <v>0</v>
      </c>
      <c r="AM64" s="12">
        <v>0</v>
      </c>
      <c r="AN64" s="4">
        <v>0</v>
      </c>
      <c r="AO64" s="47">
        <f t="shared" si="91"/>
        <v>0</v>
      </c>
      <c r="AP64" s="12">
        <v>0</v>
      </c>
      <c r="AQ64" s="4">
        <v>0</v>
      </c>
      <c r="AR64" s="47">
        <v>0</v>
      </c>
      <c r="AS64" s="12">
        <v>0</v>
      </c>
      <c r="AT64" s="4">
        <v>0</v>
      </c>
      <c r="AU64" s="47">
        <v>0</v>
      </c>
      <c r="AV64" s="12">
        <v>2157.3490000000002</v>
      </c>
      <c r="AW64" s="4">
        <v>10805.325999999999</v>
      </c>
      <c r="AX64" s="47">
        <f t="shared" si="92"/>
        <v>5008.6128855368315</v>
      </c>
      <c r="AY64" s="12">
        <v>0</v>
      </c>
      <c r="AZ64" s="4">
        <v>0</v>
      </c>
      <c r="BA64" s="47">
        <v>0</v>
      </c>
      <c r="BB64" s="12">
        <v>0</v>
      </c>
      <c r="BC64" s="4">
        <v>0</v>
      </c>
      <c r="BD64" s="47">
        <v>0</v>
      </c>
      <c r="BE64" s="12">
        <v>0</v>
      </c>
      <c r="BF64" s="4">
        <v>0</v>
      </c>
      <c r="BG64" s="47">
        <v>0</v>
      </c>
      <c r="BH64" s="12">
        <v>0</v>
      </c>
      <c r="BI64" s="4">
        <v>0</v>
      </c>
      <c r="BJ64" s="47">
        <v>0</v>
      </c>
      <c r="BK64" s="12">
        <v>0</v>
      </c>
      <c r="BL64" s="4">
        <v>0</v>
      </c>
      <c r="BM64" s="47">
        <v>0</v>
      </c>
      <c r="BN64" s="12">
        <v>64</v>
      </c>
      <c r="BO64" s="4">
        <v>808.48699999999997</v>
      </c>
      <c r="BP64" s="47">
        <f t="shared" ref="BP64:BY68" si="109">BO64/BN64*1000</f>
        <v>12632.609375</v>
      </c>
      <c r="BQ64" s="12"/>
      <c r="BR64" s="4"/>
      <c r="BS64" s="47"/>
      <c r="BT64" s="12">
        <v>0</v>
      </c>
      <c r="BU64" s="4">
        <v>0</v>
      </c>
      <c r="BV64" s="47">
        <v>0</v>
      </c>
      <c r="BW64" s="12">
        <v>11000</v>
      </c>
      <c r="BX64" s="4">
        <v>45036.02</v>
      </c>
      <c r="BY64" s="47">
        <f t="shared" si="109"/>
        <v>4094.1836363636357</v>
      </c>
      <c r="BZ64" s="12">
        <v>0</v>
      </c>
      <c r="CA64" s="4">
        <v>0</v>
      </c>
      <c r="CB64" s="47">
        <v>0</v>
      </c>
      <c r="CC64" s="12">
        <v>0</v>
      </c>
      <c r="CD64" s="4">
        <v>0</v>
      </c>
      <c r="CE64" s="47">
        <v>0</v>
      </c>
      <c r="CF64" s="12">
        <v>0</v>
      </c>
      <c r="CG64" s="4">
        <v>0</v>
      </c>
      <c r="CH64" s="47">
        <f t="shared" si="96"/>
        <v>0</v>
      </c>
      <c r="CI64" s="12">
        <v>0</v>
      </c>
      <c r="CJ64" s="4">
        <v>0</v>
      </c>
      <c r="CK64" s="47">
        <f t="shared" si="97"/>
        <v>0</v>
      </c>
      <c r="CL64" s="12">
        <v>0</v>
      </c>
      <c r="CM64" s="4">
        <v>0</v>
      </c>
      <c r="CN64" s="47">
        <v>0</v>
      </c>
      <c r="CO64" s="12">
        <v>0</v>
      </c>
      <c r="CP64" s="4">
        <v>0</v>
      </c>
      <c r="CQ64" s="47">
        <v>0</v>
      </c>
      <c r="CR64" s="12">
        <v>0</v>
      </c>
      <c r="CS64" s="4">
        <v>0</v>
      </c>
      <c r="CT64" s="47">
        <v>0</v>
      </c>
      <c r="CU64" s="12">
        <v>0</v>
      </c>
      <c r="CV64" s="4">
        <v>0</v>
      </c>
      <c r="CW64" s="47">
        <v>0</v>
      </c>
      <c r="CX64" s="12">
        <v>0</v>
      </c>
      <c r="CY64" s="4">
        <v>0</v>
      </c>
      <c r="CZ64" s="47">
        <f t="shared" si="98"/>
        <v>0</v>
      </c>
      <c r="DA64" s="12"/>
      <c r="DB64" s="4"/>
      <c r="DC64" s="47"/>
      <c r="DD64" s="12">
        <v>0</v>
      </c>
      <c r="DE64" s="4">
        <v>0</v>
      </c>
      <c r="DF64" s="47">
        <v>0</v>
      </c>
      <c r="DG64" s="12">
        <v>499.61500000000001</v>
      </c>
      <c r="DH64" s="4">
        <v>1893.557</v>
      </c>
      <c r="DI64" s="47">
        <f t="shared" ref="DI64:DI67" si="110">DH64/DG64*1000</f>
        <v>3790.0323248901655</v>
      </c>
      <c r="DJ64" s="12">
        <v>0</v>
      </c>
      <c r="DK64" s="4">
        <v>0</v>
      </c>
      <c r="DL64" s="47">
        <v>0</v>
      </c>
      <c r="DM64" s="12">
        <v>0</v>
      </c>
      <c r="DN64" s="4">
        <v>0</v>
      </c>
      <c r="DO64" s="47">
        <f t="shared" si="99"/>
        <v>0</v>
      </c>
      <c r="DP64" s="12">
        <v>0</v>
      </c>
      <c r="DQ64" s="4">
        <v>0</v>
      </c>
      <c r="DR64" s="47">
        <v>0</v>
      </c>
      <c r="DS64" s="12">
        <v>0</v>
      </c>
      <c r="DT64" s="4">
        <v>0</v>
      </c>
      <c r="DU64" s="47">
        <v>0</v>
      </c>
      <c r="DV64" s="12">
        <v>0</v>
      </c>
      <c r="DW64" s="4">
        <v>0</v>
      </c>
      <c r="DX64" s="47">
        <v>0</v>
      </c>
      <c r="DY64" s="12">
        <v>0</v>
      </c>
      <c r="DZ64" s="4">
        <v>0</v>
      </c>
      <c r="EA64" s="47">
        <v>0</v>
      </c>
      <c r="EB64" s="12">
        <v>0</v>
      </c>
      <c r="EC64" s="4">
        <v>0</v>
      </c>
      <c r="ED64" s="47">
        <v>0</v>
      </c>
      <c r="EE64" s="12">
        <v>0</v>
      </c>
      <c r="EF64" s="4">
        <v>0</v>
      </c>
      <c r="EG64" s="47">
        <f t="shared" si="100"/>
        <v>0</v>
      </c>
      <c r="EH64" s="12">
        <v>0</v>
      </c>
      <c r="EI64" s="4">
        <v>0</v>
      </c>
      <c r="EJ64" s="47">
        <v>0</v>
      </c>
      <c r="EK64" s="12">
        <v>0</v>
      </c>
      <c r="EL64" s="4">
        <v>0</v>
      </c>
      <c r="EM64" s="47">
        <v>0</v>
      </c>
      <c r="EN64" s="12">
        <v>0</v>
      </c>
      <c r="EO64" s="4">
        <v>0</v>
      </c>
      <c r="EP64" s="47">
        <v>0</v>
      </c>
      <c r="EQ64" s="12">
        <v>0</v>
      </c>
      <c r="ER64" s="4">
        <v>0</v>
      </c>
      <c r="ES64" s="47">
        <v>0</v>
      </c>
      <c r="ET64" s="12">
        <v>0</v>
      </c>
      <c r="EU64" s="4">
        <v>0</v>
      </c>
      <c r="EV64" s="47">
        <v>0</v>
      </c>
      <c r="EW64" s="12">
        <v>0</v>
      </c>
      <c r="EX64" s="4">
        <v>0</v>
      </c>
      <c r="EY64" s="47">
        <f t="shared" si="101"/>
        <v>0</v>
      </c>
      <c r="EZ64" s="12">
        <v>0</v>
      </c>
      <c r="FA64" s="4">
        <v>0</v>
      </c>
      <c r="FB64" s="47">
        <v>0</v>
      </c>
      <c r="FC64" s="12">
        <v>0</v>
      </c>
      <c r="FD64" s="4">
        <v>0</v>
      </c>
      <c r="FE64" s="47">
        <v>0</v>
      </c>
      <c r="FF64" s="7">
        <f t="shared" si="102"/>
        <v>30774.164000000001</v>
      </c>
      <c r="FG64" s="15">
        <f t="shared" si="103"/>
        <v>122385.17099999997</v>
      </c>
    </row>
    <row r="65" spans="1:163" x14ac:dyDescent="0.3">
      <c r="A65" s="55">
        <v>2013</v>
      </c>
      <c r="B65" s="56" t="s">
        <v>12</v>
      </c>
      <c r="C65" s="12">
        <v>0</v>
      </c>
      <c r="D65" s="4">
        <v>0</v>
      </c>
      <c r="E65" s="47">
        <v>0</v>
      </c>
      <c r="F65" s="12">
        <v>0</v>
      </c>
      <c r="G65" s="4">
        <v>0</v>
      </c>
      <c r="H65" s="47">
        <v>0</v>
      </c>
      <c r="I65" s="12">
        <v>0</v>
      </c>
      <c r="J65" s="4">
        <v>0</v>
      </c>
      <c r="K65" s="47">
        <v>0</v>
      </c>
      <c r="L65" s="12">
        <v>0</v>
      </c>
      <c r="M65" s="4">
        <v>0</v>
      </c>
      <c r="N65" s="47">
        <v>0</v>
      </c>
      <c r="O65" s="12">
        <v>0</v>
      </c>
      <c r="P65" s="4">
        <v>0</v>
      </c>
      <c r="Q65" s="47">
        <v>0</v>
      </c>
      <c r="R65" s="12">
        <v>0</v>
      </c>
      <c r="S65" s="4">
        <v>0</v>
      </c>
      <c r="T65" s="47">
        <v>0</v>
      </c>
      <c r="U65" s="12">
        <v>0</v>
      </c>
      <c r="V65" s="4">
        <v>0</v>
      </c>
      <c r="W65" s="47">
        <v>0</v>
      </c>
      <c r="X65" s="12">
        <v>0</v>
      </c>
      <c r="Y65" s="4">
        <v>0</v>
      </c>
      <c r="Z65" s="47">
        <v>0</v>
      </c>
      <c r="AA65" s="12">
        <v>32504</v>
      </c>
      <c r="AB65" s="4">
        <v>127916.476</v>
      </c>
      <c r="AC65" s="47">
        <f t="shared" si="107"/>
        <v>3935.4072114201326</v>
      </c>
      <c r="AD65" s="12">
        <v>4</v>
      </c>
      <c r="AE65" s="4">
        <v>50.005000000000003</v>
      </c>
      <c r="AF65" s="47">
        <f t="shared" si="108"/>
        <v>12501.25</v>
      </c>
      <c r="AG65" s="12">
        <v>0</v>
      </c>
      <c r="AH65" s="4">
        <v>0</v>
      </c>
      <c r="AI65" s="47">
        <v>0</v>
      </c>
      <c r="AJ65" s="12">
        <v>0</v>
      </c>
      <c r="AK65" s="4">
        <v>0</v>
      </c>
      <c r="AL65" s="47">
        <v>0</v>
      </c>
      <c r="AM65" s="12">
        <v>0</v>
      </c>
      <c r="AN65" s="4">
        <v>0</v>
      </c>
      <c r="AO65" s="47">
        <f t="shared" si="91"/>
        <v>0</v>
      </c>
      <c r="AP65" s="12">
        <v>0</v>
      </c>
      <c r="AQ65" s="4">
        <v>0</v>
      </c>
      <c r="AR65" s="47">
        <v>0</v>
      </c>
      <c r="AS65" s="12">
        <v>0</v>
      </c>
      <c r="AT65" s="4">
        <v>0</v>
      </c>
      <c r="AU65" s="47">
        <v>0</v>
      </c>
      <c r="AV65" s="12">
        <v>17432.710999999999</v>
      </c>
      <c r="AW65" s="4">
        <v>77823.566999999995</v>
      </c>
      <c r="AX65" s="47">
        <f t="shared" si="92"/>
        <v>4464.2263042162513</v>
      </c>
      <c r="AY65" s="12">
        <v>0</v>
      </c>
      <c r="AZ65" s="4">
        <v>0</v>
      </c>
      <c r="BA65" s="47">
        <v>0</v>
      </c>
      <c r="BB65" s="12">
        <v>0</v>
      </c>
      <c r="BC65" s="4">
        <v>0</v>
      </c>
      <c r="BD65" s="47">
        <v>0</v>
      </c>
      <c r="BE65" s="12">
        <v>0</v>
      </c>
      <c r="BF65" s="4">
        <v>0</v>
      </c>
      <c r="BG65" s="47">
        <v>0</v>
      </c>
      <c r="BH65" s="12">
        <v>0</v>
      </c>
      <c r="BI65" s="4">
        <v>0</v>
      </c>
      <c r="BJ65" s="47">
        <v>0</v>
      </c>
      <c r="BK65" s="12">
        <v>0</v>
      </c>
      <c r="BL65" s="4">
        <v>0</v>
      </c>
      <c r="BM65" s="47">
        <v>0</v>
      </c>
      <c r="BN65" s="12">
        <v>14300</v>
      </c>
      <c r="BO65" s="4">
        <v>55950.498</v>
      </c>
      <c r="BP65" s="47">
        <f t="shared" si="109"/>
        <v>3912.6222377622375</v>
      </c>
      <c r="BQ65" s="12"/>
      <c r="BR65" s="4"/>
      <c r="BS65" s="47"/>
      <c r="BT65" s="12">
        <v>0</v>
      </c>
      <c r="BU65" s="4">
        <v>0</v>
      </c>
      <c r="BV65" s="47">
        <v>0</v>
      </c>
      <c r="BW65" s="12">
        <v>0</v>
      </c>
      <c r="BX65" s="4">
        <v>0</v>
      </c>
      <c r="BY65" s="47">
        <v>0</v>
      </c>
      <c r="BZ65" s="12">
        <v>0</v>
      </c>
      <c r="CA65" s="4">
        <v>0</v>
      </c>
      <c r="CB65" s="47">
        <v>0</v>
      </c>
      <c r="CC65" s="12">
        <v>0</v>
      </c>
      <c r="CD65" s="4">
        <v>0</v>
      </c>
      <c r="CE65" s="47">
        <v>0</v>
      </c>
      <c r="CF65" s="12">
        <v>0</v>
      </c>
      <c r="CG65" s="4">
        <v>0</v>
      </c>
      <c r="CH65" s="47">
        <f t="shared" si="96"/>
        <v>0</v>
      </c>
      <c r="CI65" s="12">
        <v>0</v>
      </c>
      <c r="CJ65" s="4">
        <v>0</v>
      </c>
      <c r="CK65" s="47">
        <f t="shared" si="97"/>
        <v>0</v>
      </c>
      <c r="CL65" s="12">
        <v>0</v>
      </c>
      <c r="CM65" s="4">
        <v>0</v>
      </c>
      <c r="CN65" s="47">
        <v>0</v>
      </c>
      <c r="CO65" s="12">
        <v>0</v>
      </c>
      <c r="CP65" s="4">
        <v>0</v>
      </c>
      <c r="CQ65" s="47">
        <v>0</v>
      </c>
      <c r="CR65" s="12">
        <v>0</v>
      </c>
      <c r="CS65" s="4">
        <v>0</v>
      </c>
      <c r="CT65" s="47">
        <v>0</v>
      </c>
      <c r="CU65" s="12">
        <v>0</v>
      </c>
      <c r="CV65" s="4">
        <v>0</v>
      </c>
      <c r="CW65" s="47">
        <v>0</v>
      </c>
      <c r="CX65" s="12">
        <v>0</v>
      </c>
      <c r="CY65" s="4">
        <v>0</v>
      </c>
      <c r="CZ65" s="47">
        <f t="shared" si="98"/>
        <v>0</v>
      </c>
      <c r="DA65" s="12"/>
      <c r="DB65" s="4"/>
      <c r="DC65" s="47"/>
      <c r="DD65" s="12">
        <v>0</v>
      </c>
      <c r="DE65" s="4">
        <v>0</v>
      </c>
      <c r="DF65" s="47">
        <v>0</v>
      </c>
      <c r="DG65" s="12">
        <v>6023.598</v>
      </c>
      <c r="DH65" s="4">
        <v>23466.585999999999</v>
      </c>
      <c r="DI65" s="47">
        <f t="shared" si="110"/>
        <v>3895.7755813053923</v>
      </c>
      <c r="DJ65" s="12">
        <v>0</v>
      </c>
      <c r="DK65" s="4">
        <v>0</v>
      </c>
      <c r="DL65" s="47">
        <v>0</v>
      </c>
      <c r="DM65" s="12">
        <v>0</v>
      </c>
      <c r="DN65" s="4">
        <v>0</v>
      </c>
      <c r="DO65" s="47">
        <f t="shared" si="99"/>
        <v>0</v>
      </c>
      <c r="DP65" s="12">
        <v>0</v>
      </c>
      <c r="DQ65" s="4">
        <v>0</v>
      </c>
      <c r="DR65" s="47">
        <v>0</v>
      </c>
      <c r="DS65" s="12">
        <v>0</v>
      </c>
      <c r="DT65" s="4">
        <v>0</v>
      </c>
      <c r="DU65" s="47">
        <v>0</v>
      </c>
      <c r="DV65" s="12">
        <v>0</v>
      </c>
      <c r="DW65" s="4">
        <v>0</v>
      </c>
      <c r="DX65" s="47">
        <v>0</v>
      </c>
      <c r="DY65" s="12">
        <v>0</v>
      </c>
      <c r="DZ65" s="4">
        <v>0</v>
      </c>
      <c r="EA65" s="47">
        <v>0</v>
      </c>
      <c r="EB65" s="12">
        <v>0</v>
      </c>
      <c r="EC65" s="4">
        <v>0</v>
      </c>
      <c r="ED65" s="47">
        <v>0</v>
      </c>
      <c r="EE65" s="12">
        <v>0</v>
      </c>
      <c r="EF65" s="4">
        <v>0</v>
      </c>
      <c r="EG65" s="47">
        <f t="shared" si="100"/>
        <v>0</v>
      </c>
      <c r="EH65" s="12">
        <v>0</v>
      </c>
      <c r="EI65" s="4">
        <v>0</v>
      </c>
      <c r="EJ65" s="47">
        <v>0</v>
      </c>
      <c r="EK65" s="12">
        <v>0</v>
      </c>
      <c r="EL65" s="4">
        <v>0</v>
      </c>
      <c r="EM65" s="47">
        <v>0</v>
      </c>
      <c r="EN65" s="12">
        <v>0</v>
      </c>
      <c r="EO65" s="4">
        <v>0</v>
      </c>
      <c r="EP65" s="47">
        <v>0</v>
      </c>
      <c r="EQ65" s="12">
        <v>0.02</v>
      </c>
      <c r="ER65" s="4">
        <v>0.77200000000000002</v>
      </c>
      <c r="ES65" s="47">
        <f t="shared" ref="ES65:ES67" si="111">ER65/EQ65*1000</f>
        <v>38600</v>
      </c>
      <c r="ET65" s="12">
        <v>0</v>
      </c>
      <c r="EU65" s="4">
        <v>0</v>
      </c>
      <c r="EV65" s="47">
        <v>0</v>
      </c>
      <c r="EW65" s="12">
        <v>0</v>
      </c>
      <c r="EX65" s="4">
        <v>0</v>
      </c>
      <c r="EY65" s="47">
        <f t="shared" si="101"/>
        <v>0</v>
      </c>
      <c r="EZ65" s="12">
        <v>0</v>
      </c>
      <c r="FA65" s="4">
        <v>0</v>
      </c>
      <c r="FB65" s="47">
        <v>0</v>
      </c>
      <c r="FC65" s="12">
        <v>0</v>
      </c>
      <c r="FD65" s="4">
        <v>0</v>
      </c>
      <c r="FE65" s="47">
        <v>0</v>
      </c>
      <c r="FF65" s="7">
        <f t="shared" si="102"/>
        <v>70264.328999999998</v>
      </c>
      <c r="FG65" s="15">
        <f t="shared" si="103"/>
        <v>285207.90399999998</v>
      </c>
    </row>
    <row r="66" spans="1:163" x14ac:dyDescent="0.3">
      <c r="A66" s="55">
        <v>2013</v>
      </c>
      <c r="B66" s="56" t="s">
        <v>13</v>
      </c>
      <c r="C66" s="12">
        <v>0</v>
      </c>
      <c r="D66" s="4">
        <v>0</v>
      </c>
      <c r="E66" s="47">
        <v>0</v>
      </c>
      <c r="F66" s="12">
        <v>0</v>
      </c>
      <c r="G66" s="4">
        <v>0</v>
      </c>
      <c r="H66" s="47">
        <v>0</v>
      </c>
      <c r="I66" s="12">
        <v>0</v>
      </c>
      <c r="J66" s="4">
        <v>0</v>
      </c>
      <c r="K66" s="47">
        <v>0</v>
      </c>
      <c r="L66" s="12">
        <v>0</v>
      </c>
      <c r="M66" s="4">
        <v>0</v>
      </c>
      <c r="N66" s="47">
        <v>0</v>
      </c>
      <c r="O66" s="12">
        <v>0</v>
      </c>
      <c r="P66" s="4">
        <v>0</v>
      </c>
      <c r="Q66" s="47">
        <v>0</v>
      </c>
      <c r="R66" s="12">
        <v>0</v>
      </c>
      <c r="S66" s="4">
        <v>0</v>
      </c>
      <c r="T66" s="47">
        <v>0</v>
      </c>
      <c r="U66" s="12">
        <v>0</v>
      </c>
      <c r="V66" s="4">
        <v>0</v>
      </c>
      <c r="W66" s="47">
        <v>0</v>
      </c>
      <c r="X66" s="12">
        <v>0</v>
      </c>
      <c r="Y66" s="4">
        <v>0</v>
      </c>
      <c r="Z66" s="47">
        <v>0</v>
      </c>
      <c r="AA66" s="12">
        <v>0</v>
      </c>
      <c r="AB66" s="4">
        <v>0</v>
      </c>
      <c r="AC66" s="47">
        <v>0</v>
      </c>
      <c r="AD66" s="12">
        <v>198</v>
      </c>
      <c r="AE66" s="4">
        <v>1937.646</v>
      </c>
      <c r="AF66" s="47">
        <f t="shared" si="108"/>
        <v>9786.0909090909081</v>
      </c>
      <c r="AG66" s="12">
        <v>0</v>
      </c>
      <c r="AH66" s="4">
        <v>0</v>
      </c>
      <c r="AI66" s="47">
        <v>0</v>
      </c>
      <c r="AJ66" s="12">
        <v>0</v>
      </c>
      <c r="AK66" s="4">
        <v>0</v>
      </c>
      <c r="AL66" s="47">
        <v>0</v>
      </c>
      <c r="AM66" s="12">
        <v>0</v>
      </c>
      <c r="AN66" s="4">
        <v>0</v>
      </c>
      <c r="AO66" s="47">
        <f t="shared" si="91"/>
        <v>0</v>
      </c>
      <c r="AP66" s="12">
        <v>0</v>
      </c>
      <c r="AQ66" s="4">
        <v>0</v>
      </c>
      <c r="AR66" s="47">
        <v>0</v>
      </c>
      <c r="AS66" s="12">
        <v>0</v>
      </c>
      <c r="AT66" s="4">
        <v>0</v>
      </c>
      <c r="AU66" s="47">
        <v>0</v>
      </c>
      <c r="AV66" s="12">
        <v>71.340999999999994</v>
      </c>
      <c r="AW66" s="4">
        <v>937.34699999999998</v>
      </c>
      <c r="AX66" s="47">
        <f t="shared" si="92"/>
        <v>13138.966372773022</v>
      </c>
      <c r="AY66" s="12">
        <v>0</v>
      </c>
      <c r="AZ66" s="4">
        <v>0</v>
      </c>
      <c r="BA66" s="47">
        <v>0</v>
      </c>
      <c r="BB66" s="12">
        <v>0</v>
      </c>
      <c r="BC66" s="4">
        <v>0</v>
      </c>
      <c r="BD66" s="47">
        <v>0</v>
      </c>
      <c r="BE66" s="12">
        <v>0</v>
      </c>
      <c r="BF66" s="4">
        <v>0</v>
      </c>
      <c r="BG66" s="47">
        <v>0</v>
      </c>
      <c r="BH66" s="12">
        <v>0</v>
      </c>
      <c r="BI66" s="4">
        <v>0</v>
      </c>
      <c r="BJ66" s="47">
        <v>0</v>
      </c>
      <c r="BK66" s="12">
        <v>0</v>
      </c>
      <c r="BL66" s="4">
        <v>0</v>
      </c>
      <c r="BM66" s="47">
        <v>0</v>
      </c>
      <c r="BN66" s="12">
        <v>0</v>
      </c>
      <c r="BO66" s="4">
        <v>0</v>
      </c>
      <c r="BP66" s="47">
        <v>0</v>
      </c>
      <c r="BQ66" s="12"/>
      <c r="BR66" s="4"/>
      <c r="BS66" s="47"/>
      <c r="BT66" s="12">
        <v>0</v>
      </c>
      <c r="BU66" s="4">
        <v>0</v>
      </c>
      <c r="BV66" s="47">
        <v>0</v>
      </c>
      <c r="BW66" s="12">
        <v>9.9</v>
      </c>
      <c r="BX66" s="4">
        <v>40659.648000000001</v>
      </c>
      <c r="BY66" s="47">
        <f t="shared" si="109"/>
        <v>4107035.1515151514</v>
      </c>
      <c r="BZ66" s="12">
        <v>0</v>
      </c>
      <c r="CA66" s="4">
        <v>0</v>
      </c>
      <c r="CB66" s="47">
        <v>0</v>
      </c>
      <c r="CC66" s="12">
        <v>0</v>
      </c>
      <c r="CD66" s="4">
        <v>0</v>
      </c>
      <c r="CE66" s="47">
        <v>0</v>
      </c>
      <c r="CF66" s="12">
        <v>0</v>
      </c>
      <c r="CG66" s="4">
        <v>0</v>
      </c>
      <c r="CH66" s="47">
        <f t="shared" si="96"/>
        <v>0</v>
      </c>
      <c r="CI66" s="12">
        <v>0</v>
      </c>
      <c r="CJ66" s="4">
        <v>0</v>
      </c>
      <c r="CK66" s="47">
        <f t="shared" si="97"/>
        <v>0</v>
      </c>
      <c r="CL66" s="12">
        <v>0</v>
      </c>
      <c r="CM66" s="4">
        <v>0</v>
      </c>
      <c r="CN66" s="47">
        <v>0</v>
      </c>
      <c r="CO66" s="12">
        <v>0</v>
      </c>
      <c r="CP66" s="4">
        <v>0</v>
      </c>
      <c r="CQ66" s="47">
        <v>0</v>
      </c>
      <c r="CR66" s="12">
        <v>0</v>
      </c>
      <c r="CS66" s="4">
        <v>0</v>
      </c>
      <c r="CT66" s="47">
        <v>0</v>
      </c>
      <c r="CU66" s="12">
        <v>0</v>
      </c>
      <c r="CV66" s="4">
        <v>0</v>
      </c>
      <c r="CW66" s="47">
        <v>0</v>
      </c>
      <c r="CX66" s="12">
        <v>0</v>
      </c>
      <c r="CY66" s="4">
        <v>0</v>
      </c>
      <c r="CZ66" s="47">
        <f t="shared" si="98"/>
        <v>0</v>
      </c>
      <c r="DA66" s="12"/>
      <c r="DB66" s="4"/>
      <c r="DC66" s="47"/>
      <c r="DD66" s="12">
        <v>0</v>
      </c>
      <c r="DE66" s="4">
        <v>0</v>
      </c>
      <c r="DF66" s="47">
        <v>0</v>
      </c>
      <c r="DG66" s="12">
        <v>0</v>
      </c>
      <c r="DH66" s="4">
        <v>0</v>
      </c>
      <c r="DI66" s="47">
        <v>0</v>
      </c>
      <c r="DJ66" s="12">
        <v>0</v>
      </c>
      <c r="DK66" s="4">
        <v>0</v>
      </c>
      <c r="DL66" s="47">
        <v>0</v>
      </c>
      <c r="DM66" s="12">
        <v>0</v>
      </c>
      <c r="DN66" s="4">
        <v>0</v>
      </c>
      <c r="DO66" s="47">
        <f t="shared" si="99"/>
        <v>0</v>
      </c>
      <c r="DP66" s="12">
        <v>0</v>
      </c>
      <c r="DQ66" s="4">
        <v>0</v>
      </c>
      <c r="DR66" s="47">
        <v>0</v>
      </c>
      <c r="DS66" s="12">
        <v>0</v>
      </c>
      <c r="DT66" s="4">
        <v>0</v>
      </c>
      <c r="DU66" s="47">
        <v>0</v>
      </c>
      <c r="DV66" s="12">
        <v>0</v>
      </c>
      <c r="DW66" s="4">
        <v>0</v>
      </c>
      <c r="DX66" s="47">
        <v>0</v>
      </c>
      <c r="DY66" s="12">
        <v>0</v>
      </c>
      <c r="DZ66" s="4">
        <v>0</v>
      </c>
      <c r="EA66" s="47">
        <v>0</v>
      </c>
      <c r="EB66" s="12">
        <v>0</v>
      </c>
      <c r="EC66" s="4">
        <v>0</v>
      </c>
      <c r="ED66" s="47">
        <v>0</v>
      </c>
      <c r="EE66" s="12">
        <v>0</v>
      </c>
      <c r="EF66" s="4">
        <v>0</v>
      </c>
      <c r="EG66" s="47">
        <f t="shared" si="100"/>
        <v>0</v>
      </c>
      <c r="EH66" s="12">
        <v>0</v>
      </c>
      <c r="EI66" s="4">
        <v>0</v>
      </c>
      <c r="EJ66" s="47">
        <v>0</v>
      </c>
      <c r="EK66" s="12">
        <v>0</v>
      </c>
      <c r="EL66" s="4">
        <v>0</v>
      </c>
      <c r="EM66" s="47">
        <v>0</v>
      </c>
      <c r="EN66" s="12">
        <v>0</v>
      </c>
      <c r="EO66" s="4">
        <v>0</v>
      </c>
      <c r="EP66" s="47">
        <v>0</v>
      </c>
      <c r="EQ66" s="12">
        <v>7.7530000000000001</v>
      </c>
      <c r="ER66" s="4">
        <v>277.262</v>
      </c>
      <c r="ES66" s="47">
        <f t="shared" si="111"/>
        <v>35761.898619889071</v>
      </c>
      <c r="ET66" s="12">
        <v>0</v>
      </c>
      <c r="EU66" s="4">
        <v>0</v>
      </c>
      <c r="EV66" s="47">
        <v>0</v>
      </c>
      <c r="EW66" s="12">
        <v>0</v>
      </c>
      <c r="EX66" s="4">
        <v>0</v>
      </c>
      <c r="EY66" s="47">
        <f t="shared" si="101"/>
        <v>0</v>
      </c>
      <c r="EZ66" s="12">
        <v>0</v>
      </c>
      <c r="FA66" s="4">
        <v>0</v>
      </c>
      <c r="FB66" s="47">
        <v>0</v>
      </c>
      <c r="FC66" s="12">
        <v>0</v>
      </c>
      <c r="FD66" s="4">
        <v>0</v>
      </c>
      <c r="FE66" s="47">
        <v>0</v>
      </c>
      <c r="FF66" s="7">
        <f t="shared" si="102"/>
        <v>286.99399999999997</v>
      </c>
      <c r="FG66" s="15">
        <f t="shared" si="103"/>
        <v>43811.903000000006</v>
      </c>
    </row>
    <row r="67" spans="1:163" x14ac:dyDescent="0.3">
      <c r="A67" s="55">
        <v>2013</v>
      </c>
      <c r="B67" s="56" t="s">
        <v>14</v>
      </c>
      <c r="C67" s="12">
        <v>0</v>
      </c>
      <c r="D67" s="4">
        <v>0</v>
      </c>
      <c r="E67" s="47">
        <v>0</v>
      </c>
      <c r="F67" s="12">
        <v>0</v>
      </c>
      <c r="G67" s="4">
        <v>0</v>
      </c>
      <c r="H67" s="47">
        <v>0</v>
      </c>
      <c r="I67" s="12">
        <v>0</v>
      </c>
      <c r="J67" s="4">
        <v>0</v>
      </c>
      <c r="K67" s="47">
        <v>0</v>
      </c>
      <c r="L67" s="12">
        <v>0</v>
      </c>
      <c r="M67" s="4">
        <v>0</v>
      </c>
      <c r="N67" s="47">
        <v>0</v>
      </c>
      <c r="O67" s="12">
        <v>0</v>
      </c>
      <c r="P67" s="4">
        <v>0</v>
      </c>
      <c r="Q67" s="47">
        <v>0</v>
      </c>
      <c r="R67" s="12">
        <v>0</v>
      </c>
      <c r="S67" s="4">
        <v>0</v>
      </c>
      <c r="T67" s="47">
        <v>0</v>
      </c>
      <c r="U67" s="12">
        <v>0</v>
      </c>
      <c r="V67" s="4">
        <v>0</v>
      </c>
      <c r="W67" s="47">
        <v>0</v>
      </c>
      <c r="X67" s="12">
        <v>0</v>
      </c>
      <c r="Y67" s="4">
        <v>0</v>
      </c>
      <c r="Z67" s="47">
        <v>0</v>
      </c>
      <c r="AA67" s="12">
        <v>26552.3</v>
      </c>
      <c r="AB67" s="4">
        <v>109502.447</v>
      </c>
      <c r="AC67" s="47">
        <f t="shared" si="107"/>
        <v>4124.0286905465819</v>
      </c>
      <c r="AD67" s="12">
        <v>0</v>
      </c>
      <c r="AE67" s="4">
        <v>0</v>
      </c>
      <c r="AF67" s="47">
        <v>0</v>
      </c>
      <c r="AG67" s="12">
        <v>0</v>
      </c>
      <c r="AH67" s="4">
        <v>0</v>
      </c>
      <c r="AI67" s="47">
        <v>0</v>
      </c>
      <c r="AJ67" s="12">
        <v>0</v>
      </c>
      <c r="AK67" s="4">
        <v>0</v>
      </c>
      <c r="AL67" s="47">
        <v>0</v>
      </c>
      <c r="AM67" s="12">
        <v>0</v>
      </c>
      <c r="AN67" s="4">
        <v>0</v>
      </c>
      <c r="AO67" s="47">
        <f t="shared" si="91"/>
        <v>0</v>
      </c>
      <c r="AP67" s="12">
        <v>0</v>
      </c>
      <c r="AQ67" s="4">
        <v>0</v>
      </c>
      <c r="AR67" s="47">
        <v>0</v>
      </c>
      <c r="AS67" s="12">
        <v>0</v>
      </c>
      <c r="AT67" s="4">
        <v>0</v>
      </c>
      <c r="AU67" s="47">
        <v>0</v>
      </c>
      <c r="AV67" s="12">
        <v>4625.8509999999997</v>
      </c>
      <c r="AW67" s="4">
        <v>21105.875</v>
      </c>
      <c r="AX67" s="47">
        <f t="shared" si="92"/>
        <v>4562.5929153360112</v>
      </c>
      <c r="AY67" s="12">
        <v>0</v>
      </c>
      <c r="AZ67" s="4">
        <v>0</v>
      </c>
      <c r="BA67" s="47">
        <v>0</v>
      </c>
      <c r="BB67" s="12">
        <v>0</v>
      </c>
      <c r="BC67" s="4">
        <v>0</v>
      </c>
      <c r="BD67" s="47">
        <v>0</v>
      </c>
      <c r="BE67" s="12">
        <v>0</v>
      </c>
      <c r="BF67" s="4">
        <v>0</v>
      </c>
      <c r="BG67" s="47">
        <v>0</v>
      </c>
      <c r="BH67" s="12">
        <v>0</v>
      </c>
      <c r="BI67" s="4">
        <v>0</v>
      </c>
      <c r="BJ67" s="47">
        <v>0</v>
      </c>
      <c r="BK67" s="12">
        <v>0</v>
      </c>
      <c r="BL67" s="4">
        <v>0</v>
      </c>
      <c r="BM67" s="47">
        <v>0</v>
      </c>
      <c r="BN67" s="12">
        <v>40</v>
      </c>
      <c r="BO67" s="4">
        <v>537.63</v>
      </c>
      <c r="BP67" s="47">
        <f t="shared" si="109"/>
        <v>13440.75</v>
      </c>
      <c r="BQ67" s="12"/>
      <c r="BR67" s="4"/>
      <c r="BS67" s="47"/>
      <c r="BT67" s="12">
        <v>0</v>
      </c>
      <c r="BU67" s="4">
        <v>0</v>
      </c>
      <c r="BV67" s="47">
        <v>0</v>
      </c>
      <c r="BW67" s="12">
        <v>9900</v>
      </c>
      <c r="BX67" s="4">
        <v>35856.391000000003</v>
      </c>
      <c r="BY67" s="47">
        <f t="shared" si="109"/>
        <v>3621.8576767676768</v>
      </c>
      <c r="BZ67" s="12">
        <v>0</v>
      </c>
      <c r="CA67" s="4">
        <v>0</v>
      </c>
      <c r="CB67" s="47">
        <v>0</v>
      </c>
      <c r="CC67" s="12">
        <v>0</v>
      </c>
      <c r="CD67" s="4">
        <v>0</v>
      </c>
      <c r="CE67" s="47">
        <v>0</v>
      </c>
      <c r="CF67" s="12">
        <v>0</v>
      </c>
      <c r="CG67" s="4">
        <v>0</v>
      </c>
      <c r="CH67" s="47">
        <f t="shared" si="96"/>
        <v>0</v>
      </c>
      <c r="CI67" s="12">
        <v>0</v>
      </c>
      <c r="CJ67" s="4">
        <v>0</v>
      </c>
      <c r="CK67" s="47">
        <f t="shared" si="97"/>
        <v>0</v>
      </c>
      <c r="CL67" s="12">
        <v>0</v>
      </c>
      <c r="CM67" s="4">
        <v>0</v>
      </c>
      <c r="CN67" s="47">
        <v>0</v>
      </c>
      <c r="CO67" s="12">
        <v>0</v>
      </c>
      <c r="CP67" s="4">
        <v>0</v>
      </c>
      <c r="CQ67" s="47">
        <v>0</v>
      </c>
      <c r="CR67" s="12">
        <v>0</v>
      </c>
      <c r="CS67" s="4">
        <v>0</v>
      </c>
      <c r="CT67" s="47">
        <v>0</v>
      </c>
      <c r="CU67" s="12">
        <v>0</v>
      </c>
      <c r="CV67" s="4">
        <v>0</v>
      </c>
      <c r="CW67" s="47">
        <v>0</v>
      </c>
      <c r="CX67" s="12">
        <v>0</v>
      </c>
      <c r="CY67" s="4">
        <v>0</v>
      </c>
      <c r="CZ67" s="47">
        <f t="shared" si="98"/>
        <v>0</v>
      </c>
      <c r="DA67" s="12"/>
      <c r="DB67" s="4"/>
      <c r="DC67" s="47"/>
      <c r="DD67" s="12">
        <v>0</v>
      </c>
      <c r="DE67" s="4">
        <v>0</v>
      </c>
      <c r="DF67" s="47">
        <v>0</v>
      </c>
      <c r="DG67" s="12">
        <v>21260.2</v>
      </c>
      <c r="DH67" s="4">
        <v>68563.820999999996</v>
      </c>
      <c r="DI67" s="47">
        <f t="shared" si="110"/>
        <v>3224.9847602562531</v>
      </c>
      <c r="DJ67" s="12">
        <v>0</v>
      </c>
      <c r="DK67" s="4">
        <v>0</v>
      </c>
      <c r="DL67" s="47">
        <v>0</v>
      </c>
      <c r="DM67" s="12">
        <v>0</v>
      </c>
      <c r="DN67" s="4">
        <v>0</v>
      </c>
      <c r="DO67" s="47">
        <f t="shared" si="99"/>
        <v>0</v>
      </c>
      <c r="DP67" s="12">
        <v>0</v>
      </c>
      <c r="DQ67" s="4">
        <v>0</v>
      </c>
      <c r="DR67" s="47">
        <v>0</v>
      </c>
      <c r="DS67" s="12">
        <v>0</v>
      </c>
      <c r="DT67" s="4">
        <v>0</v>
      </c>
      <c r="DU67" s="47">
        <v>0</v>
      </c>
      <c r="DV67" s="12">
        <v>0</v>
      </c>
      <c r="DW67" s="4">
        <v>0</v>
      </c>
      <c r="DX67" s="47">
        <v>0</v>
      </c>
      <c r="DY67" s="12">
        <v>0</v>
      </c>
      <c r="DZ67" s="4">
        <v>0</v>
      </c>
      <c r="EA67" s="47">
        <v>0</v>
      </c>
      <c r="EB67" s="12">
        <v>0</v>
      </c>
      <c r="EC67" s="4">
        <v>0</v>
      </c>
      <c r="ED67" s="47">
        <v>0</v>
      </c>
      <c r="EE67" s="12">
        <v>0</v>
      </c>
      <c r="EF67" s="4">
        <v>0</v>
      </c>
      <c r="EG67" s="47">
        <f t="shared" si="100"/>
        <v>0</v>
      </c>
      <c r="EH67" s="12">
        <v>0</v>
      </c>
      <c r="EI67" s="4">
        <v>0</v>
      </c>
      <c r="EJ67" s="47">
        <v>0</v>
      </c>
      <c r="EK67" s="12">
        <v>0</v>
      </c>
      <c r="EL67" s="4">
        <v>0</v>
      </c>
      <c r="EM67" s="47">
        <v>0</v>
      </c>
      <c r="EN67" s="12">
        <v>0</v>
      </c>
      <c r="EO67" s="4">
        <v>0</v>
      </c>
      <c r="EP67" s="47">
        <v>0</v>
      </c>
      <c r="EQ67" s="12">
        <v>0.113</v>
      </c>
      <c r="ER67" s="4">
        <v>7.641</v>
      </c>
      <c r="ES67" s="47">
        <f t="shared" si="111"/>
        <v>67619.469026548672</v>
      </c>
      <c r="ET67" s="12">
        <v>0</v>
      </c>
      <c r="EU67" s="4">
        <v>0</v>
      </c>
      <c r="EV67" s="47">
        <v>0</v>
      </c>
      <c r="EW67" s="12">
        <v>0</v>
      </c>
      <c r="EX67" s="4">
        <v>0</v>
      </c>
      <c r="EY67" s="47">
        <f t="shared" si="101"/>
        <v>0</v>
      </c>
      <c r="EZ67" s="12">
        <v>0</v>
      </c>
      <c r="FA67" s="4">
        <v>0</v>
      </c>
      <c r="FB67" s="47">
        <v>0</v>
      </c>
      <c r="FC67" s="12">
        <v>0</v>
      </c>
      <c r="FD67" s="4">
        <v>0</v>
      </c>
      <c r="FE67" s="47">
        <v>0</v>
      </c>
      <c r="FF67" s="7">
        <f t="shared" si="102"/>
        <v>62378.463999999993</v>
      </c>
      <c r="FG67" s="15">
        <f t="shared" si="103"/>
        <v>235573.80499999999</v>
      </c>
    </row>
    <row r="68" spans="1:163" x14ac:dyDescent="0.3">
      <c r="A68" s="55">
        <v>2013</v>
      </c>
      <c r="B68" s="47" t="s">
        <v>15</v>
      </c>
      <c r="C68" s="12">
        <v>0</v>
      </c>
      <c r="D68" s="4">
        <v>0</v>
      </c>
      <c r="E68" s="47">
        <v>0</v>
      </c>
      <c r="F68" s="12">
        <v>0</v>
      </c>
      <c r="G68" s="4">
        <v>0</v>
      </c>
      <c r="H68" s="47">
        <v>0</v>
      </c>
      <c r="I68" s="12">
        <v>0</v>
      </c>
      <c r="J68" s="4">
        <v>0</v>
      </c>
      <c r="K68" s="47">
        <v>0</v>
      </c>
      <c r="L68" s="12">
        <v>0</v>
      </c>
      <c r="M68" s="4">
        <v>0</v>
      </c>
      <c r="N68" s="47">
        <v>0</v>
      </c>
      <c r="O68" s="12">
        <v>0</v>
      </c>
      <c r="P68" s="4">
        <v>0</v>
      </c>
      <c r="Q68" s="47">
        <v>0</v>
      </c>
      <c r="R68" s="12">
        <v>0</v>
      </c>
      <c r="S68" s="4">
        <v>0</v>
      </c>
      <c r="T68" s="47">
        <v>0</v>
      </c>
      <c r="U68" s="12">
        <v>0</v>
      </c>
      <c r="V68" s="4">
        <v>0</v>
      </c>
      <c r="W68" s="47">
        <v>0</v>
      </c>
      <c r="X68" s="12">
        <v>0</v>
      </c>
      <c r="Y68" s="4">
        <v>0</v>
      </c>
      <c r="Z68" s="47">
        <v>0</v>
      </c>
      <c r="AA68" s="12">
        <v>0</v>
      </c>
      <c r="AB68" s="4">
        <v>0</v>
      </c>
      <c r="AC68" s="47">
        <v>0</v>
      </c>
      <c r="AD68" s="12">
        <v>0</v>
      </c>
      <c r="AE68" s="4">
        <v>0</v>
      </c>
      <c r="AF68" s="47">
        <v>0</v>
      </c>
      <c r="AG68" s="12">
        <v>0</v>
      </c>
      <c r="AH68" s="4">
        <v>0</v>
      </c>
      <c r="AI68" s="47">
        <v>0</v>
      </c>
      <c r="AJ68" s="12">
        <v>0</v>
      </c>
      <c r="AK68" s="4">
        <v>0</v>
      </c>
      <c r="AL68" s="47">
        <v>0</v>
      </c>
      <c r="AM68" s="12">
        <v>0</v>
      </c>
      <c r="AN68" s="4">
        <v>0</v>
      </c>
      <c r="AO68" s="47">
        <f t="shared" si="91"/>
        <v>0</v>
      </c>
      <c r="AP68" s="12">
        <v>0</v>
      </c>
      <c r="AQ68" s="4">
        <v>0</v>
      </c>
      <c r="AR68" s="47">
        <v>0</v>
      </c>
      <c r="AS68" s="12">
        <v>0</v>
      </c>
      <c r="AT68" s="4">
        <v>0</v>
      </c>
      <c r="AU68" s="47">
        <v>0</v>
      </c>
      <c r="AV68" s="12">
        <v>12045.007</v>
      </c>
      <c r="AW68" s="4">
        <v>47253.89</v>
      </c>
      <c r="AX68" s="47">
        <f t="shared" si="92"/>
        <v>3923.1102148799082</v>
      </c>
      <c r="AY68" s="12">
        <v>0</v>
      </c>
      <c r="AZ68" s="4">
        <v>0</v>
      </c>
      <c r="BA68" s="47">
        <v>0</v>
      </c>
      <c r="BB68" s="12">
        <v>0</v>
      </c>
      <c r="BC68" s="4">
        <v>0</v>
      </c>
      <c r="BD68" s="47">
        <v>0</v>
      </c>
      <c r="BE68" s="12">
        <v>0</v>
      </c>
      <c r="BF68" s="4">
        <v>0</v>
      </c>
      <c r="BG68" s="47">
        <v>0</v>
      </c>
      <c r="BH68" s="12">
        <v>0</v>
      </c>
      <c r="BI68" s="4">
        <v>0</v>
      </c>
      <c r="BJ68" s="47">
        <v>0</v>
      </c>
      <c r="BK68" s="12">
        <v>0</v>
      </c>
      <c r="BL68" s="4">
        <v>0</v>
      </c>
      <c r="BM68" s="47">
        <v>0</v>
      </c>
      <c r="BN68" s="12">
        <v>0</v>
      </c>
      <c r="BO68" s="4">
        <v>0</v>
      </c>
      <c r="BP68" s="47">
        <v>0</v>
      </c>
      <c r="BQ68" s="12"/>
      <c r="BR68" s="4"/>
      <c r="BS68" s="47"/>
      <c r="BT68" s="12">
        <v>0</v>
      </c>
      <c r="BU68" s="4">
        <v>0</v>
      </c>
      <c r="BV68" s="47">
        <v>0</v>
      </c>
      <c r="BW68" s="12">
        <v>12100</v>
      </c>
      <c r="BX68" s="4">
        <v>39139.18</v>
      </c>
      <c r="BY68" s="47">
        <f t="shared" si="109"/>
        <v>3234.6429752066115</v>
      </c>
      <c r="BZ68" s="12">
        <v>0</v>
      </c>
      <c r="CA68" s="4">
        <v>0</v>
      </c>
      <c r="CB68" s="47">
        <v>0</v>
      </c>
      <c r="CC68" s="12">
        <v>0</v>
      </c>
      <c r="CD68" s="4">
        <v>0</v>
      </c>
      <c r="CE68" s="47">
        <v>0</v>
      </c>
      <c r="CF68" s="12">
        <v>0</v>
      </c>
      <c r="CG68" s="4">
        <v>0</v>
      </c>
      <c r="CH68" s="47">
        <f t="shared" si="96"/>
        <v>0</v>
      </c>
      <c r="CI68" s="12">
        <v>0</v>
      </c>
      <c r="CJ68" s="4">
        <v>0</v>
      </c>
      <c r="CK68" s="47">
        <f t="shared" si="97"/>
        <v>0</v>
      </c>
      <c r="CL68" s="12">
        <v>0</v>
      </c>
      <c r="CM68" s="4">
        <v>0</v>
      </c>
      <c r="CN68" s="47">
        <v>0</v>
      </c>
      <c r="CO68" s="12">
        <v>0</v>
      </c>
      <c r="CP68" s="4">
        <v>0</v>
      </c>
      <c r="CQ68" s="47">
        <v>0</v>
      </c>
      <c r="CR68" s="12">
        <v>0</v>
      </c>
      <c r="CS68" s="4">
        <v>0</v>
      </c>
      <c r="CT68" s="47">
        <v>0</v>
      </c>
      <c r="CU68" s="12">
        <v>0</v>
      </c>
      <c r="CV68" s="4">
        <v>0</v>
      </c>
      <c r="CW68" s="47">
        <v>0</v>
      </c>
      <c r="CX68" s="12">
        <v>0</v>
      </c>
      <c r="CY68" s="4">
        <v>0</v>
      </c>
      <c r="CZ68" s="47">
        <f t="shared" si="98"/>
        <v>0</v>
      </c>
      <c r="DA68" s="12"/>
      <c r="DB68" s="4"/>
      <c r="DC68" s="47"/>
      <c r="DD68" s="12">
        <v>0</v>
      </c>
      <c r="DE68" s="4">
        <v>0</v>
      </c>
      <c r="DF68" s="47">
        <v>0</v>
      </c>
      <c r="DG68" s="12">
        <v>0</v>
      </c>
      <c r="DH68" s="4">
        <v>0</v>
      </c>
      <c r="DI68" s="47">
        <v>0</v>
      </c>
      <c r="DJ68" s="12">
        <v>0</v>
      </c>
      <c r="DK68" s="4">
        <v>0</v>
      </c>
      <c r="DL68" s="47">
        <v>0</v>
      </c>
      <c r="DM68" s="12">
        <v>0</v>
      </c>
      <c r="DN68" s="4">
        <v>0</v>
      </c>
      <c r="DO68" s="47">
        <f t="shared" si="99"/>
        <v>0</v>
      </c>
      <c r="DP68" s="12">
        <v>0</v>
      </c>
      <c r="DQ68" s="4">
        <v>0</v>
      </c>
      <c r="DR68" s="47">
        <v>0</v>
      </c>
      <c r="DS68" s="12">
        <v>0</v>
      </c>
      <c r="DT68" s="4">
        <v>0</v>
      </c>
      <c r="DU68" s="47">
        <v>0</v>
      </c>
      <c r="DV68" s="12">
        <v>0</v>
      </c>
      <c r="DW68" s="4">
        <v>0</v>
      </c>
      <c r="DX68" s="47">
        <v>0</v>
      </c>
      <c r="DY68" s="12">
        <v>0</v>
      </c>
      <c r="DZ68" s="4">
        <v>0</v>
      </c>
      <c r="EA68" s="47">
        <v>0</v>
      </c>
      <c r="EB68" s="12">
        <v>0</v>
      </c>
      <c r="EC68" s="4">
        <v>0</v>
      </c>
      <c r="ED68" s="47">
        <v>0</v>
      </c>
      <c r="EE68" s="12">
        <v>0</v>
      </c>
      <c r="EF68" s="4">
        <v>0</v>
      </c>
      <c r="EG68" s="47">
        <f t="shared" si="100"/>
        <v>0</v>
      </c>
      <c r="EH68" s="12">
        <v>0</v>
      </c>
      <c r="EI68" s="4">
        <v>0</v>
      </c>
      <c r="EJ68" s="47">
        <v>0</v>
      </c>
      <c r="EK68" s="12">
        <v>0</v>
      </c>
      <c r="EL68" s="4">
        <v>0</v>
      </c>
      <c r="EM68" s="47">
        <v>0</v>
      </c>
      <c r="EN68" s="12">
        <v>0</v>
      </c>
      <c r="EO68" s="4">
        <v>0</v>
      </c>
      <c r="EP68" s="47">
        <v>0</v>
      </c>
      <c r="EQ68" s="12">
        <v>0</v>
      </c>
      <c r="ER68" s="4">
        <v>0</v>
      </c>
      <c r="ES68" s="47">
        <v>0</v>
      </c>
      <c r="ET68" s="12">
        <v>0</v>
      </c>
      <c r="EU68" s="4">
        <v>0</v>
      </c>
      <c r="EV68" s="47">
        <v>0</v>
      </c>
      <c r="EW68" s="12">
        <v>0</v>
      </c>
      <c r="EX68" s="4">
        <v>0</v>
      </c>
      <c r="EY68" s="47">
        <f t="shared" si="101"/>
        <v>0</v>
      </c>
      <c r="EZ68" s="12">
        <v>0</v>
      </c>
      <c r="FA68" s="4">
        <v>0</v>
      </c>
      <c r="FB68" s="47">
        <v>0</v>
      </c>
      <c r="FC68" s="12">
        <v>0</v>
      </c>
      <c r="FD68" s="4">
        <v>0</v>
      </c>
      <c r="FE68" s="47">
        <v>0</v>
      </c>
      <c r="FF68" s="7">
        <f t="shared" si="102"/>
        <v>24145.006999999998</v>
      </c>
      <c r="FG68" s="15">
        <f t="shared" si="103"/>
        <v>86393.07</v>
      </c>
    </row>
    <row r="69" spans="1:163" x14ac:dyDescent="0.3">
      <c r="A69" s="55">
        <v>2013</v>
      </c>
      <c r="B69" s="56" t="s">
        <v>16</v>
      </c>
      <c r="C69" s="12">
        <v>0</v>
      </c>
      <c r="D69" s="4">
        <v>0</v>
      </c>
      <c r="E69" s="47">
        <v>0</v>
      </c>
      <c r="F69" s="12">
        <v>0</v>
      </c>
      <c r="G69" s="4">
        <v>0</v>
      </c>
      <c r="H69" s="47">
        <v>0</v>
      </c>
      <c r="I69" s="12">
        <v>0</v>
      </c>
      <c r="J69" s="4">
        <v>0</v>
      </c>
      <c r="K69" s="47">
        <v>0</v>
      </c>
      <c r="L69" s="12">
        <v>0</v>
      </c>
      <c r="M69" s="4">
        <v>0</v>
      </c>
      <c r="N69" s="47">
        <v>0</v>
      </c>
      <c r="O69" s="12">
        <v>0</v>
      </c>
      <c r="P69" s="4">
        <v>0</v>
      </c>
      <c r="Q69" s="47">
        <v>0</v>
      </c>
      <c r="R69" s="12">
        <v>0</v>
      </c>
      <c r="S69" s="4">
        <v>0</v>
      </c>
      <c r="T69" s="47">
        <v>0</v>
      </c>
      <c r="U69" s="12">
        <v>0</v>
      </c>
      <c r="V69" s="4">
        <v>0</v>
      </c>
      <c r="W69" s="47">
        <v>0</v>
      </c>
      <c r="X69" s="12">
        <v>0</v>
      </c>
      <c r="Y69" s="4">
        <v>0</v>
      </c>
      <c r="Z69" s="47">
        <v>0</v>
      </c>
      <c r="AA69" s="12">
        <v>0</v>
      </c>
      <c r="AB69" s="4">
        <v>0</v>
      </c>
      <c r="AC69" s="47">
        <v>0</v>
      </c>
      <c r="AD69" s="12">
        <v>0</v>
      </c>
      <c r="AE69" s="4">
        <v>0</v>
      </c>
      <c r="AF69" s="47">
        <v>0</v>
      </c>
      <c r="AG69" s="12">
        <v>0</v>
      </c>
      <c r="AH69" s="4">
        <v>0</v>
      </c>
      <c r="AI69" s="47">
        <v>0</v>
      </c>
      <c r="AJ69" s="12">
        <v>0</v>
      </c>
      <c r="AK69" s="4">
        <v>0</v>
      </c>
      <c r="AL69" s="47">
        <v>0</v>
      </c>
      <c r="AM69" s="12">
        <v>0</v>
      </c>
      <c r="AN69" s="4">
        <v>0</v>
      </c>
      <c r="AO69" s="47">
        <f t="shared" si="91"/>
        <v>0</v>
      </c>
      <c r="AP69" s="12">
        <v>0</v>
      </c>
      <c r="AQ69" s="4">
        <v>0</v>
      </c>
      <c r="AR69" s="47">
        <v>0</v>
      </c>
      <c r="AS69" s="12">
        <v>0</v>
      </c>
      <c r="AT69" s="4">
        <v>0</v>
      </c>
      <c r="AU69" s="47">
        <v>0</v>
      </c>
      <c r="AV69" s="12">
        <v>11735.424000000001</v>
      </c>
      <c r="AW69" s="4">
        <v>53575.08</v>
      </c>
      <c r="AX69" s="47">
        <f t="shared" si="92"/>
        <v>4565.2445109780438</v>
      </c>
      <c r="AY69" s="12">
        <v>0</v>
      </c>
      <c r="AZ69" s="4">
        <v>0</v>
      </c>
      <c r="BA69" s="47">
        <v>0</v>
      </c>
      <c r="BB69" s="12">
        <v>0</v>
      </c>
      <c r="BC69" s="4">
        <v>0</v>
      </c>
      <c r="BD69" s="47">
        <v>0</v>
      </c>
      <c r="BE69" s="12">
        <v>0</v>
      </c>
      <c r="BF69" s="4">
        <v>0</v>
      </c>
      <c r="BG69" s="47">
        <v>0</v>
      </c>
      <c r="BH69" s="12">
        <v>0</v>
      </c>
      <c r="BI69" s="4">
        <v>0</v>
      </c>
      <c r="BJ69" s="47">
        <v>0</v>
      </c>
      <c r="BK69" s="12">
        <v>0</v>
      </c>
      <c r="BL69" s="4">
        <v>0</v>
      </c>
      <c r="BM69" s="47">
        <v>0</v>
      </c>
      <c r="BN69" s="12">
        <v>0</v>
      </c>
      <c r="BO69" s="4">
        <v>0</v>
      </c>
      <c r="BP69" s="47">
        <v>0</v>
      </c>
      <c r="BQ69" s="12"/>
      <c r="BR69" s="4"/>
      <c r="BS69" s="47"/>
      <c r="BT69" s="12">
        <v>0</v>
      </c>
      <c r="BU69" s="4">
        <v>0</v>
      </c>
      <c r="BV69" s="47">
        <v>0</v>
      </c>
      <c r="BW69" s="12">
        <v>0</v>
      </c>
      <c r="BX69" s="4">
        <v>0</v>
      </c>
      <c r="BY69" s="47">
        <v>0</v>
      </c>
      <c r="BZ69" s="12">
        <v>0</v>
      </c>
      <c r="CA69" s="4">
        <v>0</v>
      </c>
      <c r="CB69" s="47">
        <v>0</v>
      </c>
      <c r="CC69" s="12">
        <v>0</v>
      </c>
      <c r="CD69" s="4">
        <v>0</v>
      </c>
      <c r="CE69" s="47">
        <v>0</v>
      </c>
      <c r="CF69" s="12">
        <v>0</v>
      </c>
      <c r="CG69" s="4">
        <v>0</v>
      </c>
      <c r="CH69" s="47">
        <f t="shared" si="96"/>
        <v>0</v>
      </c>
      <c r="CI69" s="12">
        <v>0</v>
      </c>
      <c r="CJ69" s="4">
        <v>0</v>
      </c>
      <c r="CK69" s="47">
        <f t="shared" si="97"/>
        <v>0</v>
      </c>
      <c r="CL69" s="12">
        <v>0</v>
      </c>
      <c r="CM69" s="4">
        <v>0</v>
      </c>
      <c r="CN69" s="47">
        <v>0</v>
      </c>
      <c r="CO69" s="12">
        <v>0</v>
      </c>
      <c r="CP69" s="4">
        <v>0</v>
      </c>
      <c r="CQ69" s="47">
        <v>0</v>
      </c>
      <c r="CR69" s="12">
        <v>0</v>
      </c>
      <c r="CS69" s="4">
        <v>0</v>
      </c>
      <c r="CT69" s="47">
        <v>0</v>
      </c>
      <c r="CU69" s="12">
        <v>0</v>
      </c>
      <c r="CV69" s="4">
        <v>0</v>
      </c>
      <c r="CW69" s="47">
        <v>0</v>
      </c>
      <c r="CX69" s="12">
        <v>0</v>
      </c>
      <c r="CY69" s="4">
        <v>0</v>
      </c>
      <c r="CZ69" s="47">
        <f t="shared" si="98"/>
        <v>0</v>
      </c>
      <c r="DA69" s="12"/>
      <c r="DB69" s="4"/>
      <c r="DC69" s="47"/>
      <c r="DD69" s="12">
        <v>0</v>
      </c>
      <c r="DE69" s="4">
        <v>0</v>
      </c>
      <c r="DF69" s="47">
        <v>0</v>
      </c>
      <c r="DG69" s="12">
        <v>0</v>
      </c>
      <c r="DH69" s="4">
        <v>0</v>
      </c>
      <c r="DI69" s="47">
        <v>0</v>
      </c>
      <c r="DJ69" s="12">
        <v>0</v>
      </c>
      <c r="DK69" s="4">
        <v>0</v>
      </c>
      <c r="DL69" s="47">
        <v>0</v>
      </c>
      <c r="DM69" s="12">
        <v>0</v>
      </c>
      <c r="DN69" s="4">
        <v>0</v>
      </c>
      <c r="DO69" s="47">
        <f t="shared" si="99"/>
        <v>0</v>
      </c>
      <c r="DP69" s="12">
        <v>0</v>
      </c>
      <c r="DQ69" s="4">
        <v>0</v>
      </c>
      <c r="DR69" s="47">
        <v>0</v>
      </c>
      <c r="DS69" s="12">
        <v>0</v>
      </c>
      <c r="DT69" s="4">
        <v>0</v>
      </c>
      <c r="DU69" s="47">
        <v>0</v>
      </c>
      <c r="DV69" s="12">
        <v>0</v>
      </c>
      <c r="DW69" s="4">
        <v>0</v>
      </c>
      <c r="DX69" s="47">
        <v>0</v>
      </c>
      <c r="DY69" s="12">
        <v>0</v>
      </c>
      <c r="DZ69" s="4">
        <v>0</v>
      </c>
      <c r="EA69" s="47">
        <v>0</v>
      </c>
      <c r="EB69" s="12">
        <v>0</v>
      </c>
      <c r="EC69" s="4">
        <v>0</v>
      </c>
      <c r="ED69" s="47">
        <v>0</v>
      </c>
      <c r="EE69" s="12">
        <v>0</v>
      </c>
      <c r="EF69" s="4">
        <v>0</v>
      </c>
      <c r="EG69" s="47">
        <f t="shared" si="100"/>
        <v>0</v>
      </c>
      <c r="EH69" s="12">
        <v>0</v>
      </c>
      <c r="EI69" s="4">
        <v>0</v>
      </c>
      <c r="EJ69" s="47">
        <v>0</v>
      </c>
      <c r="EK69" s="12">
        <v>0</v>
      </c>
      <c r="EL69" s="4">
        <v>0</v>
      </c>
      <c r="EM69" s="47">
        <v>0</v>
      </c>
      <c r="EN69" s="12">
        <v>0</v>
      </c>
      <c r="EO69" s="4">
        <v>0</v>
      </c>
      <c r="EP69" s="47">
        <v>0</v>
      </c>
      <c r="EQ69" s="12">
        <v>0</v>
      </c>
      <c r="ER69" s="4">
        <v>0</v>
      </c>
      <c r="ES69" s="47">
        <v>0</v>
      </c>
      <c r="ET69" s="12">
        <v>0</v>
      </c>
      <c r="EU69" s="4">
        <v>0</v>
      </c>
      <c r="EV69" s="47">
        <v>0</v>
      </c>
      <c r="EW69" s="12">
        <v>0</v>
      </c>
      <c r="EX69" s="4">
        <v>0</v>
      </c>
      <c r="EY69" s="47">
        <f t="shared" si="101"/>
        <v>0</v>
      </c>
      <c r="EZ69" s="12">
        <v>0</v>
      </c>
      <c r="FA69" s="4">
        <v>0</v>
      </c>
      <c r="FB69" s="47">
        <v>0</v>
      </c>
      <c r="FC69" s="12">
        <v>0</v>
      </c>
      <c r="FD69" s="4">
        <v>0</v>
      </c>
      <c r="FE69" s="47">
        <v>0</v>
      </c>
      <c r="FF69" s="7">
        <f t="shared" si="102"/>
        <v>11735.424000000001</v>
      </c>
      <c r="FG69" s="15">
        <f t="shared" si="103"/>
        <v>53575.08</v>
      </c>
    </row>
    <row r="70" spans="1:163" ht="15" thickBot="1" x14ac:dyDescent="0.35">
      <c r="A70" s="57"/>
      <c r="B70" s="58" t="s">
        <v>17</v>
      </c>
      <c r="C70" s="48">
        <f>SUM(C58:C69)</f>
        <v>0</v>
      </c>
      <c r="D70" s="36">
        <f>SUM(D58:D69)</f>
        <v>0</v>
      </c>
      <c r="E70" s="49"/>
      <c r="F70" s="48">
        <f>SUM(F58:F69)</f>
        <v>0</v>
      </c>
      <c r="G70" s="36">
        <f>SUM(G58:G69)</f>
        <v>0</v>
      </c>
      <c r="H70" s="49"/>
      <c r="I70" s="48">
        <f>SUM(I58:I69)</f>
        <v>2000</v>
      </c>
      <c r="J70" s="36">
        <f>SUM(J58:J69)</f>
        <v>7430</v>
      </c>
      <c r="K70" s="49"/>
      <c r="L70" s="48">
        <f>SUM(L58:L69)</f>
        <v>0</v>
      </c>
      <c r="M70" s="36">
        <f>SUM(M58:M69)</f>
        <v>0</v>
      </c>
      <c r="N70" s="49"/>
      <c r="O70" s="48">
        <f>SUM(O58:O69)</f>
        <v>0</v>
      </c>
      <c r="P70" s="36">
        <f>SUM(P58:P69)</f>
        <v>0</v>
      </c>
      <c r="Q70" s="49"/>
      <c r="R70" s="48">
        <f>SUM(R58:R69)</f>
        <v>0</v>
      </c>
      <c r="S70" s="36">
        <f>SUM(S58:S69)</f>
        <v>0</v>
      </c>
      <c r="T70" s="49"/>
      <c r="U70" s="48">
        <f>SUM(U58:U69)</f>
        <v>0</v>
      </c>
      <c r="V70" s="36">
        <f>SUM(V58:V69)</f>
        <v>0</v>
      </c>
      <c r="W70" s="49"/>
      <c r="X70" s="48">
        <f>SUM(X58:X69)</f>
        <v>0</v>
      </c>
      <c r="Y70" s="36">
        <f>SUM(Y58:Y69)</f>
        <v>0</v>
      </c>
      <c r="Z70" s="49"/>
      <c r="AA70" s="48">
        <f>SUM(AA58:AA69)</f>
        <v>112244.5</v>
      </c>
      <c r="AB70" s="36">
        <f>SUM(AB58:AB69)</f>
        <v>446507.38099999999</v>
      </c>
      <c r="AC70" s="49"/>
      <c r="AD70" s="48">
        <f>SUM(AD58:AD69)</f>
        <v>242</v>
      </c>
      <c r="AE70" s="36">
        <f>SUM(AE58:AE69)</f>
        <v>2541.9740000000002</v>
      </c>
      <c r="AF70" s="49"/>
      <c r="AG70" s="48">
        <f>SUM(AG58:AG69)</f>
        <v>0</v>
      </c>
      <c r="AH70" s="36">
        <f>SUM(AH58:AH69)</f>
        <v>0</v>
      </c>
      <c r="AI70" s="49"/>
      <c r="AJ70" s="48">
        <f>SUM(AJ58:AJ69)</f>
        <v>0</v>
      </c>
      <c r="AK70" s="36">
        <f>SUM(AK58:AK69)</f>
        <v>0</v>
      </c>
      <c r="AL70" s="49"/>
      <c r="AM70" s="48">
        <f t="shared" ref="AM70:AN70" si="112">SUM(AM58:AM69)</f>
        <v>0</v>
      </c>
      <c r="AN70" s="36">
        <f t="shared" si="112"/>
        <v>0</v>
      </c>
      <c r="AO70" s="49"/>
      <c r="AP70" s="48">
        <f>SUM(AP58:AP69)</f>
        <v>0</v>
      </c>
      <c r="AQ70" s="36">
        <f>SUM(AQ58:AQ69)</f>
        <v>5</v>
      </c>
      <c r="AR70" s="49"/>
      <c r="AS70" s="48">
        <f>SUM(AS58:AS69)</f>
        <v>0</v>
      </c>
      <c r="AT70" s="36">
        <f>SUM(AT58:AT69)</f>
        <v>0</v>
      </c>
      <c r="AU70" s="49"/>
      <c r="AV70" s="48">
        <f>SUM(AV58:AV69)</f>
        <v>72534.683000000005</v>
      </c>
      <c r="AW70" s="36">
        <f>SUM(AW58:AW69)</f>
        <v>321776.08500000002</v>
      </c>
      <c r="AX70" s="49"/>
      <c r="AY70" s="48">
        <f>SUM(AY58:AY69)</f>
        <v>3</v>
      </c>
      <c r="AZ70" s="36">
        <f>SUM(AZ58:AZ69)</f>
        <v>27</v>
      </c>
      <c r="BA70" s="49"/>
      <c r="BB70" s="48">
        <f>SUM(BB58:BB69)</f>
        <v>0</v>
      </c>
      <c r="BC70" s="36">
        <f>SUM(BC58:BC69)</f>
        <v>0</v>
      </c>
      <c r="BD70" s="49"/>
      <c r="BE70" s="48">
        <f>SUM(BE58:BE69)</f>
        <v>0</v>
      </c>
      <c r="BF70" s="36">
        <f>SUM(BF58:BF69)</f>
        <v>0</v>
      </c>
      <c r="BG70" s="49"/>
      <c r="BH70" s="48">
        <f>SUM(BH58:BH69)</f>
        <v>0</v>
      </c>
      <c r="BI70" s="36">
        <f>SUM(BI58:BI69)</f>
        <v>0</v>
      </c>
      <c r="BJ70" s="49"/>
      <c r="BK70" s="48">
        <f>SUM(BK58:BK69)</f>
        <v>0</v>
      </c>
      <c r="BL70" s="36">
        <f>SUM(BL58:BL69)</f>
        <v>0</v>
      </c>
      <c r="BM70" s="49"/>
      <c r="BN70" s="48">
        <f>SUM(BN58:BN69)</f>
        <v>19416</v>
      </c>
      <c r="BO70" s="36">
        <f>SUM(BO58:BO69)</f>
        <v>146885.61499999999</v>
      </c>
      <c r="BP70" s="49"/>
      <c r="BQ70" s="48"/>
      <c r="BR70" s="36"/>
      <c r="BS70" s="49"/>
      <c r="BT70" s="48">
        <f>SUM(BT58:BT69)</f>
        <v>0</v>
      </c>
      <c r="BU70" s="36">
        <f>SUM(BU58:BU69)</f>
        <v>0</v>
      </c>
      <c r="BV70" s="49"/>
      <c r="BW70" s="48">
        <f>SUM(BW58:BW69)</f>
        <v>39609.9</v>
      </c>
      <c r="BX70" s="36">
        <f>SUM(BX58:BX69)</f>
        <v>186466.239</v>
      </c>
      <c r="BY70" s="49"/>
      <c r="BZ70" s="48">
        <f>SUM(BZ58:BZ69)</f>
        <v>7</v>
      </c>
      <c r="CA70" s="36">
        <f>SUM(CA58:CA69)</f>
        <v>66</v>
      </c>
      <c r="CB70" s="49"/>
      <c r="CC70" s="48">
        <f>SUM(CC58:CC69)</f>
        <v>0</v>
      </c>
      <c r="CD70" s="36">
        <f>SUM(CD58:CD69)</f>
        <v>0</v>
      </c>
      <c r="CE70" s="49"/>
      <c r="CF70" s="48">
        <f t="shared" ref="CF70:CG70" si="113">SUM(CF58:CF69)</f>
        <v>0</v>
      </c>
      <c r="CG70" s="36">
        <f t="shared" si="113"/>
        <v>0</v>
      </c>
      <c r="CH70" s="49"/>
      <c r="CI70" s="48">
        <f t="shared" ref="CI70:CJ70" si="114">SUM(CI58:CI69)</f>
        <v>0</v>
      </c>
      <c r="CJ70" s="36">
        <f t="shared" si="114"/>
        <v>0</v>
      </c>
      <c r="CK70" s="49"/>
      <c r="CL70" s="48">
        <f>SUM(CL58:CL69)</f>
        <v>278</v>
      </c>
      <c r="CM70" s="36">
        <f>SUM(CM58:CM69)</f>
        <v>4201</v>
      </c>
      <c r="CN70" s="49"/>
      <c r="CO70" s="48">
        <f>SUM(CO58:CO69)</f>
        <v>0</v>
      </c>
      <c r="CP70" s="36">
        <f>SUM(CP58:CP69)</f>
        <v>0</v>
      </c>
      <c r="CQ70" s="49"/>
      <c r="CR70" s="48">
        <f>SUM(CR58:CR69)</f>
        <v>0</v>
      </c>
      <c r="CS70" s="36">
        <f>SUM(CS58:CS69)</f>
        <v>0</v>
      </c>
      <c r="CT70" s="49"/>
      <c r="CU70" s="48">
        <f>SUM(CU58:CU69)</f>
        <v>0</v>
      </c>
      <c r="CV70" s="36">
        <f>SUM(CV58:CV69)</f>
        <v>0</v>
      </c>
      <c r="CW70" s="49"/>
      <c r="CX70" s="48">
        <f t="shared" ref="CX70:CY70" si="115">SUM(CX58:CX69)</f>
        <v>0</v>
      </c>
      <c r="CY70" s="36">
        <f t="shared" si="115"/>
        <v>0</v>
      </c>
      <c r="CZ70" s="49"/>
      <c r="DA70" s="48"/>
      <c r="DB70" s="36"/>
      <c r="DC70" s="49"/>
      <c r="DD70" s="48">
        <f>SUM(DD58:DD69)</f>
        <v>0</v>
      </c>
      <c r="DE70" s="36">
        <f>SUM(DE58:DE69)</f>
        <v>0</v>
      </c>
      <c r="DF70" s="49"/>
      <c r="DG70" s="48">
        <f>SUM(DG58:DG69)</f>
        <v>27783.413</v>
      </c>
      <c r="DH70" s="36">
        <f>SUM(DH58:DH69)</f>
        <v>93923.963999999993</v>
      </c>
      <c r="DI70" s="49"/>
      <c r="DJ70" s="48">
        <f>SUM(DJ58:DJ69)</f>
        <v>0</v>
      </c>
      <c r="DK70" s="36">
        <f>SUM(DK58:DK69)</f>
        <v>0</v>
      </c>
      <c r="DL70" s="49"/>
      <c r="DM70" s="48">
        <f t="shared" ref="DM70:DN70" si="116">SUM(DM58:DM69)</f>
        <v>0</v>
      </c>
      <c r="DN70" s="36">
        <f t="shared" si="116"/>
        <v>0</v>
      </c>
      <c r="DO70" s="49"/>
      <c r="DP70" s="48">
        <f>SUM(DP58:DP69)</f>
        <v>0</v>
      </c>
      <c r="DQ70" s="36">
        <f>SUM(DQ58:DQ69)</f>
        <v>0</v>
      </c>
      <c r="DR70" s="49"/>
      <c r="DS70" s="48">
        <f>SUM(DS58:DS69)</f>
        <v>0</v>
      </c>
      <c r="DT70" s="36">
        <f>SUM(DT58:DT69)</f>
        <v>0</v>
      </c>
      <c r="DU70" s="49"/>
      <c r="DV70" s="48">
        <f>SUM(DV58:DV69)</f>
        <v>0</v>
      </c>
      <c r="DW70" s="36">
        <f>SUM(DW58:DW69)</f>
        <v>0</v>
      </c>
      <c r="DX70" s="49"/>
      <c r="DY70" s="48">
        <f>SUM(DY58:DY69)</f>
        <v>0</v>
      </c>
      <c r="DZ70" s="36">
        <f>SUM(DZ58:DZ69)</f>
        <v>0</v>
      </c>
      <c r="EA70" s="49"/>
      <c r="EB70" s="48">
        <f>SUM(EB58:EB69)</f>
        <v>0</v>
      </c>
      <c r="EC70" s="36">
        <f>SUM(EC58:EC69)</f>
        <v>0</v>
      </c>
      <c r="ED70" s="49"/>
      <c r="EE70" s="48">
        <f t="shared" ref="EE70:EF70" si="117">SUM(EE58:EE69)</f>
        <v>0</v>
      </c>
      <c r="EF70" s="36">
        <f t="shared" si="117"/>
        <v>0</v>
      </c>
      <c r="EG70" s="49"/>
      <c r="EH70" s="48">
        <f>SUM(EH58:EH69)</f>
        <v>0</v>
      </c>
      <c r="EI70" s="36">
        <f>SUM(EI58:EI69)</f>
        <v>0</v>
      </c>
      <c r="EJ70" s="49"/>
      <c r="EK70" s="48">
        <f>SUM(EK58:EK69)</f>
        <v>0</v>
      </c>
      <c r="EL70" s="36">
        <f>SUM(EL58:EL69)</f>
        <v>0</v>
      </c>
      <c r="EM70" s="49"/>
      <c r="EN70" s="48">
        <f>SUM(EN58:EN69)</f>
        <v>0</v>
      </c>
      <c r="EO70" s="36">
        <f>SUM(EO58:EO69)</f>
        <v>8</v>
      </c>
      <c r="EP70" s="49"/>
      <c r="EQ70" s="48">
        <f>SUM(EQ58:EQ69)</f>
        <v>7.8860000000000001</v>
      </c>
      <c r="ER70" s="36">
        <f>SUM(ER58:ER69)</f>
        <v>288.67500000000001</v>
      </c>
      <c r="ES70" s="49"/>
      <c r="ET70" s="48">
        <f>SUM(ET58:ET69)</f>
        <v>0</v>
      </c>
      <c r="EU70" s="36">
        <f>SUM(EU58:EU69)</f>
        <v>0</v>
      </c>
      <c r="EV70" s="49"/>
      <c r="EW70" s="48">
        <f t="shared" ref="EW70:EX70" si="118">SUM(EW58:EW69)</f>
        <v>0</v>
      </c>
      <c r="EX70" s="36">
        <f t="shared" si="118"/>
        <v>0</v>
      </c>
      <c r="EY70" s="49"/>
      <c r="EZ70" s="48">
        <f>SUM(EZ58:EZ69)</f>
        <v>0</v>
      </c>
      <c r="FA70" s="36">
        <f>SUM(FA58:FA69)</f>
        <v>0</v>
      </c>
      <c r="FB70" s="49"/>
      <c r="FC70" s="48">
        <f>SUM(FC58:FC69)</f>
        <v>0</v>
      </c>
      <c r="FD70" s="36">
        <f>SUM(FD58:FD69)</f>
        <v>0</v>
      </c>
      <c r="FE70" s="49"/>
      <c r="FF70" s="37">
        <f t="shared" si="102"/>
        <v>274126.38200000004</v>
      </c>
      <c r="FG70" s="38">
        <f t="shared" si="103"/>
        <v>1210126.933</v>
      </c>
    </row>
    <row r="71" spans="1:163" x14ac:dyDescent="0.3">
      <c r="A71" s="55">
        <v>2014</v>
      </c>
      <c r="B71" s="56" t="s">
        <v>5</v>
      </c>
      <c r="C71" s="12">
        <v>0</v>
      </c>
      <c r="D71" s="4">
        <v>0</v>
      </c>
      <c r="E71" s="47">
        <v>0</v>
      </c>
      <c r="F71" s="12">
        <v>0</v>
      </c>
      <c r="G71" s="4">
        <v>0</v>
      </c>
      <c r="H71" s="47">
        <v>0</v>
      </c>
      <c r="I71" s="12">
        <v>0</v>
      </c>
      <c r="J71" s="4">
        <v>0</v>
      </c>
      <c r="K71" s="47">
        <v>0</v>
      </c>
      <c r="L71" s="12">
        <v>0</v>
      </c>
      <c r="M71" s="4">
        <v>0</v>
      </c>
      <c r="N71" s="47">
        <v>0</v>
      </c>
      <c r="O71" s="12">
        <v>0</v>
      </c>
      <c r="P71" s="4">
        <v>0</v>
      </c>
      <c r="Q71" s="47">
        <v>0</v>
      </c>
      <c r="R71" s="12">
        <v>0</v>
      </c>
      <c r="S71" s="4">
        <v>0</v>
      </c>
      <c r="T71" s="47">
        <v>0</v>
      </c>
      <c r="U71" s="12">
        <v>0</v>
      </c>
      <c r="V71" s="4">
        <v>0</v>
      </c>
      <c r="W71" s="47">
        <v>0</v>
      </c>
      <c r="X71" s="12">
        <v>0</v>
      </c>
      <c r="Y71" s="4">
        <v>0</v>
      </c>
      <c r="Z71" s="47">
        <v>0</v>
      </c>
      <c r="AA71" s="12">
        <v>0</v>
      </c>
      <c r="AB71" s="4">
        <v>0</v>
      </c>
      <c r="AC71" s="47">
        <v>0</v>
      </c>
      <c r="AD71" s="12">
        <v>8</v>
      </c>
      <c r="AE71" s="4">
        <v>91.62</v>
      </c>
      <c r="AF71" s="47">
        <f t="shared" ref="AF71:AF82" si="119">AE71/AD71*1000</f>
        <v>11452.5</v>
      </c>
      <c r="AG71" s="12">
        <v>0</v>
      </c>
      <c r="AH71" s="4">
        <v>0</v>
      </c>
      <c r="AI71" s="47">
        <v>0</v>
      </c>
      <c r="AJ71" s="12">
        <v>0</v>
      </c>
      <c r="AK71" s="4">
        <v>0</v>
      </c>
      <c r="AL71" s="47">
        <v>0</v>
      </c>
      <c r="AM71" s="12">
        <v>0</v>
      </c>
      <c r="AN71" s="4">
        <v>0</v>
      </c>
      <c r="AO71" s="47">
        <f t="shared" ref="AO71:AO82" si="120">IF(AM71=0,0,AN71/AM71*1000)</f>
        <v>0</v>
      </c>
      <c r="AP71" s="12">
        <v>0</v>
      </c>
      <c r="AQ71" s="4">
        <v>0</v>
      </c>
      <c r="AR71" s="47">
        <v>0</v>
      </c>
      <c r="AS71" s="12">
        <v>0</v>
      </c>
      <c r="AT71" s="4">
        <v>0</v>
      </c>
      <c r="AU71" s="47">
        <v>0</v>
      </c>
      <c r="AV71" s="12">
        <v>11502.56</v>
      </c>
      <c r="AW71" s="4">
        <v>45574.98</v>
      </c>
      <c r="AX71" s="47">
        <f t="shared" ref="AX71:AX82" si="121">AW71/AV71*1000</f>
        <v>3962.159727921437</v>
      </c>
      <c r="AY71" s="12">
        <v>0</v>
      </c>
      <c r="AZ71" s="4">
        <v>0</v>
      </c>
      <c r="BA71" s="47">
        <v>0</v>
      </c>
      <c r="BB71" s="12">
        <v>0</v>
      </c>
      <c r="BC71" s="4">
        <v>0</v>
      </c>
      <c r="BD71" s="47">
        <v>0</v>
      </c>
      <c r="BE71" s="12">
        <v>1.4999999999999999E-2</v>
      </c>
      <c r="BF71" s="4">
        <v>1.95</v>
      </c>
      <c r="BG71" s="47">
        <f t="shared" ref="BG71:BG78" si="122">BF71/BE71*1000</f>
        <v>130000</v>
      </c>
      <c r="BH71" s="12">
        <v>3000</v>
      </c>
      <c r="BI71" s="4">
        <v>9503.56</v>
      </c>
      <c r="BJ71" s="47">
        <f t="shared" ref="BJ71" si="123">BI71/BH71*1000</f>
        <v>3167.853333333333</v>
      </c>
      <c r="BK71" s="12">
        <v>0</v>
      </c>
      <c r="BL71" s="4">
        <v>0</v>
      </c>
      <c r="BM71" s="47">
        <v>0</v>
      </c>
      <c r="BN71" s="12">
        <v>20</v>
      </c>
      <c r="BO71" s="4">
        <v>282.82</v>
      </c>
      <c r="BP71" s="47">
        <v>0</v>
      </c>
      <c r="BQ71" s="12"/>
      <c r="BR71" s="4"/>
      <c r="BS71" s="47"/>
      <c r="BT71" s="12">
        <v>0</v>
      </c>
      <c r="BU71" s="4">
        <v>0</v>
      </c>
      <c r="BV71" s="47">
        <v>0</v>
      </c>
      <c r="BW71" s="12">
        <v>8000</v>
      </c>
      <c r="BX71" s="4">
        <v>24149.45</v>
      </c>
      <c r="BY71" s="47">
        <f t="shared" ref="BY71:BY81" si="124">BX71/BW71*1000</f>
        <v>3018.6812500000001</v>
      </c>
      <c r="BZ71" s="12">
        <v>0</v>
      </c>
      <c r="CA71" s="4">
        <v>0</v>
      </c>
      <c r="CB71" s="47">
        <v>0</v>
      </c>
      <c r="CC71" s="12">
        <v>0</v>
      </c>
      <c r="CD71" s="4">
        <v>0</v>
      </c>
      <c r="CE71" s="47">
        <v>0</v>
      </c>
      <c r="CF71" s="12">
        <v>0</v>
      </c>
      <c r="CG71" s="4">
        <v>0</v>
      </c>
      <c r="CH71" s="47">
        <f t="shared" ref="CH71:CH82" si="125">IF(CF71=0,0,CG71/CF71*1000)</f>
        <v>0</v>
      </c>
      <c r="CI71" s="12">
        <v>0</v>
      </c>
      <c r="CJ71" s="4">
        <v>0</v>
      </c>
      <c r="CK71" s="47">
        <f t="shared" ref="CK71:CK82" si="126">IF(CI71=0,0,CJ71/CI71*1000)</f>
        <v>0</v>
      </c>
      <c r="CL71" s="12">
        <v>0</v>
      </c>
      <c r="CM71" s="4">
        <v>0</v>
      </c>
      <c r="CN71" s="47">
        <v>0</v>
      </c>
      <c r="CO71" s="12">
        <v>0.1</v>
      </c>
      <c r="CP71" s="4">
        <v>1.9</v>
      </c>
      <c r="CQ71" s="47">
        <f t="shared" ref="CQ71" si="127">CP71/CO71*1000</f>
        <v>18999.999999999996</v>
      </c>
      <c r="CR71" s="12">
        <v>0</v>
      </c>
      <c r="CS71" s="4">
        <v>0</v>
      </c>
      <c r="CT71" s="47">
        <v>0</v>
      </c>
      <c r="CU71" s="12">
        <v>0</v>
      </c>
      <c r="CV71" s="4">
        <v>0</v>
      </c>
      <c r="CW71" s="47">
        <v>0</v>
      </c>
      <c r="CX71" s="12">
        <v>0</v>
      </c>
      <c r="CY71" s="4">
        <v>0</v>
      </c>
      <c r="CZ71" s="47">
        <f t="shared" ref="CZ71:CZ82" si="128">IF(CX71=0,0,CY71/CX71*1000)</f>
        <v>0</v>
      </c>
      <c r="DA71" s="12"/>
      <c r="DB71" s="4"/>
      <c r="DC71" s="47"/>
      <c r="DD71" s="12">
        <v>0</v>
      </c>
      <c r="DE71" s="4">
        <v>0</v>
      </c>
      <c r="DF71" s="47">
        <v>0</v>
      </c>
      <c r="DG71" s="12">
        <v>0</v>
      </c>
      <c r="DH71" s="4">
        <v>0</v>
      </c>
      <c r="DI71" s="47">
        <v>0</v>
      </c>
      <c r="DJ71" s="12">
        <v>0</v>
      </c>
      <c r="DK71" s="4">
        <v>0</v>
      </c>
      <c r="DL71" s="47">
        <v>0</v>
      </c>
      <c r="DM71" s="12">
        <v>0</v>
      </c>
      <c r="DN71" s="4">
        <v>0</v>
      </c>
      <c r="DO71" s="47">
        <f t="shared" ref="DO71:DO82" si="129">IF(DM71=0,0,DN71/DM71*1000)</f>
        <v>0</v>
      </c>
      <c r="DP71" s="12">
        <v>0</v>
      </c>
      <c r="DQ71" s="4">
        <v>0</v>
      </c>
      <c r="DR71" s="47">
        <v>0</v>
      </c>
      <c r="DS71" s="12">
        <v>0</v>
      </c>
      <c r="DT71" s="4">
        <v>0</v>
      </c>
      <c r="DU71" s="47">
        <v>0</v>
      </c>
      <c r="DV71" s="12">
        <v>0</v>
      </c>
      <c r="DW71" s="4">
        <v>0</v>
      </c>
      <c r="DX71" s="47">
        <v>0</v>
      </c>
      <c r="DY71" s="12">
        <v>0</v>
      </c>
      <c r="DZ71" s="4">
        <v>0</v>
      </c>
      <c r="EA71" s="47">
        <v>0</v>
      </c>
      <c r="EB71" s="12">
        <v>0</v>
      </c>
      <c r="EC71" s="4">
        <v>0</v>
      </c>
      <c r="ED71" s="47">
        <v>0</v>
      </c>
      <c r="EE71" s="12">
        <v>0</v>
      </c>
      <c r="EF71" s="4">
        <v>0</v>
      </c>
      <c r="EG71" s="47">
        <f t="shared" ref="EG71:EG82" si="130">IF(EE71=0,0,EF71/EE71*1000)</f>
        <v>0</v>
      </c>
      <c r="EH71" s="12">
        <v>0</v>
      </c>
      <c r="EI71" s="4">
        <v>0</v>
      </c>
      <c r="EJ71" s="47">
        <v>0</v>
      </c>
      <c r="EK71" s="12">
        <v>0</v>
      </c>
      <c r="EL71" s="4">
        <v>0</v>
      </c>
      <c r="EM71" s="47">
        <v>0</v>
      </c>
      <c r="EN71" s="12">
        <v>0</v>
      </c>
      <c r="EO71" s="4">
        <v>0</v>
      </c>
      <c r="EP71" s="47">
        <v>0</v>
      </c>
      <c r="EQ71" s="12">
        <v>0</v>
      </c>
      <c r="ER71" s="4">
        <v>0</v>
      </c>
      <c r="ES71" s="47">
        <v>0</v>
      </c>
      <c r="ET71" s="12">
        <v>0</v>
      </c>
      <c r="EU71" s="4">
        <v>0</v>
      </c>
      <c r="EV71" s="47">
        <v>0</v>
      </c>
      <c r="EW71" s="12">
        <v>0</v>
      </c>
      <c r="EX71" s="4">
        <v>0</v>
      </c>
      <c r="EY71" s="47">
        <f t="shared" ref="EY71:EY82" si="131">IF(EW71=0,0,EX71/EW71*1000)</f>
        <v>0</v>
      </c>
      <c r="EZ71" s="12">
        <v>0</v>
      </c>
      <c r="FA71" s="4">
        <v>0</v>
      </c>
      <c r="FB71" s="47">
        <v>0</v>
      </c>
      <c r="FC71" s="12">
        <v>0</v>
      </c>
      <c r="FD71" s="4">
        <v>0</v>
      </c>
      <c r="FE71" s="47">
        <v>0</v>
      </c>
      <c r="FF71" s="7">
        <f t="shared" ref="FF71:FF83" si="132">C71+I71+AA71+AD71+AG71+AJ71+AP71+AV71+AY71+BE71+BH71+BK71+BN71+BW71+BZ71+CC71+CL71+CO71+DG71+DY71+EB71+EH71+EK71+EN71+EQ71+FC71+ET71+U71+EZ71+DV71</f>
        <v>22530.674999999996</v>
      </c>
      <c r="FG71" s="15">
        <f t="shared" ref="FG71:FG83" si="133">D71+J71+AB71+AE71+AH71+AK71+AQ71+AW71+AZ71+BF71+BI71+BL71+BO71+BX71+CA71+CD71+CM71+CP71+DH71+DZ71+EC71+EI71+EL71+EO71+ER71+FD71+EU71+V71+FA71+DW71</f>
        <v>79606.28</v>
      </c>
    </row>
    <row r="72" spans="1:163" x14ac:dyDescent="0.3">
      <c r="A72" s="55">
        <v>2014</v>
      </c>
      <c r="B72" s="56" t="s">
        <v>6</v>
      </c>
      <c r="C72" s="12">
        <v>0</v>
      </c>
      <c r="D72" s="4">
        <v>0</v>
      </c>
      <c r="E72" s="47">
        <v>0</v>
      </c>
      <c r="F72" s="12">
        <v>0</v>
      </c>
      <c r="G72" s="4">
        <v>0</v>
      </c>
      <c r="H72" s="47">
        <v>0</v>
      </c>
      <c r="I72" s="12">
        <v>0</v>
      </c>
      <c r="J72" s="4">
        <v>0</v>
      </c>
      <c r="K72" s="47">
        <v>0</v>
      </c>
      <c r="L72" s="12">
        <v>0</v>
      </c>
      <c r="M72" s="4">
        <v>0</v>
      </c>
      <c r="N72" s="47">
        <v>0</v>
      </c>
      <c r="O72" s="12">
        <v>0</v>
      </c>
      <c r="P72" s="4">
        <v>0</v>
      </c>
      <c r="Q72" s="47">
        <v>0</v>
      </c>
      <c r="R72" s="12">
        <v>0</v>
      </c>
      <c r="S72" s="4">
        <v>0</v>
      </c>
      <c r="T72" s="47">
        <v>0</v>
      </c>
      <c r="U72" s="12">
        <v>0</v>
      </c>
      <c r="V72" s="4">
        <v>0</v>
      </c>
      <c r="W72" s="47">
        <v>0</v>
      </c>
      <c r="X72" s="12">
        <v>0</v>
      </c>
      <c r="Y72" s="4">
        <v>0</v>
      </c>
      <c r="Z72" s="47">
        <v>0</v>
      </c>
      <c r="AA72" s="12">
        <v>4998</v>
      </c>
      <c r="AB72" s="4">
        <v>14996.02</v>
      </c>
      <c r="AC72" s="47">
        <f t="shared" ref="AC72:AC82" si="134">AB72/AA72*1000</f>
        <v>3000.4041616646664</v>
      </c>
      <c r="AD72" s="12">
        <v>0</v>
      </c>
      <c r="AE72" s="4">
        <v>0</v>
      </c>
      <c r="AF72" s="47">
        <v>0</v>
      </c>
      <c r="AG72" s="12">
        <v>0</v>
      </c>
      <c r="AH72" s="4">
        <v>0</v>
      </c>
      <c r="AI72" s="47">
        <v>0</v>
      </c>
      <c r="AJ72" s="12">
        <v>0</v>
      </c>
      <c r="AK72" s="4">
        <v>0</v>
      </c>
      <c r="AL72" s="47">
        <v>0</v>
      </c>
      <c r="AM72" s="12">
        <v>0</v>
      </c>
      <c r="AN72" s="4">
        <v>0</v>
      </c>
      <c r="AO72" s="47">
        <f t="shared" si="120"/>
        <v>0</v>
      </c>
      <c r="AP72" s="12">
        <v>1.6E-2</v>
      </c>
      <c r="AQ72" s="4">
        <v>171.21</v>
      </c>
      <c r="AR72" s="47">
        <f t="shared" ref="AR72:AR82" si="135">AQ72/AP72*1000</f>
        <v>10700625</v>
      </c>
      <c r="AS72" s="12">
        <v>0</v>
      </c>
      <c r="AT72" s="4">
        <v>0</v>
      </c>
      <c r="AU72" s="47">
        <v>0</v>
      </c>
      <c r="AV72" s="12">
        <v>24</v>
      </c>
      <c r="AW72" s="4">
        <v>335.23</v>
      </c>
      <c r="AX72" s="47">
        <f t="shared" si="121"/>
        <v>13967.916666666668</v>
      </c>
      <c r="AY72" s="12">
        <v>0</v>
      </c>
      <c r="AZ72" s="4">
        <v>0</v>
      </c>
      <c r="BA72" s="47">
        <v>0</v>
      </c>
      <c r="BB72" s="12">
        <v>0</v>
      </c>
      <c r="BC72" s="4">
        <v>0</v>
      </c>
      <c r="BD72" s="47">
        <v>0</v>
      </c>
      <c r="BE72" s="12">
        <v>0</v>
      </c>
      <c r="BF72" s="4">
        <v>0</v>
      </c>
      <c r="BG72" s="47">
        <v>0</v>
      </c>
      <c r="BH72" s="12">
        <v>0</v>
      </c>
      <c r="BI72" s="4">
        <v>0</v>
      </c>
      <c r="BJ72" s="47">
        <v>0</v>
      </c>
      <c r="BK72" s="12">
        <v>0</v>
      </c>
      <c r="BL72" s="4">
        <v>0</v>
      </c>
      <c r="BM72" s="47">
        <v>0</v>
      </c>
      <c r="BN72" s="12">
        <v>15033.66</v>
      </c>
      <c r="BO72" s="4">
        <v>58866.04</v>
      </c>
      <c r="BP72" s="47">
        <f t="shared" ref="BP72:BP81" si="136">BO72/BN72*1000</f>
        <v>3915.6160243081194</v>
      </c>
      <c r="BQ72" s="12"/>
      <c r="BR72" s="4"/>
      <c r="BS72" s="47"/>
      <c r="BT72" s="12">
        <v>0</v>
      </c>
      <c r="BU72" s="4">
        <v>0</v>
      </c>
      <c r="BV72" s="47">
        <v>0</v>
      </c>
      <c r="BW72" s="12">
        <v>0</v>
      </c>
      <c r="BX72" s="4">
        <v>0</v>
      </c>
      <c r="BY72" s="47">
        <v>0</v>
      </c>
      <c r="BZ72" s="12">
        <v>0</v>
      </c>
      <c r="CA72" s="4">
        <v>0</v>
      </c>
      <c r="CB72" s="47">
        <v>0</v>
      </c>
      <c r="CC72" s="12">
        <v>0</v>
      </c>
      <c r="CD72" s="4">
        <v>0</v>
      </c>
      <c r="CE72" s="47">
        <v>0</v>
      </c>
      <c r="CF72" s="12">
        <v>0</v>
      </c>
      <c r="CG72" s="4">
        <v>0</v>
      </c>
      <c r="CH72" s="47">
        <f t="shared" si="125"/>
        <v>0</v>
      </c>
      <c r="CI72" s="12">
        <v>0</v>
      </c>
      <c r="CJ72" s="4">
        <v>0</v>
      </c>
      <c r="CK72" s="47">
        <f t="shared" si="126"/>
        <v>0</v>
      </c>
      <c r="CL72" s="12">
        <v>0</v>
      </c>
      <c r="CM72" s="4">
        <v>0</v>
      </c>
      <c r="CN72" s="47">
        <v>0</v>
      </c>
      <c r="CO72" s="12">
        <v>0</v>
      </c>
      <c r="CP72" s="4">
        <v>0</v>
      </c>
      <c r="CQ72" s="47">
        <v>0</v>
      </c>
      <c r="CR72" s="12">
        <v>0</v>
      </c>
      <c r="CS72" s="4">
        <v>0</v>
      </c>
      <c r="CT72" s="47">
        <v>0</v>
      </c>
      <c r="CU72" s="12">
        <v>0</v>
      </c>
      <c r="CV72" s="4">
        <v>0</v>
      </c>
      <c r="CW72" s="47">
        <v>0</v>
      </c>
      <c r="CX72" s="12">
        <v>0</v>
      </c>
      <c r="CY72" s="4">
        <v>0</v>
      </c>
      <c r="CZ72" s="47">
        <f t="shared" si="128"/>
        <v>0</v>
      </c>
      <c r="DA72" s="12"/>
      <c r="DB72" s="4"/>
      <c r="DC72" s="47"/>
      <c r="DD72" s="12">
        <v>0</v>
      </c>
      <c r="DE72" s="4">
        <v>0</v>
      </c>
      <c r="DF72" s="47">
        <v>0</v>
      </c>
      <c r="DG72" s="12">
        <v>0</v>
      </c>
      <c r="DH72" s="4">
        <v>0</v>
      </c>
      <c r="DI72" s="47">
        <v>0</v>
      </c>
      <c r="DJ72" s="12">
        <v>0</v>
      </c>
      <c r="DK72" s="4">
        <v>0</v>
      </c>
      <c r="DL72" s="47">
        <v>0</v>
      </c>
      <c r="DM72" s="12">
        <v>0</v>
      </c>
      <c r="DN72" s="4">
        <v>0</v>
      </c>
      <c r="DO72" s="47">
        <f t="shared" si="129"/>
        <v>0</v>
      </c>
      <c r="DP72" s="12">
        <v>0</v>
      </c>
      <c r="DQ72" s="4">
        <v>0</v>
      </c>
      <c r="DR72" s="47">
        <v>0</v>
      </c>
      <c r="DS72" s="12">
        <v>0</v>
      </c>
      <c r="DT72" s="4">
        <v>0</v>
      </c>
      <c r="DU72" s="47">
        <v>0</v>
      </c>
      <c r="DV72" s="12">
        <v>0</v>
      </c>
      <c r="DW72" s="4">
        <v>0</v>
      </c>
      <c r="DX72" s="47">
        <v>0</v>
      </c>
      <c r="DY72" s="12">
        <v>0</v>
      </c>
      <c r="DZ72" s="4">
        <v>0</v>
      </c>
      <c r="EA72" s="47">
        <v>0</v>
      </c>
      <c r="EB72" s="12">
        <v>0</v>
      </c>
      <c r="EC72" s="4">
        <v>0</v>
      </c>
      <c r="ED72" s="47">
        <v>0</v>
      </c>
      <c r="EE72" s="12">
        <v>0</v>
      </c>
      <c r="EF72" s="4">
        <v>0</v>
      </c>
      <c r="EG72" s="47">
        <f t="shared" si="130"/>
        <v>0</v>
      </c>
      <c r="EH72" s="12">
        <v>0</v>
      </c>
      <c r="EI72" s="4">
        <v>0</v>
      </c>
      <c r="EJ72" s="47">
        <v>0</v>
      </c>
      <c r="EK72" s="12">
        <v>0</v>
      </c>
      <c r="EL72" s="4">
        <v>0</v>
      </c>
      <c r="EM72" s="47">
        <v>0</v>
      </c>
      <c r="EN72" s="12">
        <v>0</v>
      </c>
      <c r="EO72" s="4">
        <v>0</v>
      </c>
      <c r="EP72" s="47">
        <v>0</v>
      </c>
      <c r="EQ72" s="12">
        <v>0</v>
      </c>
      <c r="ER72" s="4">
        <v>0</v>
      </c>
      <c r="ES72" s="47">
        <v>0</v>
      </c>
      <c r="ET72" s="12">
        <v>0</v>
      </c>
      <c r="EU72" s="4">
        <v>0</v>
      </c>
      <c r="EV72" s="47">
        <v>0</v>
      </c>
      <c r="EW72" s="12">
        <v>0</v>
      </c>
      <c r="EX72" s="4">
        <v>0</v>
      </c>
      <c r="EY72" s="47">
        <f t="shared" si="131"/>
        <v>0</v>
      </c>
      <c r="EZ72" s="12">
        <v>0</v>
      </c>
      <c r="FA72" s="4">
        <v>0</v>
      </c>
      <c r="FB72" s="47">
        <v>0</v>
      </c>
      <c r="FC72" s="12">
        <v>0</v>
      </c>
      <c r="FD72" s="4">
        <v>0</v>
      </c>
      <c r="FE72" s="47">
        <v>0</v>
      </c>
      <c r="FF72" s="7">
        <f t="shared" si="132"/>
        <v>20055.675999999999</v>
      </c>
      <c r="FG72" s="15">
        <f t="shared" si="133"/>
        <v>74368.5</v>
      </c>
    </row>
    <row r="73" spans="1:163" x14ac:dyDescent="0.3">
      <c r="A73" s="55">
        <v>2014</v>
      </c>
      <c r="B73" s="56" t="s">
        <v>7</v>
      </c>
      <c r="C73" s="12">
        <v>0</v>
      </c>
      <c r="D73" s="4">
        <v>0</v>
      </c>
      <c r="E73" s="47">
        <v>0</v>
      </c>
      <c r="F73" s="12">
        <v>0</v>
      </c>
      <c r="G73" s="4">
        <v>0</v>
      </c>
      <c r="H73" s="47">
        <v>0</v>
      </c>
      <c r="I73" s="12">
        <v>0</v>
      </c>
      <c r="J73" s="4">
        <v>0</v>
      </c>
      <c r="K73" s="47">
        <v>0</v>
      </c>
      <c r="L73" s="12">
        <v>0</v>
      </c>
      <c r="M73" s="4">
        <v>0</v>
      </c>
      <c r="N73" s="47">
        <v>0</v>
      </c>
      <c r="O73" s="12">
        <v>0</v>
      </c>
      <c r="P73" s="4">
        <v>0</v>
      </c>
      <c r="Q73" s="47">
        <v>0</v>
      </c>
      <c r="R73" s="12">
        <v>0</v>
      </c>
      <c r="S73" s="4">
        <v>0</v>
      </c>
      <c r="T73" s="47">
        <v>0</v>
      </c>
      <c r="U73" s="12">
        <v>0</v>
      </c>
      <c r="V73" s="4">
        <v>0</v>
      </c>
      <c r="W73" s="47">
        <v>0</v>
      </c>
      <c r="X73" s="12">
        <v>0</v>
      </c>
      <c r="Y73" s="4">
        <v>0</v>
      </c>
      <c r="Z73" s="47">
        <v>0</v>
      </c>
      <c r="AA73" s="12">
        <v>19595.8</v>
      </c>
      <c r="AB73" s="4">
        <v>60787.14</v>
      </c>
      <c r="AC73" s="47">
        <f t="shared" si="134"/>
        <v>3102.049418752998</v>
      </c>
      <c r="AD73" s="12">
        <v>0</v>
      </c>
      <c r="AE73" s="4">
        <v>0</v>
      </c>
      <c r="AF73" s="47">
        <v>0</v>
      </c>
      <c r="AG73" s="12">
        <v>0</v>
      </c>
      <c r="AH73" s="4">
        <v>0</v>
      </c>
      <c r="AI73" s="47">
        <v>0</v>
      </c>
      <c r="AJ73" s="12">
        <v>0</v>
      </c>
      <c r="AK73" s="4">
        <v>0</v>
      </c>
      <c r="AL73" s="47">
        <v>0</v>
      </c>
      <c r="AM73" s="12">
        <v>0</v>
      </c>
      <c r="AN73" s="4">
        <v>0</v>
      </c>
      <c r="AO73" s="47">
        <f t="shared" si="120"/>
        <v>0</v>
      </c>
      <c r="AP73" s="12">
        <v>0</v>
      </c>
      <c r="AQ73" s="4">
        <v>0</v>
      </c>
      <c r="AR73" s="47">
        <v>0</v>
      </c>
      <c r="AS73" s="12">
        <v>0</v>
      </c>
      <c r="AT73" s="4">
        <v>0</v>
      </c>
      <c r="AU73" s="47">
        <v>0</v>
      </c>
      <c r="AV73" s="12">
        <v>293.89999999999998</v>
      </c>
      <c r="AW73" s="4">
        <v>1417.97</v>
      </c>
      <c r="AX73" s="47">
        <f t="shared" si="121"/>
        <v>4824.6682545083368</v>
      </c>
      <c r="AY73" s="12">
        <v>0</v>
      </c>
      <c r="AZ73" s="4">
        <v>0</v>
      </c>
      <c r="BA73" s="47">
        <v>0</v>
      </c>
      <c r="BB73" s="12">
        <v>0</v>
      </c>
      <c r="BC73" s="4">
        <v>0</v>
      </c>
      <c r="BD73" s="47">
        <v>0</v>
      </c>
      <c r="BE73" s="12">
        <v>0</v>
      </c>
      <c r="BF73" s="4">
        <v>0</v>
      </c>
      <c r="BG73" s="47">
        <v>0</v>
      </c>
      <c r="BH73" s="12">
        <v>0</v>
      </c>
      <c r="BI73" s="4">
        <v>0</v>
      </c>
      <c r="BJ73" s="47">
        <v>0</v>
      </c>
      <c r="BK73" s="12">
        <v>0</v>
      </c>
      <c r="BL73" s="4">
        <v>0</v>
      </c>
      <c r="BM73" s="47">
        <v>0</v>
      </c>
      <c r="BN73" s="12">
        <v>0</v>
      </c>
      <c r="BO73" s="4">
        <v>0</v>
      </c>
      <c r="BP73" s="47">
        <v>0</v>
      </c>
      <c r="BQ73" s="12"/>
      <c r="BR73" s="4"/>
      <c r="BS73" s="47"/>
      <c r="BT73" s="12">
        <v>0</v>
      </c>
      <c r="BU73" s="4">
        <v>0</v>
      </c>
      <c r="BV73" s="47">
        <v>0</v>
      </c>
      <c r="BW73" s="12">
        <v>0</v>
      </c>
      <c r="BX73" s="4">
        <v>0</v>
      </c>
      <c r="BY73" s="47">
        <v>0</v>
      </c>
      <c r="BZ73" s="12">
        <v>0</v>
      </c>
      <c r="CA73" s="4">
        <v>0</v>
      </c>
      <c r="CB73" s="47">
        <v>0</v>
      </c>
      <c r="CC73" s="12">
        <v>0</v>
      </c>
      <c r="CD73" s="4">
        <v>0</v>
      </c>
      <c r="CE73" s="47">
        <v>0</v>
      </c>
      <c r="CF73" s="12">
        <v>0</v>
      </c>
      <c r="CG73" s="4">
        <v>0</v>
      </c>
      <c r="CH73" s="47">
        <f t="shared" si="125"/>
        <v>0</v>
      </c>
      <c r="CI73" s="12">
        <v>0</v>
      </c>
      <c r="CJ73" s="4">
        <v>0</v>
      </c>
      <c r="CK73" s="47">
        <f t="shared" si="126"/>
        <v>0</v>
      </c>
      <c r="CL73" s="12">
        <v>0</v>
      </c>
      <c r="CM73" s="4">
        <v>0</v>
      </c>
      <c r="CN73" s="47">
        <v>0</v>
      </c>
      <c r="CO73" s="12">
        <v>0</v>
      </c>
      <c r="CP73" s="4">
        <v>0</v>
      </c>
      <c r="CQ73" s="47">
        <v>0</v>
      </c>
      <c r="CR73" s="12">
        <v>0</v>
      </c>
      <c r="CS73" s="4">
        <v>0</v>
      </c>
      <c r="CT73" s="47">
        <v>0</v>
      </c>
      <c r="CU73" s="12">
        <v>0</v>
      </c>
      <c r="CV73" s="4">
        <v>0</v>
      </c>
      <c r="CW73" s="47">
        <v>0</v>
      </c>
      <c r="CX73" s="12">
        <v>0</v>
      </c>
      <c r="CY73" s="4">
        <v>0</v>
      </c>
      <c r="CZ73" s="47">
        <f t="shared" si="128"/>
        <v>0</v>
      </c>
      <c r="DA73" s="12"/>
      <c r="DB73" s="4"/>
      <c r="DC73" s="47"/>
      <c r="DD73" s="12">
        <v>0</v>
      </c>
      <c r="DE73" s="4">
        <v>0</v>
      </c>
      <c r="DF73" s="47">
        <v>0</v>
      </c>
      <c r="DG73" s="12">
        <v>0</v>
      </c>
      <c r="DH73" s="4">
        <v>0</v>
      </c>
      <c r="DI73" s="47">
        <v>0</v>
      </c>
      <c r="DJ73" s="12">
        <v>0</v>
      </c>
      <c r="DK73" s="4">
        <v>0</v>
      </c>
      <c r="DL73" s="47">
        <v>0</v>
      </c>
      <c r="DM73" s="12">
        <v>0</v>
      </c>
      <c r="DN73" s="4">
        <v>0</v>
      </c>
      <c r="DO73" s="47">
        <f t="shared" si="129"/>
        <v>0</v>
      </c>
      <c r="DP73" s="12">
        <v>0</v>
      </c>
      <c r="DQ73" s="4">
        <v>0</v>
      </c>
      <c r="DR73" s="47">
        <v>0</v>
      </c>
      <c r="DS73" s="12">
        <v>0</v>
      </c>
      <c r="DT73" s="4">
        <v>0</v>
      </c>
      <c r="DU73" s="47">
        <v>0</v>
      </c>
      <c r="DV73" s="12">
        <v>0</v>
      </c>
      <c r="DW73" s="4">
        <v>0</v>
      </c>
      <c r="DX73" s="47">
        <v>0</v>
      </c>
      <c r="DY73" s="12">
        <v>0</v>
      </c>
      <c r="DZ73" s="4">
        <v>0</v>
      </c>
      <c r="EA73" s="47">
        <v>0</v>
      </c>
      <c r="EB73" s="12">
        <v>0</v>
      </c>
      <c r="EC73" s="4">
        <v>0</v>
      </c>
      <c r="ED73" s="47">
        <v>0</v>
      </c>
      <c r="EE73" s="12">
        <v>0</v>
      </c>
      <c r="EF73" s="4">
        <v>0</v>
      </c>
      <c r="EG73" s="47">
        <f t="shared" si="130"/>
        <v>0</v>
      </c>
      <c r="EH73" s="12">
        <v>0</v>
      </c>
      <c r="EI73" s="4">
        <v>0</v>
      </c>
      <c r="EJ73" s="47">
        <v>0</v>
      </c>
      <c r="EK73" s="12">
        <v>0</v>
      </c>
      <c r="EL73" s="4">
        <v>0</v>
      </c>
      <c r="EM73" s="47">
        <v>0</v>
      </c>
      <c r="EN73" s="12">
        <v>0.01</v>
      </c>
      <c r="EO73" s="4">
        <v>4.51</v>
      </c>
      <c r="EP73" s="47">
        <f t="shared" ref="EP73:EP81" si="137">EO73/EN73*1000</f>
        <v>450999.99999999994</v>
      </c>
      <c r="EQ73" s="12">
        <v>0</v>
      </c>
      <c r="ER73" s="4">
        <v>0</v>
      </c>
      <c r="ES73" s="47">
        <v>0</v>
      </c>
      <c r="ET73" s="12">
        <v>0</v>
      </c>
      <c r="EU73" s="4">
        <v>0</v>
      </c>
      <c r="EV73" s="47">
        <v>0</v>
      </c>
      <c r="EW73" s="12">
        <v>0</v>
      </c>
      <c r="EX73" s="4">
        <v>0</v>
      </c>
      <c r="EY73" s="47">
        <f t="shared" si="131"/>
        <v>0</v>
      </c>
      <c r="EZ73" s="12">
        <v>0</v>
      </c>
      <c r="FA73" s="4">
        <v>0</v>
      </c>
      <c r="FB73" s="47">
        <v>0</v>
      </c>
      <c r="FC73" s="12">
        <v>0</v>
      </c>
      <c r="FD73" s="4">
        <v>0</v>
      </c>
      <c r="FE73" s="47">
        <v>0</v>
      </c>
      <c r="FF73" s="7">
        <f t="shared" si="132"/>
        <v>19889.71</v>
      </c>
      <c r="FG73" s="15">
        <f t="shared" si="133"/>
        <v>62209.62</v>
      </c>
    </row>
    <row r="74" spans="1:163" x14ac:dyDescent="0.3">
      <c r="A74" s="55">
        <v>2014</v>
      </c>
      <c r="B74" s="56" t="s">
        <v>8</v>
      </c>
      <c r="C74" s="12">
        <v>0</v>
      </c>
      <c r="D74" s="4">
        <v>0</v>
      </c>
      <c r="E74" s="47">
        <v>0</v>
      </c>
      <c r="F74" s="12">
        <v>0</v>
      </c>
      <c r="G74" s="4">
        <v>0</v>
      </c>
      <c r="H74" s="47">
        <v>0</v>
      </c>
      <c r="I74" s="12">
        <v>0</v>
      </c>
      <c r="J74" s="4">
        <v>0</v>
      </c>
      <c r="K74" s="47">
        <v>0</v>
      </c>
      <c r="L74" s="12">
        <v>0</v>
      </c>
      <c r="M74" s="4">
        <v>0</v>
      </c>
      <c r="N74" s="47">
        <v>0</v>
      </c>
      <c r="O74" s="12">
        <v>0</v>
      </c>
      <c r="P74" s="4">
        <v>0</v>
      </c>
      <c r="Q74" s="47">
        <v>0</v>
      </c>
      <c r="R74" s="12">
        <v>0</v>
      </c>
      <c r="S74" s="4">
        <v>0</v>
      </c>
      <c r="T74" s="47">
        <v>0</v>
      </c>
      <c r="U74" s="12">
        <v>0</v>
      </c>
      <c r="V74" s="4">
        <v>0</v>
      </c>
      <c r="W74" s="47">
        <v>0</v>
      </c>
      <c r="X74" s="12">
        <v>0</v>
      </c>
      <c r="Y74" s="4">
        <v>0</v>
      </c>
      <c r="Z74" s="47">
        <v>0</v>
      </c>
      <c r="AA74" s="12">
        <v>6840.7</v>
      </c>
      <c r="AB74" s="4">
        <v>20017.25</v>
      </c>
      <c r="AC74" s="47">
        <f t="shared" si="134"/>
        <v>2926.1990731942642</v>
      </c>
      <c r="AD74" s="12">
        <v>0</v>
      </c>
      <c r="AE74" s="4">
        <v>0</v>
      </c>
      <c r="AF74" s="47">
        <v>0</v>
      </c>
      <c r="AG74" s="12">
        <v>0</v>
      </c>
      <c r="AH74" s="4">
        <v>0</v>
      </c>
      <c r="AI74" s="47">
        <v>0</v>
      </c>
      <c r="AJ74" s="12">
        <v>0</v>
      </c>
      <c r="AK74" s="4">
        <v>0</v>
      </c>
      <c r="AL74" s="47">
        <v>0</v>
      </c>
      <c r="AM74" s="12">
        <v>0</v>
      </c>
      <c r="AN74" s="4">
        <v>0</v>
      </c>
      <c r="AO74" s="47">
        <f t="shared" si="120"/>
        <v>0</v>
      </c>
      <c r="AP74" s="12">
        <v>0</v>
      </c>
      <c r="AQ74" s="4">
        <v>0</v>
      </c>
      <c r="AR74" s="47">
        <v>0</v>
      </c>
      <c r="AS74" s="12">
        <v>0</v>
      </c>
      <c r="AT74" s="4">
        <v>0</v>
      </c>
      <c r="AU74" s="47">
        <v>0</v>
      </c>
      <c r="AV74" s="12">
        <v>2882.8209999999999</v>
      </c>
      <c r="AW74" s="4">
        <v>10482.870000000001</v>
      </c>
      <c r="AX74" s="47">
        <f t="shared" si="121"/>
        <v>3636.3235872085024</v>
      </c>
      <c r="AY74" s="12">
        <v>0</v>
      </c>
      <c r="AZ74" s="4">
        <v>0</v>
      </c>
      <c r="BA74" s="47">
        <v>0</v>
      </c>
      <c r="BB74" s="12">
        <v>0</v>
      </c>
      <c r="BC74" s="4">
        <v>0</v>
      </c>
      <c r="BD74" s="47">
        <v>0</v>
      </c>
      <c r="BE74" s="12">
        <v>0</v>
      </c>
      <c r="BF74" s="4">
        <v>0</v>
      </c>
      <c r="BG74" s="47">
        <v>0</v>
      </c>
      <c r="BH74" s="12">
        <v>0</v>
      </c>
      <c r="BI74" s="4">
        <v>0</v>
      </c>
      <c r="BJ74" s="47">
        <v>0</v>
      </c>
      <c r="BK74" s="12">
        <v>0</v>
      </c>
      <c r="BL74" s="4">
        <v>0</v>
      </c>
      <c r="BM74" s="47">
        <v>0</v>
      </c>
      <c r="BN74" s="12">
        <v>0</v>
      </c>
      <c r="BO74" s="4">
        <v>0</v>
      </c>
      <c r="BP74" s="47">
        <v>0</v>
      </c>
      <c r="BQ74" s="12"/>
      <c r="BR74" s="4"/>
      <c r="BS74" s="47"/>
      <c r="BT74" s="12">
        <v>0</v>
      </c>
      <c r="BU74" s="4">
        <v>0</v>
      </c>
      <c r="BV74" s="47">
        <v>0</v>
      </c>
      <c r="BW74" s="12">
        <v>0</v>
      </c>
      <c r="BX74" s="4">
        <v>0</v>
      </c>
      <c r="BY74" s="47">
        <v>0</v>
      </c>
      <c r="BZ74" s="12">
        <v>0</v>
      </c>
      <c r="CA74" s="4">
        <v>0</v>
      </c>
      <c r="CB74" s="47">
        <v>0</v>
      </c>
      <c r="CC74" s="12">
        <v>0</v>
      </c>
      <c r="CD74" s="4">
        <v>0</v>
      </c>
      <c r="CE74" s="47">
        <v>0</v>
      </c>
      <c r="CF74" s="12">
        <v>0</v>
      </c>
      <c r="CG74" s="4">
        <v>0</v>
      </c>
      <c r="CH74" s="47">
        <f t="shared" si="125"/>
        <v>0</v>
      </c>
      <c r="CI74" s="12">
        <v>0</v>
      </c>
      <c r="CJ74" s="4">
        <v>0</v>
      </c>
      <c r="CK74" s="47">
        <f t="shared" si="126"/>
        <v>0</v>
      </c>
      <c r="CL74" s="12">
        <v>0</v>
      </c>
      <c r="CM74" s="4">
        <v>0</v>
      </c>
      <c r="CN74" s="47">
        <v>0</v>
      </c>
      <c r="CO74" s="12">
        <v>0</v>
      </c>
      <c r="CP74" s="4">
        <v>0</v>
      </c>
      <c r="CQ74" s="47">
        <v>0</v>
      </c>
      <c r="CR74" s="12">
        <v>0</v>
      </c>
      <c r="CS74" s="4">
        <v>0</v>
      </c>
      <c r="CT74" s="47">
        <v>0</v>
      </c>
      <c r="CU74" s="12">
        <v>0</v>
      </c>
      <c r="CV74" s="4">
        <v>0</v>
      </c>
      <c r="CW74" s="47">
        <v>0</v>
      </c>
      <c r="CX74" s="12">
        <v>0</v>
      </c>
      <c r="CY74" s="4">
        <v>0</v>
      </c>
      <c r="CZ74" s="47">
        <f t="shared" si="128"/>
        <v>0</v>
      </c>
      <c r="DA74" s="12"/>
      <c r="DB74" s="4"/>
      <c r="DC74" s="47"/>
      <c r="DD74" s="12">
        <v>0</v>
      </c>
      <c r="DE74" s="4">
        <v>0</v>
      </c>
      <c r="DF74" s="47">
        <v>0</v>
      </c>
      <c r="DG74" s="12">
        <v>0</v>
      </c>
      <c r="DH74" s="4">
        <v>0</v>
      </c>
      <c r="DI74" s="47">
        <v>0</v>
      </c>
      <c r="DJ74" s="12">
        <v>0</v>
      </c>
      <c r="DK74" s="4">
        <v>0</v>
      </c>
      <c r="DL74" s="47">
        <v>0</v>
      </c>
      <c r="DM74" s="12">
        <v>0</v>
      </c>
      <c r="DN74" s="4">
        <v>0</v>
      </c>
      <c r="DO74" s="47">
        <f t="shared" si="129"/>
        <v>0</v>
      </c>
      <c r="DP74" s="12">
        <v>0</v>
      </c>
      <c r="DQ74" s="4">
        <v>0</v>
      </c>
      <c r="DR74" s="47">
        <v>0</v>
      </c>
      <c r="DS74" s="12">
        <v>0</v>
      </c>
      <c r="DT74" s="4">
        <v>0</v>
      </c>
      <c r="DU74" s="47">
        <v>0</v>
      </c>
      <c r="DV74" s="12">
        <v>0</v>
      </c>
      <c r="DW74" s="4">
        <v>0</v>
      </c>
      <c r="DX74" s="47">
        <v>0</v>
      </c>
      <c r="DY74" s="12">
        <v>0</v>
      </c>
      <c r="DZ74" s="4">
        <v>0</v>
      </c>
      <c r="EA74" s="47">
        <v>0</v>
      </c>
      <c r="EB74" s="12">
        <v>0</v>
      </c>
      <c r="EC74" s="4">
        <v>0</v>
      </c>
      <c r="ED74" s="47">
        <v>0</v>
      </c>
      <c r="EE74" s="12">
        <v>0</v>
      </c>
      <c r="EF74" s="4">
        <v>0</v>
      </c>
      <c r="EG74" s="47">
        <f t="shared" si="130"/>
        <v>0</v>
      </c>
      <c r="EH74" s="12">
        <v>0</v>
      </c>
      <c r="EI74" s="4">
        <v>0</v>
      </c>
      <c r="EJ74" s="47">
        <v>0</v>
      </c>
      <c r="EK74" s="12">
        <v>0</v>
      </c>
      <c r="EL74" s="4">
        <v>0</v>
      </c>
      <c r="EM74" s="47">
        <v>0</v>
      </c>
      <c r="EN74" s="12">
        <v>0</v>
      </c>
      <c r="EO74" s="4">
        <v>0</v>
      </c>
      <c r="EP74" s="47">
        <v>0</v>
      </c>
      <c r="EQ74" s="12">
        <v>0</v>
      </c>
      <c r="ER74" s="4">
        <v>0</v>
      </c>
      <c r="ES74" s="47">
        <v>0</v>
      </c>
      <c r="ET74" s="12">
        <v>0</v>
      </c>
      <c r="EU74" s="4">
        <v>0</v>
      </c>
      <c r="EV74" s="47">
        <v>0</v>
      </c>
      <c r="EW74" s="12">
        <v>0</v>
      </c>
      <c r="EX74" s="4">
        <v>0</v>
      </c>
      <c r="EY74" s="47">
        <f t="shared" si="131"/>
        <v>0</v>
      </c>
      <c r="EZ74" s="12">
        <v>0</v>
      </c>
      <c r="FA74" s="4">
        <v>0</v>
      </c>
      <c r="FB74" s="47">
        <v>0</v>
      </c>
      <c r="FC74" s="12">
        <v>0</v>
      </c>
      <c r="FD74" s="4">
        <v>0</v>
      </c>
      <c r="FE74" s="47">
        <v>0</v>
      </c>
      <c r="FF74" s="7">
        <f t="shared" si="132"/>
        <v>9723.5210000000006</v>
      </c>
      <c r="FG74" s="15">
        <f t="shared" si="133"/>
        <v>30500.120000000003</v>
      </c>
    </row>
    <row r="75" spans="1:163" x14ac:dyDescent="0.3">
      <c r="A75" s="55">
        <v>2014</v>
      </c>
      <c r="B75" s="56" t="s">
        <v>9</v>
      </c>
      <c r="C75" s="12">
        <v>0</v>
      </c>
      <c r="D75" s="4">
        <v>0</v>
      </c>
      <c r="E75" s="47">
        <v>0</v>
      </c>
      <c r="F75" s="12">
        <v>0</v>
      </c>
      <c r="G75" s="4">
        <v>0</v>
      </c>
      <c r="H75" s="47">
        <v>0</v>
      </c>
      <c r="I75" s="12">
        <v>0</v>
      </c>
      <c r="J75" s="4">
        <v>0</v>
      </c>
      <c r="K75" s="47">
        <v>0</v>
      </c>
      <c r="L75" s="12">
        <v>0</v>
      </c>
      <c r="M75" s="4">
        <v>0</v>
      </c>
      <c r="N75" s="47">
        <v>0</v>
      </c>
      <c r="O75" s="12">
        <v>0</v>
      </c>
      <c r="P75" s="4">
        <v>0</v>
      </c>
      <c r="Q75" s="47">
        <v>0</v>
      </c>
      <c r="R75" s="12">
        <v>0</v>
      </c>
      <c r="S75" s="4">
        <v>0</v>
      </c>
      <c r="T75" s="47">
        <v>0</v>
      </c>
      <c r="U75" s="12">
        <v>51.689</v>
      </c>
      <c r="V75" s="4">
        <v>176.86</v>
      </c>
      <c r="W75" s="47">
        <f t="shared" ref="W75" si="138">V75/U75*1000</f>
        <v>3421.6177523264141</v>
      </c>
      <c r="X75" s="12">
        <v>0</v>
      </c>
      <c r="Y75" s="4">
        <v>0</v>
      </c>
      <c r="Z75" s="47">
        <v>0</v>
      </c>
      <c r="AA75" s="12">
        <v>23424.799999999999</v>
      </c>
      <c r="AB75" s="4">
        <v>75211.95</v>
      </c>
      <c r="AC75" s="47">
        <f t="shared" si="134"/>
        <v>3210.7830162904274</v>
      </c>
      <c r="AD75" s="12">
        <v>8</v>
      </c>
      <c r="AE75" s="4">
        <v>69.099999999999994</v>
      </c>
      <c r="AF75" s="47">
        <f t="shared" si="119"/>
        <v>8637.5</v>
      </c>
      <c r="AG75" s="12">
        <v>0</v>
      </c>
      <c r="AH75" s="4">
        <v>0</v>
      </c>
      <c r="AI75" s="47">
        <v>0</v>
      </c>
      <c r="AJ75" s="12">
        <v>0</v>
      </c>
      <c r="AK75" s="4">
        <v>0</v>
      </c>
      <c r="AL75" s="47">
        <v>0</v>
      </c>
      <c r="AM75" s="12">
        <v>0</v>
      </c>
      <c r="AN75" s="4">
        <v>0</v>
      </c>
      <c r="AO75" s="47">
        <f t="shared" si="120"/>
        <v>0</v>
      </c>
      <c r="AP75" s="12">
        <v>7.5389999999999997</v>
      </c>
      <c r="AQ75" s="4">
        <v>90.31</v>
      </c>
      <c r="AR75" s="47">
        <f t="shared" si="135"/>
        <v>11979.042313304151</v>
      </c>
      <c r="AS75" s="12">
        <v>0</v>
      </c>
      <c r="AT75" s="4">
        <v>0</v>
      </c>
      <c r="AU75" s="47">
        <v>0</v>
      </c>
      <c r="AV75" s="12">
        <v>2174.3910000000001</v>
      </c>
      <c r="AW75" s="4">
        <v>8568.82</v>
      </c>
      <c r="AX75" s="47">
        <f t="shared" si="121"/>
        <v>3940.7907777396058</v>
      </c>
      <c r="AY75" s="12">
        <v>0</v>
      </c>
      <c r="AZ75" s="4">
        <v>0</v>
      </c>
      <c r="BA75" s="47">
        <v>0</v>
      </c>
      <c r="BB75" s="12">
        <v>0</v>
      </c>
      <c r="BC75" s="4">
        <v>0</v>
      </c>
      <c r="BD75" s="47">
        <v>0</v>
      </c>
      <c r="BE75" s="12">
        <v>3.2000000000000001E-2</v>
      </c>
      <c r="BF75" s="4">
        <v>1.46</v>
      </c>
      <c r="BG75" s="47">
        <f t="shared" si="122"/>
        <v>45625</v>
      </c>
      <c r="BH75" s="12">
        <v>0</v>
      </c>
      <c r="BI75" s="4">
        <v>0</v>
      </c>
      <c r="BJ75" s="47">
        <v>0</v>
      </c>
      <c r="BK75" s="12">
        <v>0</v>
      </c>
      <c r="BL75" s="4">
        <v>0</v>
      </c>
      <c r="BM75" s="47">
        <v>0</v>
      </c>
      <c r="BN75" s="12">
        <v>0</v>
      </c>
      <c r="BO75" s="4">
        <v>0</v>
      </c>
      <c r="BP75" s="47">
        <v>0</v>
      </c>
      <c r="BQ75" s="12"/>
      <c r="BR75" s="4"/>
      <c r="BS75" s="47"/>
      <c r="BT75" s="12">
        <v>0</v>
      </c>
      <c r="BU75" s="4">
        <v>0</v>
      </c>
      <c r="BV75" s="47">
        <v>0</v>
      </c>
      <c r="BW75" s="12">
        <v>12380</v>
      </c>
      <c r="BX75" s="4">
        <v>38592.6</v>
      </c>
      <c r="BY75" s="47">
        <f t="shared" si="124"/>
        <v>3117.3344103392569</v>
      </c>
      <c r="BZ75" s="12">
        <v>0</v>
      </c>
      <c r="CA75" s="4">
        <v>0</v>
      </c>
      <c r="CB75" s="47">
        <v>0</v>
      </c>
      <c r="CC75" s="12">
        <v>0</v>
      </c>
      <c r="CD75" s="4">
        <v>0</v>
      </c>
      <c r="CE75" s="47">
        <v>0</v>
      </c>
      <c r="CF75" s="12">
        <v>0</v>
      </c>
      <c r="CG75" s="4">
        <v>0</v>
      </c>
      <c r="CH75" s="47">
        <f t="shared" si="125"/>
        <v>0</v>
      </c>
      <c r="CI75" s="12">
        <v>0</v>
      </c>
      <c r="CJ75" s="4">
        <v>0</v>
      </c>
      <c r="CK75" s="47">
        <f t="shared" si="126"/>
        <v>0</v>
      </c>
      <c r="CL75" s="12">
        <v>0</v>
      </c>
      <c r="CM75" s="4">
        <v>0</v>
      </c>
      <c r="CN75" s="47">
        <v>0</v>
      </c>
      <c r="CO75" s="12">
        <v>0</v>
      </c>
      <c r="CP75" s="4">
        <v>0</v>
      </c>
      <c r="CQ75" s="47">
        <v>0</v>
      </c>
      <c r="CR75" s="12">
        <v>0</v>
      </c>
      <c r="CS75" s="4">
        <v>0</v>
      </c>
      <c r="CT75" s="47">
        <v>0</v>
      </c>
      <c r="CU75" s="12">
        <v>0</v>
      </c>
      <c r="CV75" s="4">
        <v>0</v>
      </c>
      <c r="CW75" s="47">
        <v>0</v>
      </c>
      <c r="CX75" s="12">
        <v>0</v>
      </c>
      <c r="CY75" s="4">
        <v>0</v>
      </c>
      <c r="CZ75" s="47">
        <f t="shared" si="128"/>
        <v>0</v>
      </c>
      <c r="DA75" s="12"/>
      <c r="DB75" s="4"/>
      <c r="DC75" s="47"/>
      <c r="DD75" s="12">
        <v>0</v>
      </c>
      <c r="DE75" s="4">
        <v>0</v>
      </c>
      <c r="DF75" s="47">
        <v>0</v>
      </c>
      <c r="DG75" s="12">
        <v>0</v>
      </c>
      <c r="DH75" s="4">
        <v>0</v>
      </c>
      <c r="DI75" s="47">
        <v>0</v>
      </c>
      <c r="DJ75" s="12">
        <v>0</v>
      </c>
      <c r="DK75" s="4">
        <v>0</v>
      </c>
      <c r="DL75" s="47">
        <v>0</v>
      </c>
      <c r="DM75" s="12">
        <v>0</v>
      </c>
      <c r="DN75" s="4">
        <v>0</v>
      </c>
      <c r="DO75" s="47">
        <f t="shared" si="129"/>
        <v>0</v>
      </c>
      <c r="DP75" s="12">
        <v>0</v>
      </c>
      <c r="DQ75" s="4">
        <v>0</v>
      </c>
      <c r="DR75" s="47">
        <v>0</v>
      </c>
      <c r="DS75" s="12">
        <v>0</v>
      </c>
      <c r="DT75" s="4">
        <v>0</v>
      </c>
      <c r="DU75" s="47">
        <v>0</v>
      </c>
      <c r="DV75" s="12">
        <v>0</v>
      </c>
      <c r="DW75" s="4">
        <v>0</v>
      </c>
      <c r="DX75" s="47">
        <v>0</v>
      </c>
      <c r="DY75" s="12">
        <v>0</v>
      </c>
      <c r="DZ75" s="4">
        <v>0</v>
      </c>
      <c r="EA75" s="47">
        <v>0</v>
      </c>
      <c r="EB75" s="12">
        <v>0</v>
      </c>
      <c r="EC75" s="4">
        <v>0</v>
      </c>
      <c r="ED75" s="47">
        <v>0</v>
      </c>
      <c r="EE75" s="12">
        <v>0</v>
      </c>
      <c r="EF75" s="4">
        <v>0</v>
      </c>
      <c r="EG75" s="47">
        <f t="shared" si="130"/>
        <v>0</v>
      </c>
      <c r="EH75" s="12">
        <v>0</v>
      </c>
      <c r="EI75" s="4">
        <v>0</v>
      </c>
      <c r="EJ75" s="47">
        <v>0</v>
      </c>
      <c r="EK75" s="12">
        <v>0</v>
      </c>
      <c r="EL75" s="4">
        <v>0</v>
      </c>
      <c r="EM75" s="47">
        <v>0</v>
      </c>
      <c r="EN75" s="12">
        <v>2E-3</v>
      </c>
      <c r="EO75" s="4">
        <v>0.44</v>
      </c>
      <c r="EP75" s="47">
        <f t="shared" si="137"/>
        <v>220000</v>
      </c>
      <c r="EQ75" s="12">
        <v>0</v>
      </c>
      <c r="ER75" s="4">
        <v>0</v>
      </c>
      <c r="ES75" s="47">
        <v>0</v>
      </c>
      <c r="ET75" s="12">
        <v>0</v>
      </c>
      <c r="EU75" s="4">
        <v>0</v>
      </c>
      <c r="EV75" s="47">
        <v>0</v>
      </c>
      <c r="EW75" s="12">
        <v>0</v>
      </c>
      <c r="EX75" s="4">
        <v>0</v>
      </c>
      <c r="EY75" s="47">
        <f t="shared" si="131"/>
        <v>0</v>
      </c>
      <c r="EZ75" s="12">
        <v>1.2</v>
      </c>
      <c r="FA75" s="4">
        <v>90.95</v>
      </c>
      <c r="FB75" s="47">
        <f t="shared" ref="FB75" si="139">FA75/EZ75*1000</f>
        <v>75791.666666666672</v>
      </c>
      <c r="FC75" s="12">
        <v>0</v>
      </c>
      <c r="FD75" s="4">
        <v>0</v>
      </c>
      <c r="FE75" s="47">
        <v>0</v>
      </c>
      <c r="FF75" s="7">
        <f t="shared" si="132"/>
        <v>38047.652999999998</v>
      </c>
      <c r="FG75" s="15">
        <f t="shared" si="133"/>
        <v>122802.48999999999</v>
      </c>
    </row>
    <row r="76" spans="1:163" x14ac:dyDescent="0.3">
      <c r="A76" s="55">
        <v>2014</v>
      </c>
      <c r="B76" s="56" t="s">
        <v>10</v>
      </c>
      <c r="C76" s="12">
        <v>0</v>
      </c>
      <c r="D76" s="4">
        <v>0</v>
      </c>
      <c r="E76" s="47">
        <v>0</v>
      </c>
      <c r="F76" s="12">
        <v>0</v>
      </c>
      <c r="G76" s="4">
        <v>0</v>
      </c>
      <c r="H76" s="47">
        <v>0</v>
      </c>
      <c r="I76" s="12">
        <v>2184</v>
      </c>
      <c r="J76" s="4">
        <v>9695.66</v>
      </c>
      <c r="K76" s="47">
        <f t="shared" ref="K76:K81" si="140">J76/I76*1000</f>
        <v>4439.4047619047624</v>
      </c>
      <c r="L76" s="12">
        <v>0</v>
      </c>
      <c r="M76" s="4">
        <v>0</v>
      </c>
      <c r="N76" s="47">
        <v>0</v>
      </c>
      <c r="O76" s="12">
        <v>0</v>
      </c>
      <c r="P76" s="4">
        <v>0</v>
      </c>
      <c r="Q76" s="47">
        <v>0</v>
      </c>
      <c r="R76" s="12">
        <v>0</v>
      </c>
      <c r="S76" s="4">
        <v>0</v>
      </c>
      <c r="T76" s="47">
        <v>0</v>
      </c>
      <c r="U76" s="12">
        <v>0</v>
      </c>
      <c r="V76" s="4">
        <v>0</v>
      </c>
      <c r="W76" s="47">
        <v>0</v>
      </c>
      <c r="X76" s="12">
        <v>0</v>
      </c>
      <c r="Y76" s="4">
        <v>0</v>
      </c>
      <c r="Z76" s="47">
        <v>0</v>
      </c>
      <c r="AA76" s="12">
        <v>513.95000000000005</v>
      </c>
      <c r="AB76" s="4">
        <v>1503.76</v>
      </c>
      <c r="AC76" s="47">
        <f t="shared" si="134"/>
        <v>2925.8877322696758</v>
      </c>
      <c r="AD76" s="12">
        <v>0</v>
      </c>
      <c r="AE76" s="4">
        <v>0</v>
      </c>
      <c r="AF76" s="47">
        <v>0</v>
      </c>
      <c r="AG76" s="12">
        <v>6</v>
      </c>
      <c r="AH76" s="4">
        <v>115.18</v>
      </c>
      <c r="AI76" s="47">
        <f t="shared" ref="AI76:AI77" si="141">AH76/AG76*1000</f>
        <v>19196.666666666668</v>
      </c>
      <c r="AJ76" s="12">
        <v>0</v>
      </c>
      <c r="AK76" s="4">
        <v>0</v>
      </c>
      <c r="AL76" s="47">
        <v>0</v>
      </c>
      <c r="AM76" s="12">
        <v>0</v>
      </c>
      <c r="AN76" s="4">
        <v>0</v>
      </c>
      <c r="AO76" s="47">
        <f t="shared" si="120"/>
        <v>0</v>
      </c>
      <c r="AP76" s="12">
        <v>0</v>
      </c>
      <c r="AQ76" s="4">
        <v>0</v>
      </c>
      <c r="AR76" s="47">
        <v>0</v>
      </c>
      <c r="AS76" s="12">
        <v>0</v>
      </c>
      <c r="AT76" s="4">
        <v>0</v>
      </c>
      <c r="AU76" s="47">
        <v>0</v>
      </c>
      <c r="AV76" s="12">
        <v>5274.9110000000001</v>
      </c>
      <c r="AW76" s="4">
        <v>18537.47</v>
      </c>
      <c r="AX76" s="47">
        <f t="shared" si="121"/>
        <v>3514.2716151988157</v>
      </c>
      <c r="AY76" s="12">
        <v>0</v>
      </c>
      <c r="AZ76" s="4">
        <v>0</v>
      </c>
      <c r="BA76" s="47">
        <v>0</v>
      </c>
      <c r="BB76" s="12">
        <v>0</v>
      </c>
      <c r="BC76" s="4">
        <v>0</v>
      </c>
      <c r="BD76" s="47">
        <v>0</v>
      </c>
      <c r="BE76" s="12">
        <v>0</v>
      </c>
      <c r="BF76" s="4">
        <v>0</v>
      </c>
      <c r="BG76" s="47">
        <v>0</v>
      </c>
      <c r="BH76" s="12">
        <v>0</v>
      </c>
      <c r="BI76" s="4">
        <v>0</v>
      </c>
      <c r="BJ76" s="47">
        <v>0</v>
      </c>
      <c r="BK76" s="12">
        <v>0</v>
      </c>
      <c r="BL76" s="4">
        <v>0</v>
      </c>
      <c r="BM76" s="47">
        <v>0</v>
      </c>
      <c r="BN76" s="12">
        <v>12000</v>
      </c>
      <c r="BO76" s="4">
        <v>35604.9</v>
      </c>
      <c r="BP76" s="47">
        <f t="shared" si="136"/>
        <v>2967.0749999999998</v>
      </c>
      <c r="BQ76" s="12"/>
      <c r="BR76" s="4"/>
      <c r="BS76" s="47"/>
      <c r="BT76" s="12">
        <v>0</v>
      </c>
      <c r="BU76" s="4">
        <v>0</v>
      </c>
      <c r="BV76" s="47">
        <v>0</v>
      </c>
      <c r="BW76" s="12">
        <v>0</v>
      </c>
      <c r="BX76" s="4">
        <v>0</v>
      </c>
      <c r="BY76" s="47">
        <v>0</v>
      </c>
      <c r="BZ76" s="12">
        <v>0</v>
      </c>
      <c r="CA76" s="4">
        <v>0</v>
      </c>
      <c r="CB76" s="47">
        <v>0</v>
      </c>
      <c r="CC76" s="12">
        <v>0</v>
      </c>
      <c r="CD76" s="4">
        <v>0</v>
      </c>
      <c r="CE76" s="47">
        <v>0</v>
      </c>
      <c r="CF76" s="12">
        <v>0</v>
      </c>
      <c r="CG76" s="4">
        <v>0</v>
      </c>
      <c r="CH76" s="47">
        <f t="shared" si="125"/>
        <v>0</v>
      </c>
      <c r="CI76" s="12">
        <v>0</v>
      </c>
      <c r="CJ76" s="4">
        <v>0</v>
      </c>
      <c r="CK76" s="47">
        <f t="shared" si="126"/>
        <v>0</v>
      </c>
      <c r="CL76" s="12">
        <v>0</v>
      </c>
      <c r="CM76" s="4">
        <v>0</v>
      </c>
      <c r="CN76" s="47">
        <v>0</v>
      </c>
      <c r="CO76" s="12">
        <v>0</v>
      </c>
      <c r="CP76" s="4">
        <v>0</v>
      </c>
      <c r="CQ76" s="47">
        <v>0</v>
      </c>
      <c r="CR76" s="12">
        <v>0</v>
      </c>
      <c r="CS76" s="4">
        <v>0</v>
      </c>
      <c r="CT76" s="47">
        <v>0</v>
      </c>
      <c r="CU76" s="12">
        <v>0</v>
      </c>
      <c r="CV76" s="4">
        <v>0</v>
      </c>
      <c r="CW76" s="47">
        <v>0</v>
      </c>
      <c r="CX76" s="12">
        <v>0</v>
      </c>
      <c r="CY76" s="4">
        <v>0</v>
      </c>
      <c r="CZ76" s="47">
        <f t="shared" si="128"/>
        <v>0</v>
      </c>
      <c r="DA76" s="12"/>
      <c r="DB76" s="4"/>
      <c r="DC76" s="47"/>
      <c r="DD76" s="12">
        <v>0</v>
      </c>
      <c r="DE76" s="4">
        <v>0</v>
      </c>
      <c r="DF76" s="47">
        <v>0</v>
      </c>
      <c r="DG76" s="12">
        <v>0</v>
      </c>
      <c r="DH76" s="4">
        <v>0</v>
      </c>
      <c r="DI76" s="47">
        <v>0</v>
      </c>
      <c r="DJ76" s="12">
        <v>0</v>
      </c>
      <c r="DK76" s="4">
        <v>0</v>
      </c>
      <c r="DL76" s="47">
        <v>0</v>
      </c>
      <c r="DM76" s="12">
        <v>0</v>
      </c>
      <c r="DN76" s="4">
        <v>0</v>
      </c>
      <c r="DO76" s="47">
        <f t="shared" si="129"/>
        <v>0</v>
      </c>
      <c r="DP76" s="12">
        <v>0</v>
      </c>
      <c r="DQ76" s="4">
        <v>0</v>
      </c>
      <c r="DR76" s="47">
        <v>0</v>
      </c>
      <c r="DS76" s="12">
        <v>0</v>
      </c>
      <c r="DT76" s="4">
        <v>0</v>
      </c>
      <c r="DU76" s="47">
        <v>0</v>
      </c>
      <c r="DV76" s="12">
        <v>0</v>
      </c>
      <c r="DW76" s="4">
        <v>0</v>
      </c>
      <c r="DX76" s="47">
        <v>0</v>
      </c>
      <c r="DY76" s="12">
        <v>0</v>
      </c>
      <c r="DZ76" s="4">
        <v>0</v>
      </c>
      <c r="EA76" s="47">
        <v>0</v>
      </c>
      <c r="EB76" s="12">
        <v>0</v>
      </c>
      <c r="EC76" s="4">
        <v>0</v>
      </c>
      <c r="ED76" s="47">
        <v>0</v>
      </c>
      <c r="EE76" s="12">
        <v>0</v>
      </c>
      <c r="EF76" s="4">
        <v>0</v>
      </c>
      <c r="EG76" s="47">
        <f t="shared" si="130"/>
        <v>0</v>
      </c>
      <c r="EH76" s="12">
        <v>0</v>
      </c>
      <c r="EI76" s="4">
        <v>0</v>
      </c>
      <c r="EJ76" s="47">
        <v>0</v>
      </c>
      <c r="EK76" s="12">
        <v>0</v>
      </c>
      <c r="EL76" s="4">
        <v>0</v>
      </c>
      <c r="EM76" s="47">
        <v>0</v>
      </c>
      <c r="EN76" s="12">
        <v>0</v>
      </c>
      <c r="EO76" s="4">
        <v>0</v>
      </c>
      <c r="EP76" s="47">
        <v>0</v>
      </c>
      <c r="EQ76" s="12">
        <v>0</v>
      </c>
      <c r="ER76" s="4">
        <v>0</v>
      </c>
      <c r="ES76" s="47">
        <v>0</v>
      </c>
      <c r="ET76" s="12">
        <v>0</v>
      </c>
      <c r="EU76" s="4">
        <v>0</v>
      </c>
      <c r="EV76" s="47">
        <v>0</v>
      </c>
      <c r="EW76" s="12">
        <v>0</v>
      </c>
      <c r="EX76" s="4">
        <v>0</v>
      </c>
      <c r="EY76" s="47">
        <f t="shared" si="131"/>
        <v>0</v>
      </c>
      <c r="EZ76" s="12">
        <v>0</v>
      </c>
      <c r="FA76" s="4">
        <v>0</v>
      </c>
      <c r="FB76" s="47">
        <v>0</v>
      </c>
      <c r="FC76" s="12">
        <v>0</v>
      </c>
      <c r="FD76" s="4">
        <v>0</v>
      </c>
      <c r="FE76" s="47">
        <v>0</v>
      </c>
      <c r="FF76" s="7">
        <f t="shared" si="132"/>
        <v>19978.861000000001</v>
      </c>
      <c r="FG76" s="15">
        <f t="shared" si="133"/>
        <v>65456.97</v>
      </c>
    </row>
    <row r="77" spans="1:163" x14ac:dyDescent="0.3">
      <c r="A77" s="55">
        <v>2014</v>
      </c>
      <c r="B77" s="56" t="s">
        <v>11</v>
      </c>
      <c r="C77" s="12">
        <v>0</v>
      </c>
      <c r="D77" s="4">
        <v>0</v>
      </c>
      <c r="E77" s="47">
        <v>0</v>
      </c>
      <c r="F77" s="12">
        <v>0</v>
      </c>
      <c r="G77" s="4">
        <v>0</v>
      </c>
      <c r="H77" s="47">
        <v>0</v>
      </c>
      <c r="I77" s="12">
        <v>0</v>
      </c>
      <c r="J77" s="4">
        <v>0</v>
      </c>
      <c r="K77" s="47">
        <v>0</v>
      </c>
      <c r="L77" s="12">
        <v>0</v>
      </c>
      <c r="M77" s="4">
        <v>0</v>
      </c>
      <c r="N77" s="47">
        <v>0</v>
      </c>
      <c r="O77" s="12">
        <v>0</v>
      </c>
      <c r="P77" s="4">
        <v>0</v>
      </c>
      <c r="Q77" s="47">
        <v>0</v>
      </c>
      <c r="R77" s="12">
        <v>0</v>
      </c>
      <c r="S77" s="4">
        <v>0</v>
      </c>
      <c r="T77" s="47">
        <v>0</v>
      </c>
      <c r="U77" s="12">
        <v>0</v>
      </c>
      <c r="V77" s="4">
        <v>0</v>
      </c>
      <c r="W77" s="47">
        <v>0</v>
      </c>
      <c r="X77" s="12">
        <v>0</v>
      </c>
      <c r="Y77" s="4">
        <v>0</v>
      </c>
      <c r="Z77" s="47">
        <v>0</v>
      </c>
      <c r="AA77" s="12">
        <v>0</v>
      </c>
      <c r="AB77" s="4">
        <v>0</v>
      </c>
      <c r="AC77" s="47">
        <v>0</v>
      </c>
      <c r="AD77" s="12">
        <v>0</v>
      </c>
      <c r="AE77" s="4">
        <v>0</v>
      </c>
      <c r="AF77" s="47">
        <v>0</v>
      </c>
      <c r="AG77" s="12">
        <v>10</v>
      </c>
      <c r="AH77" s="4">
        <v>173.05</v>
      </c>
      <c r="AI77" s="47">
        <f t="shared" si="141"/>
        <v>17305</v>
      </c>
      <c r="AJ77" s="12">
        <v>0</v>
      </c>
      <c r="AK77" s="4">
        <v>0</v>
      </c>
      <c r="AL77" s="47">
        <v>0</v>
      </c>
      <c r="AM77" s="12">
        <v>0</v>
      </c>
      <c r="AN77" s="4">
        <v>0</v>
      </c>
      <c r="AO77" s="47">
        <f t="shared" si="120"/>
        <v>0</v>
      </c>
      <c r="AP77" s="12">
        <v>0</v>
      </c>
      <c r="AQ77" s="4">
        <v>0</v>
      </c>
      <c r="AR77" s="47">
        <v>0</v>
      </c>
      <c r="AS77" s="12">
        <v>0</v>
      </c>
      <c r="AT77" s="4">
        <v>0</v>
      </c>
      <c r="AU77" s="47">
        <v>0</v>
      </c>
      <c r="AV77" s="12">
        <v>12611.778</v>
      </c>
      <c r="AW77" s="4">
        <v>37709.620000000003</v>
      </c>
      <c r="AX77" s="47">
        <f t="shared" si="121"/>
        <v>2990.0320161043114</v>
      </c>
      <c r="AY77" s="12">
        <v>0</v>
      </c>
      <c r="AZ77" s="4">
        <v>0</v>
      </c>
      <c r="BA77" s="47">
        <v>0</v>
      </c>
      <c r="BB77" s="12">
        <v>0</v>
      </c>
      <c r="BC77" s="4">
        <v>0</v>
      </c>
      <c r="BD77" s="47">
        <v>0</v>
      </c>
      <c r="BE77" s="12">
        <v>0</v>
      </c>
      <c r="BF77" s="4">
        <v>0</v>
      </c>
      <c r="BG77" s="47">
        <v>0</v>
      </c>
      <c r="BH77" s="12">
        <v>0</v>
      </c>
      <c r="BI77" s="4">
        <v>0</v>
      </c>
      <c r="BJ77" s="47">
        <v>0</v>
      </c>
      <c r="BK77" s="12">
        <v>0</v>
      </c>
      <c r="BL77" s="4">
        <v>0</v>
      </c>
      <c r="BM77" s="47">
        <v>0</v>
      </c>
      <c r="BN77" s="12">
        <v>20</v>
      </c>
      <c r="BO77" s="4">
        <v>264.73</v>
      </c>
      <c r="BP77" s="47">
        <f t="shared" si="136"/>
        <v>13236.500000000002</v>
      </c>
      <c r="BQ77" s="12"/>
      <c r="BR77" s="4"/>
      <c r="BS77" s="47"/>
      <c r="BT77" s="12">
        <v>0</v>
      </c>
      <c r="BU77" s="4">
        <v>0</v>
      </c>
      <c r="BV77" s="47">
        <v>0</v>
      </c>
      <c r="BW77" s="12">
        <v>0</v>
      </c>
      <c r="BX77" s="4">
        <v>0</v>
      </c>
      <c r="BY77" s="47">
        <v>0</v>
      </c>
      <c r="BZ77" s="12">
        <v>0</v>
      </c>
      <c r="CA77" s="4">
        <v>0</v>
      </c>
      <c r="CB77" s="47">
        <v>0</v>
      </c>
      <c r="CC77" s="12">
        <v>0</v>
      </c>
      <c r="CD77" s="4">
        <v>0</v>
      </c>
      <c r="CE77" s="47">
        <v>0</v>
      </c>
      <c r="CF77" s="12">
        <v>0</v>
      </c>
      <c r="CG77" s="4">
        <v>0</v>
      </c>
      <c r="CH77" s="47">
        <f t="shared" si="125"/>
        <v>0</v>
      </c>
      <c r="CI77" s="12">
        <v>0</v>
      </c>
      <c r="CJ77" s="4">
        <v>0</v>
      </c>
      <c r="CK77" s="47">
        <f t="shared" si="126"/>
        <v>0</v>
      </c>
      <c r="CL77" s="12">
        <v>0</v>
      </c>
      <c r="CM77" s="4">
        <v>0</v>
      </c>
      <c r="CN77" s="47">
        <v>0</v>
      </c>
      <c r="CO77" s="12">
        <v>0</v>
      </c>
      <c r="CP77" s="4">
        <v>0</v>
      </c>
      <c r="CQ77" s="47">
        <v>0</v>
      </c>
      <c r="CR77" s="12">
        <v>0</v>
      </c>
      <c r="CS77" s="4">
        <v>0</v>
      </c>
      <c r="CT77" s="47">
        <v>0</v>
      </c>
      <c r="CU77" s="12">
        <v>0</v>
      </c>
      <c r="CV77" s="4">
        <v>0</v>
      </c>
      <c r="CW77" s="47">
        <v>0</v>
      </c>
      <c r="CX77" s="12">
        <v>0</v>
      </c>
      <c r="CY77" s="4">
        <v>0</v>
      </c>
      <c r="CZ77" s="47">
        <f t="shared" si="128"/>
        <v>0</v>
      </c>
      <c r="DA77" s="12"/>
      <c r="DB77" s="4"/>
      <c r="DC77" s="47"/>
      <c r="DD77" s="12">
        <v>0</v>
      </c>
      <c r="DE77" s="4">
        <v>0</v>
      </c>
      <c r="DF77" s="47">
        <v>0</v>
      </c>
      <c r="DG77" s="12">
        <v>0</v>
      </c>
      <c r="DH77" s="4">
        <v>0</v>
      </c>
      <c r="DI77" s="47">
        <v>0</v>
      </c>
      <c r="DJ77" s="12">
        <v>0</v>
      </c>
      <c r="DK77" s="4">
        <v>0</v>
      </c>
      <c r="DL77" s="47">
        <v>0</v>
      </c>
      <c r="DM77" s="12">
        <v>0</v>
      </c>
      <c r="DN77" s="4">
        <v>0</v>
      </c>
      <c r="DO77" s="47">
        <f t="shared" si="129"/>
        <v>0</v>
      </c>
      <c r="DP77" s="12">
        <v>0</v>
      </c>
      <c r="DQ77" s="4">
        <v>0</v>
      </c>
      <c r="DR77" s="47">
        <v>0</v>
      </c>
      <c r="DS77" s="12">
        <v>0</v>
      </c>
      <c r="DT77" s="4">
        <v>0</v>
      </c>
      <c r="DU77" s="47">
        <v>0</v>
      </c>
      <c r="DV77" s="12">
        <v>0</v>
      </c>
      <c r="DW77" s="4">
        <v>0</v>
      </c>
      <c r="DX77" s="47">
        <v>0</v>
      </c>
      <c r="DY77" s="12">
        <v>0</v>
      </c>
      <c r="DZ77" s="4">
        <v>0</v>
      </c>
      <c r="EA77" s="47">
        <v>0</v>
      </c>
      <c r="EB77" s="12">
        <v>0</v>
      </c>
      <c r="EC77" s="4">
        <v>0</v>
      </c>
      <c r="ED77" s="47">
        <v>0</v>
      </c>
      <c r="EE77" s="12">
        <v>0</v>
      </c>
      <c r="EF77" s="4">
        <v>0</v>
      </c>
      <c r="EG77" s="47">
        <f t="shared" si="130"/>
        <v>0</v>
      </c>
      <c r="EH77" s="12">
        <v>0</v>
      </c>
      <c r="EI77" s="4">
        <v>0</v>
      </c>
      <c r="EJ77" s="47">
        <v>0</v>
      </c>
      <c r="EK77" s="12">
        <v>0</v>
      </c>
      <c r="EL77" s="4">
        <v>0</v>
      </c>
      <c r="EM77" s="47">
        <v>0</v>
      </c>
      <c r="EN77" s="12">
        <v>0</v>
      </c>
      <c r="EO77" s="4">
        <v>0</v>
      </c>
      <c r="EP77" s="47">
        <v>0</v>
      </c>
      <c r="EQ77" s="12">
        <v>0</v>
      </c>
      <c r="ER77" s="4">
        <v>0</v>
      </c>
      <c r="ES77" s="47">
        <v>0</v>
      </c>
      <c r="ET77" s="12">
        <v>0</v>
      </c>
      <c r="EU77" s="4">
        <v>0</v>
      </c>
      <c r="EV77" s="47">
        <v>0</v>
      </c>
      <c r="EW77" s="12">
        <v>0</v>
      </c>
      <c r="EX77" s="4">
        <v>0</v>
      </c>
      <c r="EY77" s="47">
        <f t="shared" si="131"/>
        <v>0</v>
      </c>
      <c r="EZ77" s="12">
        <v>0</v>
      </c>
      <c r="FA77" s="4">
        <v>0</v>
      </c>
      <c r="FB77" s="47">
        <v>0</v>
      </c>
      <c r="FC77" s="12">
        <v>0</v>
      </c>
      <c r="FD77" s="4">
        <v>0</v>
      </c>
      <c r="FE77" s="47">
        <v>0</v>
      </c>
      <c r="FF77" s="7">
        <f t="shared" si="132"/>
        <v>12641.778</v>
      </c>
      <c r="FG77" s="15">
        <f t="shared" si="133"/>
        <v>38147.400000000009</v>
      </c>
    </row>
    <row r="78" spans="1:163" x14ac:dyDescent="0.3">
      <c r="A78" s="55">
        <v>2014</v>
      </c>
      <c r="B78" s="56" t="s">
        <v>12</v>
      </c>
      <c r="C78" s="12">
        <v>0</v>
      </c>
      <c r="D78" s="4">
        <v>0</v>
      </c>
      <c r="E78" s="47">
        <v>0</v>
      </c>
      <c r="F78" s="12">
        <v>0</v>
      </c>
      <c r="G78" s="4">
        <v>0</v>
      </c>
      <c r="H78" s="47">
        <v>0</v>
      </c>
      <c r="I78" s="12">
        <v>0</v>
      </c>
      <c r="J78" s="4">
        <v>0</v>
      </c>
      <c r="K78" s="47">
        <v>0</v>
      </c>
      <c r="L78" s="12">
        <v>0</v>
      </c>
      <c r="M78" s="4">
        <v>0</v>
      </c>
      <c r="N78" s="47">
        <v>0</v>
      </c>
      <c r="O78" s="12">
        <v>0</v>
      </c>
      <c r="P78" s="4">
        <v>0</v>
      </c>
      <c r="Q78" s="47">
        <v>0</v>
      </c>
      <c r="R78" s="12">
        <v>0</v>
      </c>
      <c r="S78" s="4">
        <v>0</v>
      </c>
      <c r="T78" s="47">
        <v>0</v>
      </c>
      <c r="U78" s="12">
        <v>0</v>
      </c>
      <c r="V78" s="4">
        <v>0</v>
      </c>
      <c r="W78" s="47">
        <v>0</v>
      </c>
      <c r="X78" s="12">
        <v>0</v>
      </c>
      <c r="Y78" s="4">
        <v>0</v>
      </c>
      <c r="Z78" s="47">
        <v>0</v>
      </c>
      <c r="AA78" s="12">
        <v>0</v>
      </c>
      <c r="AB78" s="4">
        <v>0</v>
      </c>
      <c r="AC78" s="47">
        <v>0</v>
      </c>
      <c r="AD78" s="12">
        <v>10</v>
      </c>
      <c r="AE78" s="4">
        <v>78.52</v>
      </c>
      <c r="AF78" s="47">
        <f t="shared" si="119"/>
        <v>7851.9999999999991</v>
      </c>
      <c r="AG78" s="12">
        <v>0</v>
      </c>
      <c r="AH78" s="4">
        <v>0</v>
      </c>
      <c r="AI78" s="47">
        <v>0</v>
      </c>
      <c r="AJ78" s="12">
        <v>0</v>
      </c>
      <c r="AK78" s="4">
        <v>0</v>
      </c>
      <c r="AL78" s="47">
        <v>0</v>
      </c>
      <c r="AM78" s="12">
        <v>0</v>
      </c>
      <c r="AN78" s="4">
        <v>0</v>
      </c>
      <c r="AO78" s="47">
        <f t="shared" si="120"/>
        <v>0</v>
      </c>
      <c r="AP78" s="12">
        <v>6.048</v>
      </c>
      <c r="AQ78" s="4">
        <v>82.39</v>
      </c>
      <c r="AR78" s="47">
        <f t="shared" si="135"/>
        <v>13622.685185185184</v>
      </c>
      <c r="AS78" s="12">
        <v>0</v>
      </c>
      <c r="AT78" s="4">
        <v>0</v>
      </c>
      <c r="AU78" s="47">
        <v>0</v>
      </c>
      <c r="AV78" s="12">
        <v>48.978999999999999</v>
      </c>
      <c r="AW78" s="4">
        <v>679.19</v>
      </c>
      <c r="AX78" s="47">
        <f t="shared" si="121"/>
        <v>13866.963392474327</v>
      </c>
      <c r="AY78" s="12">
        <v>0</v>
      </c>
      <c r="AZ78" s="4">
        <v>0</v>
      </c>
      <c r="BA78" s="47">
        <v>0</v>
      </c>
      <c r="BB78" s="12">
        <v>0</v>
      </c>
      <c r="BC78" s="4">
        <v>0</v>
      </c>
      <c r="BD78" s="47">
        <v>0</v>
      </c>
      <c r="BE78" s="12">
        <v>0.59399999999999997</v>
      </c>
      <c r="BF78" s="4">
        <v>31.89</v>
      </c>
      <c r="BG78" s="47">
        <f t="shared" si="122"/>
        <v>53686.868686868693</v>
      </c>
      <c r="BH78" s="12">
        <v>0</v>
      </c>
      <c r="BI78" s="4">
        <v>0</v>
      </c>
      <c r="BJ78" s="47">
        <v>0</v>
      </c>
      <c r="BK78" s="12">
        <v>0</v>
      </c>
      <c r="BL78" s="4">
        <v>0</v>
      </c>
      <c r="BM78" s="47">
        <v>0</v>
      </c>
      <c r="BN78" s="12">
        <v>40</v>
      </c>
      <c r="BO78" s="4">
        <v>567.48</v>
      </c>
      <c r="BP78" s="47">
        <f t="shared" si="136"/>
        <v>14187.000000000002</v>
      </c>
      <c r="BQ78" s="12"/>
      <c r="BR78" s="4"/>
      <c r="BS78" s="47"/>
      <c r="BT78" s="12">
        <v>0</v>
      </c>
      <c r="BU78" s="4">
        <v>0</v>
      </c>
      <c r="BV78" s="47">
        <v>0</v>
      </c>
      <c r="BW78" s="12">
        <v>28900</v>
      </c>
      <c r="BX78" s="4">
        <v>93047.09</v>
      </c>
      <c r="BY78" s="47">
        <f t="shared" si="124"/>
        <v>3219.6224913494807</v>
      </c>
      <c r="BZ78" s="12">
        <v>0</v>
      </c>
      <c r="CA78" s="4">
        <v>0</v>
      </c>
      <c r="CB78" s="47">
        <v>0</v>
      </c>
      <c r="CC78" s="12">
        <v>0</v>
      </c>
      <c r="CD78" s="4">
        <v>0</v>
      </c>
      <c r="CE78" s="47">
        <v>0</v>
      </c>
      <c r="CF78" s="12">
        <v>0</v>
      </c>
      <c r="CG78" s="4">
        <v>0</v>
      </c>
      <c r="CH78" s="47">
        <f t="shared" si="125"/>
        <v>0</v>
      </c>
      <c r="CI78" s="12">
        <v>0</v>
      </c>
      <c r="CJ78" s="4">
        <v>0</v>
      </c>
      <c r="CK78" s="47">
        <f t="shared" si="126"/>
        <v>0</v>
      </c>
      <c r="CL78" s="12">
        <v>0</v>
      </c>
      <c r="CM78" s="4">
        <v>0</v>
      </c>
      <c r="CN78" s="47">
        <v>0</v>
      </c>
      <c r="CO78" s="12">
        <v>0</v>
      </c>
      <c r="CP78" s="4">
        <v>0</v>
      </c>
      <c r="CQ78" s="47">
        <v>0</v>
      </c>
      <c r="CR78" s="12">
        <v>0</v>
      </c>
      <c r="CS78" s="4">
        <v>0</v>
      </c>
      <c r="CT78" s="47">
        <v>0</v>
      </c>
      <c r="CU78" s="12">
        <v>0</v>
      </c>
      <c r="CV78" s="4">
        <v>0</v>
      </c>
      <c r="CW78" s="47">
        <v>0</v>
      </c>
      <c r="CX78" s="12">
        <v>0</v>
      </c>
      <c r="CY78" s="4">
        <v>0</v>
      </c>
      <c r="CZ78" s="47">
        <f t="shared" si="128"/>
        <v>0</v>
      </c>
      <c r="DA78" s="12"/>
      <c r="DB78" s="4"/>
      <c r="DC78" s="47"/>
      <c r="DD78" s="12">
        <v>0</v>
      </c>
      <c r="DE78" s="4">
        <v>0</v>
      </c>
      <c r="DF78" s="47">
        <v>0</v>
      </c>
      <c r="DG78" s="12">
        <v>0</v>
      </c>
      <c r="DH78" s="4">
        <v>0</v>
      </c>
      <c r="DI78" s="47">
        <v>0</v>
      </c>
      <c r="DJ78" s="12">
        <v>0</v>
      </c>
      <c r="DK78" s="4">
        <v>0</v>
      </c>
      <c r="DL78" s="47">
        <v>0</v>
      </c>
      <c r="DM78" s="12">
        <v>0</v>
      </c>
      <c r="DN78" s="4">
        <v>0</v>
      </c>
      <c r="DO78" s="47">
        <f t="shared" si="129"/>
        <v>0</v>
      </c>
      <c r="DP78" s="12">
        <v>0</v>
      </c>
      <c r="DQ78" s="4">
        <v>0</v>
      </c>
      <c r="DR78" s="47">
        <v>0</v>
      </c>
      <c r="DS78" s="12">
        <v>0</v>
      </c>
      <c r="DT78" s="4">
        <v>0</v>
      </c>
      <c r="DU78" s="47">
        <v>0</v>
      </c>
      <c r="DV78" s="12">
        <v>0</v>
      </c>
      <c r="DW78" s="4">
        <v>0</v>
      </c>
      <c r="DX78" s="47">
        <v>0</v>
      </c>
      <c r="DY78" s="12">
        <v>0</v>
      </c>
      <c r="DZ78" s="4">
        <v>0</v>
      </c>
      <c r="EA78" s="47">
        <v>0</v>
      </c>
      <c r="EB78" s="12">
        <v>0</v>
      </c>
      <c r="EC78" s="4">
        <v>0</v>
      </c>
      <c r="ED78" s="47">
        <v>0</v>
      </c>
      <c r="EE78" s="12">
        <v>0</v>
      </c>
      <c r="EF78" s="4">
        <v>0</v>
      </c>
      <c r="EG78" s="47">
        <f t="shared" si="130"/>
        <v>0</v>
      </c>
      <c r="EH78" s="12">
        <v>0</v>
      </c>
      <c r="EI78" s="4">
        <v>0</v>
      </c>
      <c r="EJ78" s="47">
        <v>0</v>
      </c>
      <c r="EK78" s="12">
        <v>0</v>
      </c>
      <c r="EL78" s="4">
        <v>0</v>
      </c>
      <c r="EM78" s="47">
        <v>0</v>
      </c>
      <c r="EN78" s="12">
        <v>0</v>
      </c>
      <c r="EO78" s="4">
        <v>0</v>
      </c>
      <c r="EP78" s="47">
        <v>0</v>
      </c>
      <c r="EQ78" s="12">
        <v>0</v>
      </c>
      <c r="ER78" s="4">
        <v>0</v>
      </c>
      <c r="ES78" s="47">
        <v>0</v>
      </c>
      <c r="ET78" s="12">
        <v>0</v>
      </c>
      <c r="EU78" s="4">
        <v>0</v>
      </c>
      <c r="EV78" s="47">
        <v>0</v>
      </c>
      <c r="EW78" s="12">
        <v>0</v>
      </c>
      <c r="EX78" s="4">
        <v>0</v>
      </c>
      <c r="EY78" s="47">
        <f t="shared" si="131"/>
        <v>0</v>
      </c>
      <c r="EZ78" s="12">
        <v>0</v>
      </c>
      <c r="FA78" s="4">
        <v>0</v>
      </c>
      <c r="FB78" s="47">
        <v>0</v>
      </c>
      <c r="FC78" s="12">
        <v>288</v>
      </c>
      <c r="FD78" s="4">
        <v>1240.92</v>
      </c>
      <c r="FE78" s="47">
        <f t="shared" ref="FE78:FE79" si="142">FD78/FC78*1000</f>
        <v>4308.75</v>
      </c>
      <c r="FF78" s="7">
        <f t="shared" si="132"/>
        <v>29293.620999999999</v>
      </c>
      <c r="FG78" s="15">
        <f t="shared" si="133"/>
        <v>95727.48</v>
      </c>
    </row>
    <row r="79" spans="1:163" x14ac:dyDescent="0.3">
      <c r="A79" s="55">
        <v>2014</v>
      </c>
      <c r="B79" s="56" t="s">
        <v>13</v>
      </c>
      <c r="C79" s="12">
        <v>0</v>
      </c>
      <c r="D79" s="4">
        <v>0</v>
      </c>
      <c r="E79" s="47">
        <v>0</v>
      </c>
      <c r="F79" s="12">
        <v>0</v>
      </c>
      <c r="G79" s="4">
        <v>0</v>
      </c>
      <c r="H79" s="47">
        <v>0</v>
      </c>
      <c r="I79" s="12">
        <v>0</v>
      </c>
      <c r="J79" s="4">
        <v>0</v>
      </c>
      <c r="K79" s="47">
        <v>0</v>
      </c>
      <c r="L79" s="12">
        <v>0</v>
      </c>
      <c r="M79" s="4">
        <v>0</v>
      </c>
      <c r="N79" s="47">
        <v>0</v>
      </c>
      <c r="O79" s="12">
        <v>0</v>
      </c>
      <c r="P79" s="4">
        <v>0</v>
      </c>
      <c r="Q79" s="47">
        <v>0</v>
      </c>
      <c r="R79" s="12">
        <v>0</v>
      </c>
      <c r="S79" s="4">
        <v>0</v>
      </c>
      <c r="T79" s="47">
        <v>0</v>
      </c>
      <c r="U79" s="12">
        <v>0</v>
      </c>
      <c r="V79" s="4">
        <v>0</v>
      </c>
      <c r="W79" s="47">
        <v>0</v>
      </c>
      <c r="X79" s="12">
        <v>0</v>
      </c>
      <c r="Y79" s="4">
        <v>0</v>
      </c>
      <c r="Z79" s="47">
        <v>0</v>
      </c>
      <c r="AA79" s="12">
        <v>26677.9</v>
      </c>
      <c r="AB79" s="4">
        <v>90099.49</v>
      </c>
      <c r="AC79" s="47">
        <f t="shared" si="134"/>
        <v>3377.3081839275205</v>
      </c>
      <c r="AD79" s="12">
        <v>0</v>
      </c>
      <c r="AE79" s="4">
        <v>0</v>
      </c>
      <c r="AF79" s="47">
        <v>0</v>
      </c>
      <c r="AG79" s="12">
        <v>0</v>
      </c>
      <c r="AH79" s="4">
        <v>0</v>
      </c>
      <c r="AI79" s="47">
        <v>0</v>
      </c>
      <c r="AJ79" s="12">
        <v>0</v>
      </c>
      <c r="AK79" s="4">
        <v>0</v>
      </c>
      <c r="AL79" s="47">
        <v>0</v>
      </c>
      <c r="AM79" s="12">
        <v>0</v>
      </c>
      <c r="AN79" s="4">
        <v>0</v>
      </c>
      <c r="AO79" s="47">
        <f t="shared" si="120"/>
        <v>0</v>
      </c>
      <c r="AP79" s="12">
        <v>12.624000000000001</v>
      </c>
      <c r="AQ79" s="4">
        <v>167.27</v>
      </c>
      <c r="AR79" s="47">
        <f t="shared" si="135"/>
        <v>13250.158428390367</v>
      </c>
      <c r="AS79" s="12">
        <v>0</v>
      </c>
      <c r="AT79" s="4">
        <v>0</v>
      </c>
      <c r="AU79" s="47">
        <v>0</v>
      </c>
      <c r="AV79" s="12">
        <v>4754.8789999999999</v>
      </c>
      <c r="AW79" s="4">
        <v>15901.09</v>
      </c>
      <c r="AX79" s="47">
        <f t="shared" si="121"/>
        <v>3344.1629114011103</v>
      </c>
      <c r="AY79" s="12">
        <v>0</v>
      </c>
      <c r="AZ79" s="4">
        <v>0</v>
      </c>
      <c r="BA79" s="47">
        <v>0</v>
      </c>
      <c r="BB79" s="12">
        <v>0</v>
      </c>
      <c r="BC79" s="4">
        <v>0</v>
      </c>
      <c r="BD79" s="47">
        <v>0</v>
      </c>
      <c r="BE79" s="12">
        <v>0</v>
      </c>
      <c r="BF79" s="4">
        <v>0</v>
      </c>
      <c r="BG79" s="47">
        <v>0</v>
      </c>
      <c r="BH79" s="12">
        <v>0</v>
      </c>
      <c r="BI79" s="4">
        <v>0</v>
      </c>
      <c r="BJ79" s="47">
        <v>0</v>
      </c>
      <c r="BK79" s="12">
        <v>0</v>
      </c>
      <c r="BL79" s="4">
        <v>0</v>
      </c>
      <c r="BM79" s="47">
        <v>0</v>
      </c>
      <c r="BN79" s="12">
        <v>20</v>
      </c>
      <c r="BO79" s="4">
        <v>275.98</v>
      </c>
      <c r="BP79" s="47">
        <f t="shared" si="136"/>
        <v>13799.000000000002</v>
      </c>
      <c r="BQ79" s="12"/>
      <c r="BR79" s="4"/>
      <c r="BS79" s="47"/>
      <c r="BT79" s="12">
        <v>0</v>
      </c>
      <c r="BU79" s="4">
        <v>0</v>
      </c>
      <c r="BV79" s="47">
        <v>0</v>
      </c>
      <c r="BW79" s="12">
        <v>0</v>
      </c>
      <c r="BX79" s="4">
        <v>0</v>
      </c>
      <c r="BY79" s="47">
        <v>0</v>
      </c>
      <c r="BZ79" s="12">
        <v>0</v>
      </c>
      <c r="CA79" s="4">
        <v>0</v>
      </c>
      <c r="CB79" s="47">
        <v>0</v>
      </c>
      <c r="CC79" s="12">
        <v>0</v>
      </c>
      <c r="CD79" s="4">
        <v>0</v>
      </c>
      <c r="CE79" s="47">
        <v>0</v>
      </c>
      <c r="CF79" s="12">
        <v>0</v>
      </c>
      <c r="CG79" s="4">
        <v>0</v>
      </c>
      <c r="CH79" s="47">
        <f t="shared" si="125"/>
        <v>0</v>
      </c>
      <c r="CI79" s="12">
        <v>0</v>
      </c>
      <c r="CJ79" s="4">
        <v>0</v>
      </c>
      <c r="CK79" s="47">
        <f t="shared" si="126"/>
        <v>0</v>
      </c>
      <c r="CL79" s="12">
        <v>0</v>
      </c>
      <c r="CM79" s="4">
        <v>0</v>
      </c>
      <c r="CN79" s="47">
        <v>0</v>
      </c>
      <c r="CO79" s="12">
        <v>0</v>
      </c>
      <c r="CP79" s="4">
        <v>0</v>
      </c>
      <c r="CQ79" s="47">
        <v>0</v>
      </c>
      <c r="CR79" s="12">
        <v>0</v>
      </c>
      <c r="CS79" s="4">
        <v>0</v>
      </c>
      <c r="CT79" s="47">
        <v>0</v>
      </c>
      <c r="CU79" s="12">
        <v>0</v>
      </c>
      <c r="CV79" s="4">
        <v>0</v>
      </c>
      <c r="CW79" s="47">
        <v>0</v>
      </c>
      <c r="CX79" s="12">
        <v>0</v>
      </c>
      <c r="CY79" s="4">
        <v>0</v>
      </c>
      <c r="CZ79" s="47">
        <f t="shared" si="128"/>
        <v>0</v>
      </c>
      <c r="DA79" s="12"/>
      <c r="DB79" s="4"/>
      <c r="DC79" s="47"/>
      <c r="DD79" s="12">
        <v>0</v>
      </c>
      <c r="DE79" s="4">
        <v>0</v>
      </c>
      <c r="DF79" s="47">
        <v>0</v>
      </c>
      <c r="DG79" s="12">
        <v>0</v>
      </c>
      <c r="DH79" s="4">
        <v>0</v>
      </c>
      <c r="DI79" s="47">
        <v>0</v>
      </c>
      <c r="DJ79" s="12">
        <v>0</v>
      </c>
      <c r="DK79" s="4">
        <v>0</v>
      </c>
      <c r="DL79" s="47">
        <v>0</v>
      </c>
      <c r="DM79" s="12">
        <v>0</v>
      </c>
      <c r="DN79" s="4">
        <v>0</v>
      </c>
      <c r="DO79" s="47">
        <f t="shared" si="129"/>
        <v>0</v>
      </c>
      <c r="DP79" s="12">
        <v>0</v>
      </c>
      <c r="DQ79" s="4">
        <v>0</v>
      </c>
      <c r="DR79" s="47">
        <v>0</v>
      </c>
      <c r="DS79" s="12">
        <v>0</v>
      </c>
      <c r="DT79" s="4">
        <v>0</v>
      </c>
      <c r="DU79" s="47">
        <v>0</v>
      </c>
      <c r="DV79" s="12">
        <v>0</v>
      </c>
      <c r="DW79" s="4">
        <v>0</v>
      </c>
      <c r="DX79" s="47">
        <v>0</v>
      </c>
      <c r="DY79" s="12">
        <v>0</v>
      </c>
      <c r="DZ79" s="4">
        <v>0</v>
      </c>
      <c r="EA79" s="47">
        <v>0</v>
      </c>
      <c r="EB79" s="12">
        <v>0</v>
      </c>
      <c r="EC79" s="4">
        <v>0</v>
      </c>
      <c r="ED79" s="47">
        <v>0</v>
      </c>
      <c r="EE79" s="12">
        <v>0</v>
      </c>
      <c r="EF79" s="4">
        <v>0</v>
      </c>
      <c r="EG79" s="47">
        <f t="shared" si="130"/>
        <v>0</v>
      </c>
      <c r="EH79" s="12">
        <v>0</v>
      </c>
      <c r="EI79" s="4">
        <v>0</v>
      </c>
      <c r="EJ79" s="47">
        <v>0</v>
      </c>
      <c r="EK79" s="12">
        <v>0</v>
      </c>
      <c r="EL79" s="4">
        <v>0</v>
      </c>
      <c r="EM79" s="47">
        <v>0</v>
      </c>
      <c r="EN79" s="12">
        <v>0</v>
      </c>
      <c r="EO79" s="4">
        <v>0</v>
      </c>
      <c r="EP79" s="47">
        <v>0</v>
      </c>
      <c r="EQ79" s="12">
        <v>0.113</v>
      </c>
      <c r="ER79" s="4">
        <v>7.43</v>
      </c>
      <c r="ES79" s="47">
        <f t="shared" ref="ES79" si="143">ER79/EQ79*1000</f>
        <v>65752.212389380526</v>
      </c>
      <c r="ET79" s="12">
        <v>0</v>
      </c>
      <c r="EU79" s="4">
        <v>0</v>
      </c>
      <c r="EV79" s="47">
        <v>0</v>
      </c>
      <c r="EW79" s="12">
        <v>0</v>
      </c>
      <c r="EX79" s="4">
        <v>0</v>
      </c>
      <c r="EY79" s="47">
        <f t="shared" si="131"/>
        <v>0</v>
      </c>
      <c r="EZ79" s="12">
        <v>0</v>
      </c>
      <c r="FA79" s="4">
        <v>0</v>
      </c>
      <c r="FB79" s="47">
        <v>0</v>
      </c>
      <c r="FC79" s="12">
        <v>216</v>
      </c>
      <c r="FD79" s="4">
        <v>940.41</v>
      </c>
      <c r="FE79" s="47">
        <f t="shared" si="142"/>
        <v>4353.75</v>
      </c>
      <c r="FF79" s="7">
        <f t="shared" si="132"/>
        <v>31681.516000000003</v>
      </c>
      <c r="FG79" s="15">
        <f t="shared" si="133"/>
        <v>107391.67</v>
      </c>
    </row>
    <row r="80" spans="1:163" x14ac:dyDescent="0.3">
      <c r="A80" s="55">
        <v>2014</v>
      </c>
      <c r="B80" s="56" t="s">
        <v>14</v>
      </c>
      <c r="C80" s="12">
        <v>0</v>
      </c>
      <c r="D80" s="4">
        <v>0</v>
      </c>
      <c r="E80" s="47">
        <v>0</v>
      </c>
      <c r="F80" s="12">
        <v>0</v>
      </c>
      <c r="G80" s="4">
        <v>0</v>
      </c>
      <c r="H80" s="47">
        <v>0</v>
      </c>
      <c r="I80" s="12">
        <v>0</v>
      </c>
      <c r="J80" s="4">
        <v>0</v>
      </c>
      <c r="K80" s="47">
        <v>0</v>
      </c>
      <c r="L80" s="12">
        <v>0</v>
      </c>
      <c r="M80" s="4">
        <v>0</v>
      </c>
      <c r="N80" s="47">
        <v>0</v>
      </c>
      <c r="O80" s="12">
        <v>0</v>
      </c>
      <c r="P80" s="4">
        <v>0</v>
      </c>
      <c r="Q80" s="47">
        <v>0</v>
      </c>
      <c r="R80" s="12">
        <v>0</v>
      </c>
      <c r="S80" s="4">
        <v>0</v>
      </c>
      <c r="T80" s="47">
        <v>0</v>
      </c>
      <c r="U80" s="12">
        <v>0</v>
      </c>
      <c r="V80" s="4">
        <v>0</v>
      </c>
      <c r="W80" s="47">
        <v>0</v>
      </c>
      <c r="X80" s="12">
        <v>0</v>
      </c>
      <c r="Y80" s="4">
        <v>0</v>
      </c>
      <c r="Z80" s="47">
        <v>0</v>
      </c>
      <c r="AA80" s="12">
        <v>6743</v>
      </c>
      <c r="AB80" s="4">
        <v>24927.24</v>
      </c>
      <c r="AC80" s="47">
        <f t="shared" si="134"/>
        <v>3696.758119531366</v>
      </c>
      <c r="AD80" s="12">
        <v>20.988</v>
      </c>
      <c r="AE80" s="4">
        <v>204.88</v>
      </c>
      <c r="AF80" s="47">
        <f t="shared" si="119"/>
        <v>9761.7686296931588</v>
      </c>
      <c r="AG80" s="12">
        <v>0</v>
      </c>
      <c r="AH80" s="4">
        <v>0</v>
      </c>
      <c r="AI80" s="47">
        <v>0</v>
      </c>
      <c r="AJ80" s="12">
        <v>0</v>
      </c>
      <c r="AK80" s="4">
        <v>0</v>
      </c>
      <c r="AL80" s="47">
        <v>0</v>
      </c>
      <c r="AM80" s="12">
        <v>0</v>
      </c>
      <c r="AN80" s="4">
        <v>0</v>
      </c>
      <c r="AO80" s="47">
        <f t="shared" si="120"/>
        <v>0</v>
      </c>
      <c r="AP80" s="12">
        <v>7.5670000000000002</v>
      </c>
      <c r="AQ80" s="4">
        <v>77.81</v>
      </c>
      <c r="AR80" s="47">
        <f t="shared" si="135"/>
        <v>10282.806924805074</v>
      </c>
      <c r="AS80" s="12">
        <v>0</v>
      </c>
      <c r="AT80" s="4">
        <v>0</v>
      </c>
      <c r="AU80" s="47">
        <v>0</v>
      </c>
      <c r="AV80" s="12">
        <v>13947.039000000001</v>
      </c>
      <c r="AW80" s="4">
        <v>45988.32</v>
      </c>
      <c r="AX80" s="47">
        <f t="shared" si="121"/>
        <v>3297.3536533453444</v>
      </c>
      <c r="AY80" s="12">
        <v>0</v>
      </c>
      <c r="AZ80" s="4">
        <v>0</v>
      </c>
      <c r="BA80" s="47">
        <v>0</v>
      </c>
      <c r="BB80" s="12">
        <v>0</v>
      </c>
      <c r="BC80" s="4">
        <v>0</v>
      </c>
      <c r="BD80" s="47">
        <v>0</v>
      </c>
      <c r="BE80" s="12">
        <v>0</v>
      </c>
      <c r="BF80" s="4">
        <v>0</v>
      </c>
      <c r="BG80" s="47">
        <v>0</v>
      </c>
      <c r="BH80" s="12">
        <v>0</v>
      </c>
      <c r="BI80" s="4">
        <v>0</v>
      </c>
      <c r="BJ80" s="47">
        <v>0</v>
      </c>
      <c r="BK80" s="12">
        <v>0</v>
      </c>
      <c r="BL80" s="4">
        <v>0</v>
      </c>
      <c r="BM80" s="47">
        <v>0</v>
      </c>
      <c r="BN80" s="12">
        <v>24200</v>
      </c>
      <c r="BO80" s="4">
        <v>75726.080000000002</v>
      </c>
      <c r="BP80" s="47">
        <f t="shared" si="136"/>
        <v>3129.1768595041326</v>
      </c>
      <c r="BQ80" s="12"/>
      <c r="BR80" s="4"/>
      <c r="BS80" s="47"/>
      <c r="BT80" s="12">
        <v>0</v>
      </c>
      <c r="BU80" s="4">
        <v>0</v>
      </c>
      <c r="BV80" s="47">
        <v>0</v>
      </c>
      <c r="BW80" s="12">
        <v>7911.6</v>
      </c>
      <c r="BX80" s="4">
        <v>72096.22</v>
      </c>
      <c r="BY80" s="47">
        <f t="shared" si="124"/>
        <v>9112.7230901461135</v>
      </c>
      <c r="BZ80" s="12">
        <v>0</v>
      </c>
      <c r="CA80" s="4">
        <v>0</v>
      </c>
      <c r="CB80" s="47">
        <v>0</v>
      </c>
      <c r="CC80" s="12">
        <v>0</v>
      </c>
      <c r="CD80" s="4">
        <v>0</v>
      </c>
      <c r="CE80" s="47">
        <v>0</v>
      </c>
      <c r="CF80" s="12">
        <v>0</v>
      </c>
      <c r="CG80" s="4">
        <v>0</v>
      </c>
      <c r="CH80" s="47">
        <f t="shared" si="125"/>
        <v>0</v>
      </c>
      <c r="CI80" s="12">
        <v>0</v>
      </c>
      <c r="CJ80" s="4">
        <v>0</v>
      </c>
      <c r="CK80" s="47">
        <f t="shared" si="126"/>
        <v>0</v>
      </c>
      <c r="CL80" s="12">
        <v>0</v>
      </c>
      <c r="CM80" s="4">
        <v>0</v>
      </c>
      <c r="CN80" s="47">
        <v>0</v>
      </c>
      <c r="CO80" s="12">
        <v>0</v>
      </c>
      <c r="CP80" s="4">
        <v>0</v>
      </c>
      <c r="CQ80" s="47">
        <v>0</v>
      </c>
      <c r="CR80" s="12">
        <v>0</v>
      </c>
      <c r="CS80" s="4">
        <v>0</v>
      </c>
      <c r="CT80" s="47">
        <v>0</v>
      </c>
      <c r="CU80" s="12">
        <v>0</v>
      </c>
      <c r="CV80" s="4">
        <v>0</v>
      </c>
      <c r="CW80" s="47">
        <v>0</v>
      </c>
      <c r="CX80" s="12">
        <v>0</v>
      </c>
      <c r="CY80" s="4">
        <v>0</v>
      </c>
      <c r="CZ80" s="47">
        <f t="shared" si="128"/>
        <v>0</v>
      </c>
      <c r="DA80" s="12"/>
      <c r="DB80" s="4"/>
      <c r="DC80" s="47"/>
      <c r="DD80" s="12">
        <v>0</v>
      </c>
      <c r="DE80" s="4">
        <v>0</v>
      </c>
      <c r="DF80" s="47">
        <v>0</v>
      </c>
      <c r="DG80" s="12">
        <v>0</v>
      </c>
      <c r="DH80" s="4">
        <v>0</v>
      </c>
      <c r="DI80" s="47">
        <v>0</v>
      </c>
      <c r="DJ80" s="12">
        <v>0</v>
      </c>
      <c r="DK80" s="4">
        <v>0</v>
      </c>
      <c r="DL80" s="47">
        <v>0</v>
      </c>
      <c r="DM80" s="12">
        <v>0</v>
      </c>
      <c r="DN80" s="4">
        <v>0</v>
      </c>
      <c r="DO80" s="47">
        <f t="shared" si="129"/>
        <v>0</v>
      </c>
      <c r="DP80" s="12">
        <v>0</v>
      </c>
      <c r="DQ80" s="4">
        <v>0</v>
      </c>
      <c r="DR80" s="47">
        <v>0</v>
      </c>
      <c r="DS80" s="12">
        <v>0</v>
      </c>
      <c r="DT80" s="4">
        <v>0</v>
      </c>
      <c r="DU80" s="47">
        <v>0</v>
      </c>
      <c r="DV80" s="12">
        <v>2E-3</v>
      </c>
      <c r="DW80" s="4">
        <v>1.46</v>
      </c>
      <c r="DX80" s="47">
        <f t="shared" ref="DX80" si="144">DW80/DV80*1000</f>
        <v>730000</v>
      </c>
      <c r="DY80" s="12">
        <v>0</v>
      </c>
      <c r="DZ80" s="4">
        <v>0</v>
      </c>
      <c r="EA80" s="47">
        <v>0</v>
      </c>
      <c r="EB80" s="12">
        <v>0</v>
      </c>
      <c r="EC80" s="4">
        <v>0</v>
      </c>
      <c r="ED80" s="47">
        <v>0</v>
      </c>
      <c r="EE80" s="12">
        <v>0</v>
      </c>
      <c r="EF80" s="4">
        <v>0</v>
      </c>
      <c r="EG80" s="47">
        <f t="shared" si="130"/>
        <v>0</v>
      </c>
      <c r="EH80" s="12">
        <v>0</v>
      </c>
      <c r="EI80" s="4">
        <v>0</v>
      </c>
      <c r="EJ80" s="47">
        <v>0</v>
      </c>
      <c r="EK80" s="12">
        <v>0</v>
      </c>
      <c r="EL80" s="4">
        <v>0</v>
      </c>
      <c r="EM80" s="47">
        <v>0</v>
      </c>
      <c r="EN80" s="12">
        <v>0.01</v>
      </c>
      <c r="EO80" s="4">
        <v>2.67</v>
      </c>
      <c r="EP80" s="47">
        <f t="shared" si="137"/>
        <v>267000</v>
      </c>
      <c r="EQ80" s="12">
        <v>0</v>
      </c>
      <c r="ER80" s="4">
        <v>0</v>
      </c>
      <c r="ES80" s="47">
        <v>0</v>
      </c>
      <c r="ET80" s="12">
        <v>0</v>
      </c>
      <c r="EU80" s="4">
        <v>0</v>
      </c>
      <c r="EV80" s="47">
        <v>0</v>
      </c>
      <c r="EW80" s="12">
        <v>0</v>
      </c>
      <c r="EX80" s="4">
        <v>0</v>
      </c>
      <c r="EY80" s="47">
        <f t="shared" si="131"/>
        <v>0</v>
      </c>
      <c r="EZ80" s="12">
        <v>0</v>
      </c>
      <c r="FA80" s="4">
        <v>0</v>
      </c>
      <c r="FB80" s="47">
        <v>0</v>
      </c>
      <c r="FC80" s="12">
        <v>0</v>
      </c>
      <c r="FD80" s="4">
        <v>0</v>
      </c>
      <c r="FE80" s="47">
        <v>0</v>
      </c>
      <c r="FF80" s="7">
        <f t="shared" si="132"/>
        <v>52830.205999999998</v>
      </c>
      <c r="FG80" s="15">
        <f t="shared" si="133"/>
        <v>219024.68000000002</v>
      </c>
    </row>
    <row r="81" spans="1:163" x14ac:dyDescent="0.3">
      <c r="A81" s="55">
        <v>2014</v>
      </c>
      <c r="B81" s="47" t="s">
        <v>15</v>
      </c>
      <c r="C81" s="12">
        <v>0</v>
      </c>
      <c r="D81" s="4">
        <v>0</v>
      </c>
      <c r="E81" s="47">
        <v>0</v>
      </c>
      <c r="F81" s="12">
        <v>0</v>
      </c>
      <c r="G81" s="4">
        <v>0</v>
      </c>
      <c r="H81" s="47">
        <v>0</v>
      </c>
      <c r="I81" s="12">
        <v>9710.9599999999991</v>
      </c>
      <c r="J81" s="4">
        <v>40104.480000000003</v>
      </c>
      <c r="K81" s="47">
        <f t="shared" si="140"/>
        <v>4129.8162076663893</v>
      </c>
      <c r="L81" s="12">
        <v>0</v>
      </c>
      <c r="M81" s="4">
        <v>0</v>
      </c>
      <c r="N81" s="47">
        <v>0</v>
      </c>
      <c r="O81" s="12">
        <v>0</v>
      </c>
      <c r="P81" s="4">
        <v>0</v>
      </c>
      <c r="Q81" s="47">
        <v>0</v>
      </c>
      <c r="R81" s="12">
        <v>0</v>
      </c>
      <c r="S81" s="4">
        <v>0</v>
      </c>
      <c r="T81" s="47">
        <v>0</v>
      </c>
      <c r="U81" s="12">
        <v>0</v>
      </c>
      <c r="V81" s="4">
        <v>0</v>
      </c>
      <c r="W81" s="47">
        <v>0</v>
      </c>
      <c r="X81" s="12">
        <v>0</v>
      </c>
      <c r="Y81" s="4">
        <v>0</v>
      </c>
      <c r="Z81" s="47">
        <v>0</v>
      </c>
      <c r="AA81" s="12">
        <v>20163.400000000001</v>
      </c>
      <c r="AB81" s="4">
        <v>69663.62</v>
      </c>
      <c r="AC81" s="47">
        <f t="shared" si="134"/>
        <v>3454.9540256107598</v>
      </c>
      <c r="AD81" s="12">
        <v>10</v>
      </c>
      <c r="AE81" s="4">
        <v>86.37</v>
      </c>
      <c r="AF81" s="47">
        <f t="shared" si="119"/>
        <v>8637</v>
      </c>
      <c r="AG81" s="12">
        <v>0</v>
      </c>
      <c r="AH81" s="4">
        <v>0</v>
      </c>
      <c r="AI81" s="47">
        <v>0</v>
      </c>
      <c r="AJ81" s="12">
        <v>0</v>
      </c>
      <c r="AK81" s="4">
        <v>0</v>
      </c>
      <c r="AL81" s="47">
        <v>0</v>
      </c>
      <c r="AM81" s="12">
        <v>0</v>
      </c>
      <c r="AN81" s="4">
        <v>0</v>
      </c>
      <c r="AO81" s="47">
        <f t="shared" si="120"/>
        <v>0</v>
      </c>
      <c r="AP81" s="12">
        <v>0</v>
      </c>
      <c r="AQ81" s="4">
        <v>0</v>
      </c>
      <c r="AR81" s="47">
        <v>0</v>
      </c>
      <c r="AS81" s="12">
        <v>0</v>
      </c>
      <c r="AT81" s="4">
        <v>0</v>
      </c>
      <c r="AU81" s="47">
        <v>0</v>
      </c>
      <c r="AV81" s="12">
        <v>9944.3629999999994</v>
      </c>
      <c r="AW81" s="4">
        <v>34169.03</v>
      </c>
      <c r="AX81" s="47">
        <f t="shared" si="121"/>
        <v>3436.0199843871346</v>
      </c>
      <c r="AY81" s="12">
        <v>0</v>
      </c>
      <c r="AZ81" s="4">
        <v>0</v>
      </c>
      <c r="BA81" s="47">
        <v>0</v>
      </c>
      <c r="BB81" s="12">
        <v>0</v>
      </c>
      <c r="BC81" s="4">
        <v>0</v>
      </c>
      <c r="BD81" s="47">
        <v>0</v>
      </c>
      <c r="BE81" s="12">
        <v>0</v>
      </c>
      <c r="BF81" s="4">
        <v>0</v>
      </c>
      <c r="BG81" s="47">
        <v>0</v>
      </c>
      <c r="BH81" s="12">
        <v>0</v>
      </c>
      <c r="BI81" s="4">
        <v>0</v>
      </c>
      <c r="BJ81" s="47">
        <v>0</v>
      </c>
      <c r="BK81" s="12">
        <v>0</v>
      </c>
      <c r="BL81" s="4">
        <v>0</v>
      </c>
      <c r="BM81" s="47">
        <v>0</v>
      </c>
      <c r="BN81" s="12">
        <v>40</v>
      </c>
      <c r="BO81" s="4">
        <v>572.94000000000005</v>
      </c>
      <c r="BP81" s="47">
        <f t="shared" si="136"/>
        <v>14323.500000000002</v>
      </c>
      <c r="BQ81" s="12"/>
      <c r="BR81" s="4"/>
      <c r="BS81" s="47"/>
      <c r="BT81" s="12">
        <v>0</v>
      </c>
      <c r="BU81" s="4">
        <v>0</v>
      </c>
      <c r="BV81" s="47">
        <v>0</v>
      </c>
      <c r="BW81" s="12">
        <v>16750</v>
      </c>
      <c r="BX81" s="4">
        <v>54660.71</v>
      </c>
      <c r="BY81" s="47">
        <f t="shared" si="124"/>
        <v>3263.3259701492539</v>
      </c>
      <c r="BZ81" s="12">
        <v>0</v>
      </c>
      <c r="CA81" s="4">
        <v>0</v>
      </c>
      <c r="CB81" s="47">
        <v>0</v>
      </c>
      <c r="CC81" s="12">
        <v>0</v>
      </c>
      <c r="CD81" s="4">
        <v>0</v>
      </c>
      <c r="CE81" s="47">
        <v>0</v>
      </c>
      <c r="CF81" s="12">
        <v>0</v>
      </c>
      <c r="CG81" s="4">
        <v>0</v>
      </c>
      <c r="CH81" s="47">
        <f t="shared" si="125"/>
        <v>0</v>
      </c>
      <c r="CI81" s="12">
        <v>0</v>
      </c>
      <c r="CJ81" s="4">
        <v>0</v>
      </c>
      <c r="CK81" s="47">
        <f t="shared" si="126"/>
        <v>0</v>
      </c>
      <c r="CL81" s="12">
        <v>0</v>
      </c>
      <c r="CM81" s="4">
        <v>0</v>
      </c>
      <c r="CN81" s="47">
        <v>0</v>
      </c>
      <c r="CO81" s="12">
        <v>0</v>
      </c>
      <c r="CP81" s="4">
        <v>0</v>
      </c>
      <c r="CQ81" s="47">
        <v>0</v>
      </c>
      <c r="CR81" s="12">
        <v>0</v>
      </c>
      <c r="CS81" s="4">
        <v>0</v>
      </c>
      <c r="CT81" s="47">
        <v>0</v>
      </c>
      <c r="CU81" s="12">
        <v>0</v>
      </c>
      <c r="CV81" s="4">
        <v>0</v>
      </c>
      <c r="CW81" s="47">
        <v>0</v>
      </c>
      <c r="CX81" s="12">
        <v>0</v>
      </c>
      <c r="CY81" s="4">
        <v>0</v>
      </c>
      <c r="CZ81" s="47">
        <f t="shared" si="128"/>
        <v>0</v>
      </c>
      <c r="DA81" s="12"/>
      <c r="DB81" s="4"/>
      <c r="DC81" s="47"/>
      <c r="DD81" s="12">
        <v>0</v>
      </c>
      <c r="DE81" s="4">
        <v>0</v>
      </c>
      <c r="DF81" s="47">
        <v>0</v>
      </c>
      <c r="DG81" s="12">
        <v>0</v>
      </c>
      <c r="DH81" s="4">
        <v>0</v>
      </c>
      <c r="DI81" s="47">
        <v>0</v>
      </c>
      <c r="DJ81" s="12">
        <v>0</v>
      </c>
      <c r="DK81" s="4">
        <v>0</v>
      </c>
      <c r="DL81" s="47">
        <v>0</v>
      </c>
      <c r="DM81" s="12">
        <v>0</v>
      </c>
      <c r="DN81" s="4">
        <v>0</v>
      </c>
      <c r="DO81" s="47">
        <f t="shared" si="129"/>
        <v>0</v>
      </c>
      <c r="DP81" s="12">
        <v>0</v>
      </c>
      <c r="DQ81" s="4">
        <v>0</v>
      </c>
      <c r="DR81" s="47">
        <v>0</v>
      </c>
      <c r="DS81" s="12">
        <v>0</v>
      </c>
      <c r="DT81" s="4">
        <v>0</v>
      </c>
      <c r="DU81" s="47">
        <v>0</v>
      </c>
      <c r="DV81" s="12">
        <v>0</v>
      </c>
      <c r="DW81" s="4">
        <v>0</v>
      </c>
      <c r="DX81" s="47">
        <v>0</v>
      </c>
      <c r="DY81" s="12">
        <v>0</v>
      </c>
      <c r="DZ81" s="4">
        <v>0</v>
      </c>
      <c r="EA81" s="47">
        <v>0</v>
      </c>
      <c r="EB81" s="12">
        <v>0</v>
      </c>
      <c r="EC81" s="4">
        <v>0</v>
      </c>
      <c r="ED81" s="47">
        <v>0</v>
      </c>
      <c r="EE81" s="12">
        <v>0</v>
      </c>
      <c r="EF81" s="4">
        <v>0</v>
      </c>
      <c r="EG81" s="47">
        <f t="shared" si="130"/>
        <v>0</v>
      </c>
      <c r="EH81" s="12">
        <v>0</v>
      </c>
      <c r="EI81" s="4">
        <v>0</v>
      </c>
      <c r="EJ81" s="47">
        <v>0</v>
      </c>
      <c r="EK81" s="12">
        <v>0</v>
      </c>
      <c r="EL81" s="4">
        <v>0</v>
      </c>
      <c r="EM81" s="47">
        <v>0</v>
      </c>
      <c r="EN81" s="12">
        <v>0.01</v>
      </c>
      <c r="EO81" s="4">
        <v>2.78</v>
      </c>
      <c r="EP81" s="47">
        <f t="shared" si="137"/>
        <v>278000</v>
      </c>
      <c r="EQ81" s="12">
        <v>0</v>
      </c>
      <c r="ER81" s="4">
        <v>0</v>
      </c>
      <c r="ES81" s="47">
        <v>0</v>
      </c>
      <c r="ET81" s="12">
        <v>0</v>
      </c>
      <c r="EU81" s="4">
        <v>0</v>
      </c>
      <c r="EV81" s="47">
        <v>0</v>
      </c>
      <c r="EW81" s="12">
        <v>0</v>
      </c>
      <c r="EX81" s="4">
        <v>0</v>
      </c>
      <c r="EY81" s="47">
        <f t="shared" si="131"/>
        <v>0</v>
      </c>
      <c r="EZ81" s="12">
        <v>0</v>
      </c>
      <c r="FA81" s="4">
        <v>0</v>
      </c>
      <c r="FB81" s="47">
        <v>0</v>
      </c>
      <c r="FC81" s="12">
        <v>0</v>
      </c>
      <c r="FD81" s="4">
        <v>0</v>
      </c>
      <c r="FE81" s="47">
        <v>0</v>
      </c>
      <c r="FF81" s="7">
        <f t="shared" si="132"/>
        <v>56618.733</v>
      </c>
      <c r="FG81" s="15">
        <f t="shared" si="133"/>
        <v>199259.93</v>
      </c>
    </row>
    <row r="82" spans="1:163" x14ac:dyDescent="0.3">
      <c r="A82" s="55">
        <v>2014</v>
      </c>
      <c r="B82" s="56" t="s">
        <v>16</v>
      </c>
      <c r="C82" s="12">
        <v>0</v>
      </c>
      <c r="D82" s="4">
        <v>0</v>
      </c>
      <c r="E82" s="47">
        <v>0</v>
      </c>
      <c r="F82" s="12">
        <v>0</v>
      </c>
      <c r="G82" s="4">
        <v>0</v>
      </c>
      <c r="H82" s="47">
        <v>0</v>
      </c>
      <c r="I82" s="12">
        <v>0</v>
      </c>
      <c r="J82" s="4">
        <v>0</v>
      </c>
      <c r="K82" s="47">
        <v>0</v>
      </c>
      <c r="L82" s="12">
        <v>0</v>
      </c>
      <c r="M82" s="4">
        <v>0</v>
      </c>
      <c r="N82" s="47">
        <v>0</v>
      </c>
      <c r="O82" s="12">
        <v>0</v>
      </c>
      <c r="P82" s="4">
        <v>0</v>
      </c>
      <c r="Q82" s="47">
        <v>0</v>
      </c>
      <c r="R82" s="12">
        <v>0</v>
      </c>
      <c r="S82" s="4">
        <v>0</v>
      </c>
      <c r="T82" s="47">
        <v>0</v>
      </c>
      <c r="U82" s="12">
        <v>0</v>
      </c>
      <c r="V82" s="4">
        <v>0</v>
      </c>
      <c r="W82" s="47">
        <v>0</v>
      </c>
      <c r="X82" s="12">
        <v>0</v>
      </c>
      <c r="Y82" s="4">
        <v>0</v>
      </c>
      <c r="Z82" s="47">
        <v>0</v>
      </c>
      <c r="AA82" s="12">
        <v>25452.2</v>
      </c>
      <c r="AB82" s="4">
        <v>83818.37</v>
      </c>
      <c r="AC82" s="47">
        <f t="shared" si="134"/>
        <v>3293.1679776207948</v>
      </c>
      <c r="AD82" s="12">
        <v>39.975000000000001</v>
      </c>
      <c r="AE82" s="4">
        <v>712.05</v>
      </c>
      <c r="AF82" s="47">
        <f t="shared" si="119"/>
        <v>17812.382739212004</v>
      </c>
      <c r="AG82" s="12">
        <v>0</v>
      </c>
      <c r="AH82" s="4">
        <v>0</v>
      </c>
      <c r="AI82" s="47">
        <v>0</v>
      </c>
      <c r="AJ82" s="12">
        <v>0</v>
      </c>
      <c r="AK82" s="4">
        <v>0</v>
      </c>
      <c r="AL82" s="47">
        <v>0</v>
      </c>
      <c r="AM82" s="12">
        <v>0</v>
      </c>
      <c r="AN82" s="4">
        <v>0</v>
      </c>
      <c r="AO82" s="47">
        <f t="shared" si="120"/>
        <v>0</v>
      </c>
      <c r="AP82" s="12">
        <v>7.5670000000000002</v>
      </c>
      <c r="AQ82" s="4">
        <v>85.86</v>
      </c>
      <c r="AR82" s="47">
        <f t="shared" si="135"/>
        <v>11346.636712039117</v>
      </c>
      <c r="AS82" s="12">
        <v>0</v>
      </c>
      <c r="AT82" s="4">
        <v>0</v>
      </c>
      <c r="AU82" s="47">
        <v>0</v>
      </c>
      <c r="AV82" s="12">
        <v>20500.284</v>
      </c>
      <c r="AW82" s="4">
        <v>77439.259999999995</v>
      </c>
      <c r="AX82" s="47">
        <f t="shared" si="121"/>
        <v>3777.4725462339934</v>
      </c>
      <c r="AY82" s="12">
        <v>0</v>
      </c>
      <c r="AZ82" s="4">
        <v>0</v>
      </c>
      <c r="BA82" s="47">
        <v>0</v>
      </c>
      <c r="BB82" s="12">
        <v>0</v>
      </c>
      <c r="BC82" s="4">
        <v>0</v>
      </c>
      <c r="BD82" s="47">
        <v>0</v>
      </c>
      <c r="BE82" s="12">
        <v>0</v>
      </c>
      <c r="BF82" s="4">
        <v>0</v>
      </c>
      <c r="BG82" s="47">
        <v>0</v>
      </c>
      <c r="BH82" s="12">
        <v>0</v>
      </c>
      <c r="BI82" s="4">
        <v>0</v>
      </c>
      <c r="BJ82" s="47">
        <v>0</v>
      </c>
      <c r="BK82" s="12">
        <v>0</v>
      </c>
      <c r="BL82" s="4">
        <v>0</v>
      </c>
      <c r="BM82" s="47">
        <v>0</v>
      </c>
      <c r="BN82" s="12">
        <v>0</v>
      </c>
      <c r="BO82" s="4">
        <v>0</v>
      </c>
      <c r="BP82" s="47">
        <v>0</v>
      </c>
      <c r="BQ82" s="12"/>
      <c r="BR82" s="4"/>
      <c r="BS82" s="47"/>
      <c r="BT82" s="12">
        <v>0</v>
      </c>
      <c r="BU82" s="4">
        <v>0</v>
      </c>
      <c r="BV82" s="47">
        <v>0</v>
      </c>
      <c r="BW82" s="12">
        <v>0</v>
      </c>
      <c r="BX82" s="4">
        <v>0</v>
      </c>
      <c r="BY82" s="47">
        <v>0</v>
      </c>
      <c r="BZ82" s="12">
        <v>0</v>
      </c>
      <c r="CA82" s="4">
        <v>0</v>
      </c>
      <c r="CB82" s="47">
        <v>0</v>
      </c>
      <c r="CC82" s="12">
        <v>22220</v>
      </c>
      <c r="CD82" s="4">
        <v>77402.05</v>
      </c>
      <c r="CE82" s="47">
        <f t="shared" ref="CE82" si="145">CD82/CC82*1000</f>
        <v>3483.4405940594061</v>
      </c>
      <c r="CF82" s="12">
        <v>0</v>
      </c>
      <c r="CG82" s="4">
        <v>0</v>
      </c>
      <c r="CH82" s="47">
        <f t="shared" si="125"/>
        <v>0</v>
      </c>
      <c r="CI82" s="12">
        <v>0</v>
      </c>
      <c r="CJ82" s="4">
        <v>0</v>
      </c>
      <c r="CK82" s="47">
        <f t="shared" si="126"/>
        <v>0</v>
      </c>
      <c r="CL82" s="12">
        <v>0</v>
      </c>
      <c r="CM82" s="4">
        <v>0</v>
      </c>
      <c r="CN82" s="47">
        <v>0</v>
      </c>
      <c r="CO82" s="12">
        <v>0</v>
      </c>
      <c r="CP82" s="4">
        <v>0</v>
      </c>
      <c r="CQ82" s="47">
        <v>0</v>
      </c>
      <c r="CR82" s="12">
        <v>0</v>
      </c>
      <c r="CS82" s="4">
        <v>0</v>
      </c>
      <c r="CT82" s="47">
        <v>0</v>
      </c>
      <c r="CU82" s="12">
        <v>0</v>
      </c>
      <c r="CV82" s="4">
        <v>0</v>
      </c>
      <c r="CW82" s="47">
        <v>0</v>
      </c>
      <c r="CX82" s="12">
        <v>0</v>
      </c>
      <c r="CY82" s="4">
        <v>0</v>
      </c>
      <c r="CZ82" s="47">
        <f t="shared" si="128"/>
        <v>0</v>
      </c>
      <c r="DA82" s="12"/>
      <c r="DB82" s="4"/>
      <c r="DC82" s="47"/>
      <c r="DD82" s="12">
        <v>0</v>
      </c>
      <c r="DE82" s="4">
        <v>0</v>
      </c>
      <c r="DF82" s="47">
        <v>0</v>
      </c>
      <c r="DG82" s="12">
        <v>0</v>
      </c>
      <c r="DH82" s="4">
        <v>0</v>
      </c>
      <c r="DI82" s="47">
        <v>0</v>
      </c>
      <c r="DJ82" s="12">
        <v>0</v>
      </c>
      <c r="DK82" s="4">
        <v>0</v>
      </c>
      <c r="DL82" s="47">
        <v>0</v>
      </c>
      <c r="DM82" s="12">
        <v>0</v>
      </c>
      <c r="DN82" s="4">
        <v>0</v>
      </c>
      <c r="DO82" s="47">
        <f t="shared" si="129"/>
        <v>0</v>
      </c>
      <c r="DP82" s="12">
        <v>0</v>
      </c>
      <c r="DQ82" s="4">
        <v>0</v>
      </c>
      <c r="DR82" s="47">
        <v>0</v>
      </c>
      <c r="DS82" s="12">
        <v>0</v>
      </c>
      <c r="DT82" s="4">
        <v>0</v>
      </c>
      <c r="DU82" s="47">
        <v>0</v>
      </c>
      <c r="DV82" s="12">
        <v>0</v>
      </c>
      <c r="DW82" s="4">
        <v>0</v>
      </c>
      <c r="DX82" s="47">
        <v>0</v>
      </c>
      <c r="DY82" s="12">
        <v>0</v>
      </c>
      <c r="DZ82" s="4">
        <v>0</v>
      </c>
      <c r="EA82" s="47">
        <v>0</v>
      </c>
      <c r="EB82" s="12">
        <v>0</v>
      </c>
      <c r="EC82" s="4">
        <v>0</v>
      </c>
      <c r="ED82" s="47">
        <v>0</v>
      </c>
      <c r="EE82" s="12">
        <v>0</v>
      </c>
      <c r="EF82" s="4">
        <v>0</v>
      </c>
      <c r="EG82" s="47">
        <f t="shared" si="130"/>
        <v>0</v>
      </c>
      <c r="EH82" s="12">
        <v>0</v>
      </c>
      <c r="EI82" s="4">
        <v>0</v>
      </c>
      <c r="EJ82" s="47">
        <v>0</v>
      </c>
      <c r="EK82" s="12">
        <v>0</v>
      </c>
      <c r="EL82" s="4">
        <v>0</v>
      </c>
      <c r="EM82" s="47">
        <v>0</v>
      </c>
      <c r="EN82" s="12">
        <v>0</v>
      </c>
      <c r="EO82" s="4">
        <v>0</v>
      </c>
      <c r="EP82" s="47">
        <v>0</v>
      </c>
      <c r="EQ82" s="12">
        <v>0</v>
      </c>
      <c r="ER82" s="4">
        <v>0</v>
      </c>
      <c r="ES82" s="47">
        <v>0</v>
      </c>
      <c r="ET82" s="12">
        <v>0</v>
      </c>
      <c r="EU82" s="4">
        <v>0</v>
      </c>
      <c r="EV82" s="47">
        <v>0</v>
      </c>
      <c r="EW82" s="12">
        <v>0</v>
      </c>
      <c r="EX82" s="4">
        <v>0</v>
      </c>
      <c r="EY82" s="47">
        <f t="shared" si="131"/>
        <v>0</v>
      </c>
      <c r="EZ82" s="12">
        <v>0</v>
      </c>
      <c r="FA82" s="4">
        <v>0</v>
      </c>
      <c r="FB82" s="47">
        <v>0</v>
      </c>
      <c r="FC82" s="12">
        <v>0</v>
      </c>
      <c r="FD82" s="4">
        <v>0</v>
      </c>
      <c r="FE82" s="47">
        <v>0</v>
      </c>
      <c r="FF82" s="7">
        <f t="shared" si="132"/>
        <v>68220.025999999998</v>
      </c>
      <c r="FG82" s="15">
        <f t="shared" si="133"/>
        <v>239457.58999999997</v>
      </c>
    </row>
    <row r="83" spans="1:163" ht="15" thickBot="1" x14ac:dyDescent="0.35">
      <c r="A83" s="57"/>
      <c r="B83" s="58" t="s">
        <v>17</v>
      </c>
      <c r="C83" s="48">
        <f>SUM(C71:C82)</f>
        <v>0</v>
      </c>
      <c r="D83" s="36">
        <f>SUM(D71:D82)</f>
        <v>0</v>
      </c>
      <c r="E83" s="49"/>
      <c r="F83" s="48">
        <f>SUM(F71:F82)</f>
        <v>0</v>
      </c>
      <c r="G83" s="36">
        <f>SUM(G71:G82)</f>
        <v>0</v>
      </c>
      <c r="H83" s="49"/>
      <c r="I83" s="48">
        <f>SUM(I71:I82)</f>
        <v>11894.96</v>
      </c>
      <c r="J83" s="36">
        <f>SUM(J71:J82)</f>
        <v>49800.14</v>
      </c>
      <c r="K83" s="49"/>
      <c r="L83" s="48">
        <f>SUM(L71:L82)</f>
        <v>0</v>
      </c>
      <c r="M83" s="36">
        <f>SUM(M71:M82)</f>
        <v>0</v>
      </c>
      <c r="N83" s="49"/>
      <c r="O83" s="48">
        <f>SUM(O71:O82)</f>
        <v>0</v>
      </c>
      <c r="P83" s="36">
        <f>SUM(P71:P82)</f>
        <v>0</v>
      </c>
      <c r="Q83" s="49"/>
      <c r="R83" s="48">
        <f>SUM(R71:R82)</f>
        <v>0</v>
      </c>
      <c r="S83" s="36">
        <f>SUM(S71:S82)</f>
        <v>0</v>
      </c>
      <c r="T83" s="49"/>
      <c r="U83" s="48">
        <f>SUM(U71:U82)</f>
        <v>51.689</v>
      </c>
      <c r="V83" s="36">
        <f>SUM(V71:V82)</f>
        <v>176.86</v>
      </c>
      <c r="W83" s="49"/>
      <c r="X83" s="48">
        <f>SUM(X71:X82)</f>
        <v>0</v>
      </c>
      <c r="Y83" s="36">
        <f>SUM(Y71:Y82)</f>
        <v>0</v>
      </c>
      <c r="Z83" s="49"/>
      <c r="AA83" s="48">
        <f>SUM(AA71:AA82)</f>
        <v>134409.75</v>
      </c>
      <c r="AB83" s="36">
        <f>SUM(AB71:AB82)</f>
        <v>441024.83999999997</v>
      </c>
      <c r="AC83" s="49"/>
      <c r="AD83" s="48">
        <f>SUM(AD71:AD82)</f>
        <v>96.962999999999994</v>
      </c>
      <c r="AE83" s="36">
        <f>SUM(AE71:AE82)</f>
        <v>1242.54</v>
      </c>
      <c r="AF83" s="49"/>
      <c r="AG83" s="48">
        <f>SUM(AG71:AG82)</f>
        <v>16</v>
      </c>
      <c r="AH83" s="36">
        <f>SUM(AH71:AH82)</f>
        <v>288.23</v>
      </c>
      <c r="AI83" s="49"/>
      <c r="AJ83" s="48">
        <f>SUM(AJ71:AJ82)</f>
        <v>0</v>
      </c>
      <c r="AK83" s="36">
        <f>SUM(AK71:AK82)</f>
        <v>0</v>
      </c>
      <c r="AL83" s="49"/>
      <c r="AM83" s="48">
        <f t="shared" ref="AM83:AN83" si="146">SUM(AM71:AM82)</f>
        <v>0</v>
      </c>
      <c r="AN83" s="36">
        <f t="shared" si="146"/>
        <v>0</v>
      </c>
      <c r="AO83" s="49"/>
      <c r="AP83" s="48">
        <f>SUM(AP71:AP82)</f>
        <v>41.360999999999997</v>
      </c>
      <c r="AQ83" s="36">
        <f>SUM(AQ71:AQ82)</f>
        <v>674.85</v>
      </c>
      <c r="AR83" s="49"/>
      <c r="AS83" s="48">
        <f>SUM(AS71:AS82)</f>
        <v>0</v>
      </c>
      <c r="AT83" s="36">
        <f>SUM(AT71:AT82)</f>
        <v>0</v>
      </c>
      <c r="AU83" s="49"/>
      <c r="AV83" s="48">
        <f>SUM(AV71:AV82)</f>
        <v>83959.904999999999</v>
      </c>
      <c r="AW83" s="36">
        <f>SUM(AW71:AW82)</f>
        <v>296803.85000000003</v>
      </c>
      <c r="AX83" s="49"/>
      <c r="AY83" s="48">
        <f>SUM(AY71:AY82)</f>
        <v>0</v>
      </c>
      <c r="AZ83" s="36">
        <f>SUM(AZ71:AZ82)</f>
        <v>0</v>
      </c>
      <c r="BA83" s="49"/>
      <c r="BB83" s="48">
        <f>SUM(BB71:BB82)</f>
        <v>0</v>
      </c>
      <c r="BC83" s="36">
        <f>SUM(BC71:BC82)</f>
        <v>0</v>
      </c>
      <c r="BD83" s="49"/>
      <c r="BE83" s="48">
        <f>SUM(BE71:BE82)</f>
        <v>0.64100000000000001</v>
      </c>
      <c r="BF83" s="36">
        <f>SUM(BF71:BF82)</f>
        <v>35.299999999999997</v>
      </c>
      <c r="BG83" s="49"/>
      <c r="BH83" s="48">
        <f>SUM(BH71:BH82)</f>
        <v>3000</v>
      </c>
      <c r="BI83" s="36">
        <f>SUM(BI71:BI82)</f>
        <v>9503.56</v>
      </c>
      <c r="BJ83" s="49"/>
      <c r="BK83" s="48">
        <f>SUM(BK71:BK82)</f>
        <v>0</v>
      </c>
      <c r="BL83" s="36">
        <f>SUM(BL71:BL82)</f>
        <v>0</v>
      </c>
      <c r="BM83" s="49"/>
      <c r="BN83" s="48">
        <f>SUM(BN71:BN82)</f>
        <v>51373.66</v>
      </c>
      <c r="BO83" s="36">
        <f>SUM(BO71:BO82)</f>
        <v>172160.97</v>
      </c>
      <c r="BP83" s="49"/>
      <c r="BQ83" s="48"/>
      <c r="BR83" s="36"/>
      <c r="BS83" s="49"/>
      <c r="BT83" s="48">
        <f>SUM(BT71:BT82)</f>
        <v>0</v>
      </c>
      <c r="BU83" s="36">
        <f>SUM(BU71:BU82)</f>
        <v>0</v>
      </c>
      <c r="BV83" s="49"/>
      <c r="BW83" s="48">
        <f>SUM(BW71:BW82)</f>
        <v>73941.600000000006</v>
      </c>
      <c r="BX83" s="36">
        <f>SUM(BX71:BX82)</f>
        <v>282546.07</v>
      </c>
      <c r="BY83" s="49"/>
      <c r="BZ83" s="48">
        <f>SUM(BZ71:BZ82)</f>
        <v>0</v>
      </c>
      <c r="CA83" s="36">
        <f>SUM(CA71:CA82)</f>
        <v>0</v>
      </c>
      <c r="CB83" s="49"/>
      <c r="CC83" s="48">
        <f>SUM(CC71:CC82)</f>
        <v>22220</v>
      </c>
      <c r="CD83" s="36">
        <f>SUM(CD71:CD82)</f>
        <v>77402.05</v>
      </c>
      <c r="CE83" s="49"/>
      <c r="CF83" s="48">
        <f t="shared" ref="CF83:CG83" si="147">SUM(CF71:CF82)</f>
        <v>0</v>
      </c>
      <c r="CG83" s="36">
        <f t="shared" si="147"/>
        <v>0</v>
      </c>
      <c r="CH83" s="49"/>
      <c r="CI83" s="48">
        <f t="shared" ref="CI83:CJ83" si="148">SUM(CI71:CI82)</f>
        <v>0</v>
      </c>
      <c r="CJ83" s="36">
        <f t="shared" si="148"/>
        <v>0</v>
      </c>
      <c r="CK83" s="49"/>
      <c r="CL83" s="48">
        <f>SUM(CL71:CL82)</f>
        <v>0</v>
      </c>
      <c r="CM83" s="36">
        <f>SUM(CM71:CM82)</f>
        <v>0</v>
      </c>
      <c r="CN83" s="49"/>
      <c r="CO83" s="48">
        <f>SUM(CO71:CO82)</f>
        <v>0.1</v>
      </c>
      <c r="CP83" s="36">
        <f>SUM(CP71:CP82)</f>
        <v>1.9</v>
      </c>
      <c r="CQ83" s="49"/>
      <c r="CR83" s="48">
        <f>SUM(CR71:CR82)</f>
        <v>0</v>
      </c>
      <c r="CS83" s="36">
        <f>SUM(CS71:CS82)</f>
        <v>0</v>
      </c>
      <c r="CT83" s="49"/>
      <c r="CU83" s="48">
        <f>SUM(CU71:CU82)</f>
        <v>0</v>
      </c>
      <c r="CV83" s="36">
        <f>SUM(CV71:CV82)</f>
        <v>0</v>
      </c>
      <c r="CW83" s="49"/>
      <c r="CX83" s="48">
        <f t="shared" ref="CX83:CY83" si="149">SUM(CX71:CX82)</f>
        <v>0</v>
      </c>
      <c r="CY83" s="36">
        <f t="shared" si="149"/>
        <v>0</v>
      </c>
      <c r="CZ83" s="49"/>
      <c r="DA83" s="48"/>
      <c r="DB83" s="36"/>
      <c r="DC83" s="49"/>
      <c r="DD83" s="48">
        <f>SUM(DD71:DD82)</f>
        <v>0</v>
      </c>
      <c r="DE83" s="36">
        <f>SUM(DE71:DE82)</f>
        <v>0</v>
      </c>
      <c r="DF83" s="49"/>
      <c r="DG83" s="48">
        <f>SUM(DG71:DG82)</f>
        <v>0</v>
      </c>
      <c r="DH83" s="36">
        <f>SUM(DH71:DH82)</f>
        <v>0</v>
      </c>
      <c r="DI83" s="49"/>
      <c r="DJ83" s="48">
        <f>SUM(DJ71:DJ82)</f>
        <v>0</v>
      </c>
      <c r="DK83" s="36">
        <f>SUM(DK71:DK82)</f>
        <v>0</v>
      </c>
      <c r="DL83" s="49"/>
      <c r="DM83" s="48">
        <f t="shared" ref="DM83:DN83" si="150">SUM(DM71:DM82)</f>
        <v>0</v>
      </c>
      <c r="DN83" s="36">
        <f t="shared" si="150"/>
        <v>0</v>
      </c>
      <c r="DO83" s="49"/>
      <c r="DP83" s="48">
        <f>SUM(DP71:DP82)</f>
        <v>0</v>
      </c>
      <c r="DQ83" s="36">
        <f>SUM(DQ71:DQ82)</f>
        <v>0</v>
      </c>
      <c r="DR83" s="49"/>
      <c r="DS83" s="48">
        <f>SUM(DS71:DS82)</f>
        <v>0</v>
      </c>
      <c r="DT83" s="36">
        <f>SUM(DT71:DT82)</f>
        <v>0</v>
      </c>
      <c r="DU83" s="49"/>
      <c r="DV83" s="48">
        <f>SUM(DV71:DV82)</f>
        <v>2E-3</v>
      </c>
      <c r="DW83" s="36">
        <f>SUM(DW71:DW82)</f>
        <v>1.46</v>
      </c>
      <c r="DX83" s="49"/>
      <c r="DY83" s="48">
        <f>SUM(DY71:DY82)</f>
        <v>0</v>
      </c>
      <c r="DZ83" s="36">
        <f>SUM(DZ71:DZ82)</f>
        <v>0</v>
      </c>
      <c r="EA83" s="49"/>
      <c r="EB83" s="48">
        <f>SUM(EB71:EB82)</f>
        <v>0</v>
      </c>
      <c r="EC83" s="36">
        <f>SUM(EC71:EC82)</f>
        <v>0</v>
      </c>
      <c r="ED83" s="49"/>
      <c r="EE83" s="48">
        <f t="shared" ref="EE83:EF83" si="151">SUM(EE71:EE82)</f>
        <v>0</v>
      </c>
      <c r="EF83" s="36">
        <f t="shared" si="151"/>
        <v>0</v>
      </c>
      <c r="EG83" s="49"/>
      <c r="EH83" s="48">
        <f>SUM(EH71:EH82)</f>
        <v>0</v>
      </c>
      <c r="EI83" s="36">
        <f>SUM(EI71:EI82)</f>
        <v>0</v>
      </c>
      <c r="EJ83" s="49"/>
      <c r="EK83" s="48">
        <f>SUM(EK71:EK82)</f>
        <v>0</v>
      </c>
      <c r="EL83" s="36">
        <f>SUM(EL71:EL82)</f>
        <v>0</v>
      </c>
      <c r="EM83" s="49"/>
      <c r="EN83" s="48">
        <f>SUM(EN71:EN82)</f>
        <v>3.2000000000000001E-2</v>
      </c>
      <c r="EO83" s="36">
        <f>SUM(EO71:EO82)</f>
        <v>10.4</v>
      </c>
      <c r="EP83" s="49"/>
      <c r="EQ83" s="48">
        <f>SUM(EQ71:EQ82)</f>
        <v>0.113</v>
      </c>
      <c r="ER83" s="36">
        <f>SUM(ER71:ER82)</f>
        <v>7.43</v>
      </c>
      <c r="ES83" s="49"/>
      <c r="ET83" s="48">
        <f>SUM(ET71:ET82)</f>
        <v>0</v>
      </c>
      <c r="EU83" s="36">
        <f>SUM(EU71:EU82)</f>
        <v>0</v>
      </c>
      <c r="EV83" s="49"/>
      <c r="EW83" s="48">
        <f t="shared" ref="EW83:EX83" si="152">SUM(EW71:EW82)</f>
        <v>0</v>
      </c>
      <c r="EX83" s="36">
        <f t="shared" si="152"/>
        <v>0</v>
      </c>
      <c r="EY83" s="49"/>
      <c r="EZ83" s="48">
        <f>SUM(EZ71:EZ82)</f>
        <v>1.2</v>
      </c>
      <c r="FA83" s="36">
        <f>SUM(FA71:FA82)</f>
        <v>90.95</v>
      </c>
      <c r="FB83" s="49"/>
      <c r="FC83" s="48">
        <f>SUM(FC71:FC82)</f>
        <v>504</v>
      </c>
      <c r="FD83" s="36">
        <f>SUM(FD71:FD82)</f>
        <v>2181.33</v>
      </c>
      <c r="FE83" s="49"/>
      <c r="FF83" s="37">
        <f t="shared" si="132"/>
        <v>381511.97599999997</v>
      </c>
      <c r="FG83" s="38">
        <f t="shared" si="133"/>
        <v>1333952.73</v>
      </c>
    </row>
    <row r="84" spans="1:163" x14ac:dyDescent="0.3">
      <c r="A84" s="55">
        <v>2015</v>
      </c>
      <c r="B84" s="56" t="s">
        <v>5</v>
      </c>
      <c r="C84" s="12">
        <v>0</v>
      </c>
      <c r="D84" s="4">
        <v>0</v>
      </c>
      <c r="E84" s="47">
        <v>0</v>
      </c>
      <c r="F84" s="12">
        <v>0</v>
      </c>
      <c r="G84" s="4">
        <v>0</v>
      </c>
      <c r="H84" s="47">
        <v>0</v>
      </c>
      <c r="I84" s="12">
        <v>0</v>
      </c>
      <c r="J84" s="4">
        <v>0</v>
      </c>
      <c r="K84" s="47">
        <v>0</v>
      </c>
      <c r="L84" s="12">
        <v>0</v>
      </c>
      <c r="M84" s="4">
        <v>0</v>
      </c>
      <c r="N84" s="47">
        <v>0</v>
      </c>
      <c r="O84" s="12">
        <v>0</v>
      </c>
      <c r="P84" s="4">
        <v>0</v>
      </c>
      <c r="Q84" s="47">
        <v>0</v>
      </c>
      <c r="R84" s="12">
        <v>0</v>
      </c>
      <c r="S84" s="4">
        <v>0</v>
      </c>
      <c r="T84" s="47">
        <v>0</v>
      </c>
      <c r="U84" s="12">
        <v>0</v>
      </c>
      <c r="V84" s="4">
        <v>0</v>
      </c>
      <c r="W84" s="47">
        <v>0</v>
      </c>
      <c r="X84" s="12">
        <v>0</v>
      </c>
      <c r="Y84" s="4">
        <v>0</v>
      </c>
      <c r="Z84" s="47">
        <v>0</v>
      </c>
      <c r="AA84" s="12">
        <v>0</v>
      </c>
      <c r="AB84" s="4">
        <v>0</v>
      </c>
      <c r="AC84" s="47">
        <v>0</v>
      </c>
      <c r="AD84" s="12">
        <v>0</v>
      </c>
      <c r="AE84" s="4">
        <v>0</v>
      </c>
      <c r="AF84" s="47">
        <v>0</v>
      </c>
      <c r="AG84" s="12">
        <v>6</v>
      </c>
      <c r="AH84" s="4">
        <v>120.43</v>
      </c>
      <c r="AI84" s="47">
        <f t="shared" ref="AI84:AI94" si="153">AH84/AG84*1000</f>
        <v>20071.666666666668</v>
      </c>
      <c r="AJ84" s="12">
        <v>0</v>
      </c>
      <c r="AK84" s="4">
        <v>0</v>
      </c>
      <c r="AL84" s="47">
        <v>0</v>
      </c>
      <c r="AM84" s="12">
        <v>0</v>
      </c>
      <c r="AN84" s="4">
        <v>0</v>
      </c>
      <c r="AO84" s="47">
        <f t="shared" ref="AO84:AO95" si="154">IF(AM84=0,0,AN84/AM84*1000)</f>
        <v>0</v>
      </c>
      <c r="AP84" s="12">
        <v>7.62</v>
      </c>
      <c r="AQ84" s="4">
        <v>87.99</v>
      </c>
      <c r="AR84" s="47">
        <f t="shared" ref="AR84:AR89" si="155">AQ84/AP84*1000</f>
        <v>11547.244094488189</v>
      </c>
      <c r="AS84" s="12">
        <v>0</v>
      </c>
      <c r="AT84" s="4">
        <v>0</v>
      </c>
      <c r="AU84" s="47">
        <v>0</v>
      </c>
      <c r="AV84" s="12">
        <v>25.89</v>
      </c>
      <c r="AW84" s="4">
        <v>353.29</v>
      </c>
      <c r="AX84" s="47">
        <f t="shared" ref="AX84:AX94" si="156">AW84/AV84*1000</f>
        <v>13645.80919273851</v>
      </c>
      <c r="AY84" s="12">
        <v>0</v>
      </c>
      <c r="AZ84" s="4">
        <v>0</v>
      </c>
      <c r="BA84" s="47">
        <v>0</v>
      </c>
      <c r="BB84" s="12">
        <v>0</v>
      </c>
      <c r="BC84" s="4">
        <v>0</v>
      </c>
      <c r="BD84" s="47">
        <v>0</v>
      </c>
      <c r="BE84" s="12">
        <v>0</v>
      </c>
      <c r="BF84" s="4">
        <v>0</v>
      </c>
      <c r="BG84" s="47">
        <v>0</v>
      </c>
      <c r="BH84" s="12">
        <v>0</v>
      </c>
      <c r="BI84" s="4">
        <v>0</v>
      </c>
      <c r="BJ84" s="47">
        <v>0</v>
      </c>
      <c r="BK84" s="12">
        <v>0</v>
      </c>
      <c r="BL84" s="4">
        <v>0</v>
      </c>
      <c r="BM84" s="47">
        <v>0</v>
      </c>
      <c r="BN84" s="12">
        <v>0</v>
      </c>
      <c r="BO84" s="4">
        <v>0</v>
      </c>
      <c r="BP84" s="47">
        <v>0</v>
      </c>
      <c r="BQ84" s="12"/>
      <c r="BR84" s="4"/>
      <c r="BS84" s="47"/>
      <c r="BT84" s="12">
        <v>0</v>
      </c>
      <c r="BU84" s="4">
        <v>0</v>
      </c>
      <c r="BV84" s="47">
        <v>0</v>
      </c>
      <c r="BW84" s="12">
        <v>0</v>
      </c>
      <c r="BX84" s="4">
        <v>0</v>
      </c>
      <c r="BY84" s="47">
        <v>0</v>
      </c>
      <c r="BZ84" s="12">
        <v>0</v>
      </c>
      <c r="CA84" s="4">
        <v>0</v>
      </c>
      <c r="CB84" s="47">
        <v>0</v>
      </c>
      <c r="CC84" s="12">
        <v>0</v>
      </c>
      <c r="CD84" s="4">
        <v>0</v>
      </c>
      <c r="CE84" s="47">
        <v>0</v>
      </c>
      <c r="CF84" s="12">
        <v>0</v>
      </c>
      <c r="CG84" s="4">
        <v>0</v>
      </c>
      <c r="CH84" s="47">
        <f t="shared" ref="CH84:CH95" si="157">IF(CF84=0,0,CG84/CF84*1000)</f>
        <v>0</v>
      </c>
      <c r="CI84" s="12">
        <v>0</v>
      </c>
      <c r="CJ84" s="4">
        <v>0</v>
      </c>
      <c r="CK84" s="47">
        <f t="shared" ref="CK84:CK95" si="158">IF(CI84=0,0,CJ84/CI84*1000)</f>
        <v>0</v>
      </c>
      <c r="CL84" s="12">
        <v>0</v>
      </c>
      <c r="CM84" s="4">
        <v>0</v>
      </c>
      <c r="CN84" s="47">
        <v>0</v>
      </c>
      <c r="CO84" s="12">
        <v>0</v>
      </c>
      <c r="CP84" s="4">
        <v>0</v>
      </c>
      <c r="CQ84" s="47">
        <v>0</v>
      </c>
      <c r="CR84" s="12">
        <v>0</v>
      </c>
      <c r="CS84" s="4">
        <v>0</v>
      </c>
      <c r="CT84" s="47">
        <v>0</v>
      </c>
      <c r="CU84" s="12">
        <v>0</v>
      </c>
      <c r="CV84" s="4">
        <v>0</v>
      </c>
      <c r="CW84" s="47">
        <v>0</v>
      </c>
      <c r="CX84" s="12">
        <v>0</v>
      </c>
      <c r="CY84" s="4">
        <v>0</v>
      </c>
      <c r="CZ84" s="47">
        <f t="shared" ref="CZ84:CZ95" si="159">IF(CX84=0,0,CY84/CX84*1000)</f>
        <v>0</v>
      </c>
      <c r="DA84" s="12"/>
      <c r="DB84" s="4"/>
      <c r="DC84" s="47"/>
      <c r="DD84" s="12">
        <v>0</v>
      </c>
      <c r="DE84" s="4">
        <v>0</v>
      </c>
      <c r="DF84" s="47">
        <v>0</v>
      </c>
      <c r="DG84" s="12">
        <v>0</v>
      </c>
      <c r="DH84" s="4">
        <v>0</v>
      </c>
      <c r="DI84" s="47">
        <v>0</v>
      </c>
      <c r="DJ84" s="12">
        <v>0</v>
      </c>
      <c r="DK84" s="4">
        <v>0</v>
      </c>
      <c r="DL84" s="47">
        <v>0</v>
      </c>
      <c r="DM84" s="12">
        <v>0</v>
      </c>
      <c r="DN84" s="4">
        <v>0</v>
      </c>
      <c r="DO84" s="47">
        <f t="shared" ref="DO84:DO95" si="160">IF(DM84=0,0,DN84/DM84*1000)</f>
        <v>0</v>
      </c>
      <c r="DP84" s="12">
        <v>0</v>
      </c>
      <c r="DQ84" s="4">
        <v>0</v>
      </c>
      <c r="DR84" s="47">
        <v>0</v>
      </c>
      <c r="DS84" s="12">
        <v>0</v>
      </c>
      <c r="DT84" s="4">
        <v>0</v>
      </c>
      <c r="DU84" s="47">
        <v>0</v>
      </c>
      <c r="DV84" s="12">
        <v>0</v>
      </c>
      <c r="DW84" s="4">
        <v>0</v>
      </c>
      <c r="DX84" s="47">
        <v>0</v>
      </c>
      <c r="DY84" s="12">
        <v>0</v>
      </c>
      <c r="DZ84" s="4">
        <v>0</v>
      </c>
      <c r="EA84" s="47">
        <v>0</v>
      </c>
      <c r="EB84" s="12">
        <v>0</v>
      </c>
      <c r="EC84" s="4">
        <v>0</v>
      </c>
      <c r="ED84" s="47">
        <v>0</v>
      </c>
      <c r="EE84" s="12">
        <v>0</v>
      </c>
      <c r="EF84" s="4">
        <v>0</v>
      </c>
      <c r="EG84" s="47">
        <f t="shared" ref="EG84:EG95" si="161">IF(EE84=0,0,EF84/EE84*1000)</f>
        <v>0</v>
      </c>
      <c r="EH84" s="12">
        <v>0</v>
      </c>
      <c r="EI84" s="4">
        <v>0</v>
      </c>
      <c r="EJ84" s="47">
        <v>0</v>
      </c>
      <c r="EK84" s="12">
        <v>0</v>
      </c>
      <c r="EL84" s="4">
        <v>0</v>
      </c>
      <c r="EM84" s="47">
        <v>0</v>
      </c>
      <c r="EN84" s="12">
        <v>0</v>
      </c>
      <c r="EO84" s="4">
        <v>0</v>
      </c>
      <c r="EP84" s="47">
        <v>0</v>
      </c>
      <c r="EQ84" s="12">
        <v>1E-3</v>
      </c>
      <c r="ER84" s="4">
        <v>3.65</v>
      </c>
      <c r="ES84" s="47">
        <f t="shared" ref="ES84:ES95" si="162">ER84/EQ84*1000</f>
        <v>3650000</v>
      </c>
      <c r="ET84" s="12">
        <v>0</v>
      </c>
      <c r="EU84" s="4">
        <v>0</v>
      </c>
      <c r="EV84" s="47">
        <v>0</v>
      </c>
      <c r="EW84" s="12">
        <v>0</v>
      </c>
      <c r="EX84" s="4">
        <v>0</v>
      </c>
      <c r="EY84" s="47">
        <f t="shared" ref="EY84:EY95" si="163">IF(EW84=0,0,EX84/EW84*1000)</f>
        <v>0</v>
      </c>
      <c r="EZ84" s="12">
        <v>0</v>
      </c>
      <c r="FA84" s="4">
        <v>0</v>
      </c>
      <c r="FB84" s="47">
        <v>0</v>
      </c>
      <c r="FC84" s="12">
        <v>0</v>
      </c>
      <c r="FD84" s="4">
        <v>0</v>
      </c>
      <c r="FE84" s="47">
        <v>0</v>
      </c>
      <c r="FF84" s="7">
        <f t="shared" ref="FF84:FF96" si="164">C84+I84+AA84+AD84+AG84+AJ84+AP84+AV84+AY84+BE84+BH84+BK84+BN84+BW84+BZ84+CC84+CL84+CO84+DG84+DY84+EB84+EH84+EK84+EN84+EQ84+FC84+ET84+U84+EZ84+DV84+DS84+X84+DP84</f>
        <v>39.511000000000003</v>
      </c>
      <c r="FG84" s="15">
        <f t="shared" ref="FG84:FG96" si="165">D84+J84+AB84+AE84+AH84+AK84+AQ84+AW84+AZ84+BF84+BI84+BL84+BO84+BX84+CA84+CD84+CM84+CP84+DH84+DZ84+EC84+EI84+EL84+EO84+ER84+FD84+EU84+V84+FA84+DW84+DT84+Y84+DQ84</f>
        <v>565.36</v>
      </c>
    </row>
    <row r="85" spans="1:163" x14ac:dyDescent="0.3">
      <c r="A85" s="55">
        <v>2015</v>
      </c>
      <c r="B85" s="56" t="s">
        <v>6</v>
      </c>
      <c r="C85" s="12">
        <v>0</v>
      </c>
      <c r="D85" s="4">
        <v>0</v>
      </c>
      <c r="E85" s="47">
        <v>0</v>
      </c>
      <c r="F85" s="12">
        <v>0</v>
      </c>
      <c r="G85" s="4">
        <v>0</v>
      </c>
      <c r="H85" s="47">
        <v>0</v>
      </c>
      <c r="I85" s="12">
        <v>0</v>
      </c>
      <c r="J85" s="4">
        <v>0</v>
      </c>
      <c r="K85" s="47">
        <v>0</v>
      </c>
      <c r="L85" s="12">
        <v>0</v>
      </c>
      <c r="M85" s="4">
        <v>0</v>
      </c>
      <c r="N85" s="47">
        <v>0</v>
      </c>
      <c r="O85" s="12">
        <v>0</v>
      </c>
      <c r="P85" s="4">
        <v>0</v>
      </c>
      <c r="Q85" s="47">
        <v>0</v>
      </c>
      <c r="R85" s="12">
        <v>0</v>
      </c>
      <c r="S85" s="4">
        <v>0</v>
      </c>
      <c r="T85" s="47">
        <v>0</v>
      </c>
      <c r="U85" s="12">
        <v>0</v>
      </c>
      <c r="V85" s="4">
        <v>0</v>
      </c>
      <c r="W85" s="47">
        <v>0</v>
      </c>
      <c r="X85" s="12">
        <v>0</v>
      </c>
      <c r="Y85" s="4">
        <v>0</v>
      </c>
      <c r="Z85" s="47">
        <v>0</v>
      </c>
      <c r="AA85" s="12">
        <v>10192.1</v>
      </c>
      <c r="AB85" s="4">
        <v>34688.35</v>
      </c>
      <c r="AC85" s="47">
        <f t="shared" ref="AC85:AC95" si="166">AB85/AA85*1000</f>
        <v>3403.4546364341004</v>
      </c>
      <c r="AD85" s="12">
        <v>30.975000000000001</v>
      </c>
      <c r="AE85" s="4">
        <v>300.55</v>
      </c>
      <c r="AF85" s="47">
        <f t="shared" ref="AF85:AF95" si="167">AE85/AD85*1000</f>
        <v>9702.9862792574659</v>
      </c>
      <c r="AG85" s="12">
        <v>0</v>
      </c>
      <c r="AH85" s="4">
        <v>0</v>
      </c>
      <c r="AI85" s="47">
        <v>0</v>
      </c>
      <c r="AJ85" s="12">
        <v>0</v>
      </c>
      <c r="AK85" s="4">
        <v>0</v>
      </c>
      <c r="AL85" s="47">
        <v>0</v>
      </c>
      <c r="AM85" s="12">
        <v>0</v>
      </c>
      <c r="AN85" s="4">
        <v>0</v>
      </c>
      <c r="AO85" s="47">
        <f t="shared" si="154"/>
        <v>0</v>
      </c>
      <c r="AP85" s="12">
        <v>0</v>
      </c>
      <c r="AQ85" s="4">
        <v>0</v>
      </c>
      <c r="AR85" s="47">
        <v>0</v>
      </c>
      <c r="AS85" s="12">
        <v>0</v>
      </c>
      <c r="AT85" s="4">
        <v>0</v>
      </c>
      <c r="AU85" s="47">
        <v>0</v>
      </c>
      <c r="AV85" s="12">
        <v>68.501000000000005</v>
      </c>
      <c r="AW85" s="4">
        <v>876.1</v>
      </c>
      <c r="AX85" s="47">
        <f t="shared" si="156"/>
        <v>12789.594312491789</v>
      </c>
      <c r="AY85" s="12">
        <v>0</v>
      </c>
      <c r="AZ85" s="4">
        <v>0</v>
      </c>
      <c r="BA85" s="47">
        <v>0</v>
      </c>
      <c r="BB85" s="12">
        <v>0</v>
      </c>
      <c r="BC85" s="4">
        <v>0</v>
      </c>
      <c r="BD85" s="47">
        <v>0</v>
      </c>
      <c r="BE85" s="12">
        <v>0</v>
      </c>
      <c r="BF85" s="4">
        <v>0</v>
      </c>
      <c r="BG85" s="47">
        <v>0</v>
      </c>
      <c r="BH85" s="12">
        <v>0</v>
      </c>
      <c r="BI85" s="4">
        <v>0</v>
      </c>
      <c r="BJ85" s="47">
        <v>0</v>
      </c>
      <c r="BK85" s="12">
        <v>0</v>
      </c>
      <c r="BL85" s="4">
        <v>0</v>
      </c>
      <c r="BM85" s="47">
        <v>0</v>
      </c>
      <c r="BN85" s="12">
        <v>17500</v>
      </c>
      <c r="BO85" s="4">
        <v>69422.36</v>
      </c>
      <c r="BP85" s="47">
        <f t="shared" ref="BP85:BP95" si="168">BO85/BN85*1000</f>
        <v>3966.9919999999997</v>
      </c>
      <c r="BQ85" s="12"/>
      <c r="BR85" s="4"/>
      <c r="BS85" s="47"/>
      <c r="BT85" s="12">
        <v>0</v>
      </c>
      <c r="BU85" s="4">
        <v>0</v>
      </c>
      <c r="BV85" s="47">
        <v>0</v>
      </c>
      <c r="BW85" s="12">
        <v>0</v>
      </c>
      <c r="BX85" s="4">
        <v>0</v>
      </c>
      <c r="BY85" s="47">
        <v>0</v>
      </c>
      <c r="BZ85" s="12">
        <v>0</v>
      </c>
      <c r="CA85" s="4">
        <v>0</v>
      </c>
      <c r="CB85" s="47">
        <v>0</v>
      </c>
      <c r="CC85" s="12">
        <v>0</v>
      </c>
      <c r="CD85" s="4">
        <v>0</v>
      </c>
      <c r="CE85" s="47">
        <v>0</v>
      </c>
      <c r="CF85" s="12">
        <v>0</v>
      </c>
      <c r="CG85" s="4">
        <v>0</v>
      </c>
      <c r="CH85" s="47">
        <f t="shared" si="157"/>
        <v>0</v>
      </c>
      <c r="CI85" s="12">
        <v>0</v>
      </c>
      <c r="CJ85" s="4">
        <v>0</v>
      </c>
      <c r="CK85" s="47">
        <f t="shared" si="158"/>
        <v>0</v>
      </c>
      <c r="CL85" s="12">
        <v>0</v>
      </c>
      <c r="CM85" s="4">
        <v>0</v>
      </c>
      <c r="CN85" s="47">
        <v>0</v>
      </c>
      <c r="CO85" s="12">
        <v>0</v>
      </c>
      <c r="CP85" s="4">
        <v>0</v>
      </c>
      <c r="CQ85" s="47">
        <v>0</v>
      </c>
      <c r="CR85" s="12">
        <v>0</v>
      </c>
      <c r="CS85" s="4">
        <v>0</v>
      </c>
      <c r="CT85" s="47">
        <v>0</v>
      </c>
      <c r="CU85" s="12">
        <v>0</v>
      </c>
      <c r="CV85" s="4">
        <v>0</v>
      </c>
      <c r="CW85" s="47">
        <v>0</v>
      </c>
      <c r="CX85" s="12">
        <v>0</v>
      </c>
      <c r="CY85" s="4">
        <v>0</v>
      </c>
      <c r="CZ85" s="47">
        <f t="shared" si="159"/>
        <v>0</v>
      </c>
      <c r="DA85" s="12"/>
      <c r="DB85" s="4"/>
      <c r="DC85" s="47"/>
      <c r="DD85" s="12">
        <v>0</v>
      </c>
      <c r="DE85" s="4">
        <v>0</v>
      </c>
      <c r="DF85" s="47">
        <v>0</v>
      </c>
      <c r="DG85" s="12">
        <v>0</v>
      </c>
      <c r="DH85" s="4">
        <v>0</v>
      </c>
      <c r="DI85" s="47">
        <v>0</v>
      </c>
      <c r="DJ85" s="12">
        <v>0</v>
      </c>
      <c r="DK85" s="4">
        <v>0</v>
      </c>
      <c r="DL85" s="47">
        <v>0</v>
      </c>
      <c r="DM85" s="12">
        <v>0</v>
      </c>
      <c r="DN85" s="4">
        <v>0</v>
      </c>
      <c r="DO85" s="47">
        <f t="shared" si="160"/>
        <v>0</v>
      </c>
      <c r="DP85" s="12">
        <v>0</v>
      </c>
      <c r="DQ85" s="4">
        <v>0</v>
      </c>
      <c r="DR85" s="47">
        <v>0</v>
      </c>
      <c r="DS85" s="12">
        <v>698.63800000000003</v>
      </c>
      <c r="DT85" s="4">
        <v>7635.61</v>
      </c>
      <c r="DU85" s="47">
        <f t="shared" ref="DU85" si="169">DT85/DS85*1000</f>
        <v>10929.279541049871</v>
      </c>
      <c r="DV85" s="12">
        <v>0</v>
      </c>
      <c r="DW85" s="4">
        <v>0</v>
      </c>
      <c r="DX85" s="47">
        <v>0</v>
      </c>
      <c r="DY85" s="12">
        <v>0</v>
      </c>
      <c r="DZ85" s="4">
        <v>0</v>
      </c>
      <c r="EA85" s="47">
        <v>0</v>
      </c>
      <c r="EB85" s="12">
        <v>0</v>
      </c>
      <c r="EC85" s="4">
        <v>0</v>
      </c>
      <c r="ED85" s="47">
        <v>0</v>
      </c>
      <c r="EE85" s="12">
        <v>0</v>
      </c>
      <c r="EF85" s="4">
        <v>0</v>
      </c>
      <c r="EG85" s="47">
        <f t="shared" si="161"/>
        <v>0</v>
      </c>
      <c r="EH85" s="12">
        <v>0</v>
      </c>
      <c r="EI85" s="4">
        <v>0</v>
      </c>
      <c r="EJ85" s="47">
        <v>0</v>
      </c>
      <c r="EK85" s="12">
        <v>0</v>
      </c>
      <c r="EL85" s="4">
        <v>0</v>
      </c>
      <c r="EM85" s="47">
        <v>0</v>
      </c>
      <c r="EN85" s="12">
        <v>0</v>
      </c>
      <c r="EO85" s="4">
        <v>0</v>
      </c>
      <c r="EP85" s="47">
        <v>0</v>
      </c>
      <c r="EQ85" s="12">
        <v>0</v>
      </c>
      <c r="ER85" s="4">
        <v>0</v>
      </c>
      <c r="ES85" s="47">
        <v>0</v>
      </c>
      <c r="ET85" s="12">
        <v>0</v>
      </c>
      <c r="EU85" s="4">
        <v>0</v>
      </c>
      <c r="EV85" s="47">
        <v>0</v>
      </c>
      <c r="EW85" s="12">
        <v>0</v>
      </c>
      <c r="EX85" s="4">
        <v>0</v>
      </c>
      <c r="EY85" s="47">
        <f t="shared" si="163"/>
        <v>0</v>
      </c>
      <c r="EZ85" s="12">
        <v>0</v>
      </c>
      <c r="FA85" s="4">
        <v>0</v>
      </c>
      <c r="FB85" s="47">
        <v>0</v>
      </c>
      <c r="FC85" s="12">
        <v>0</v>
      </c>
      <c r="FD85" s="4">
        <v>0</v>
      </c>
      <c r="FE85" s="47">
        <v>0</v>
      </c>
      <c r="FF85" s="7">
        <f t="shared" si="164"/>
        <v>28490.214</v>
      </c>
      <c r="FG85" s="15">
        <f t="shared" si="165"/>
        <v>112922.97</v>
      </c>
    </row>
    <row r="86" spans="1:163" x14ac:dyDescent="0.3">
      <c r="A86" s="55">
        <v>2015</v>
      </c>
      <c r="B86" s="56" t="s">
        <v>7</v>
      </c>
      <c r="C86" s="12">
        <v>0</v>
      </c>
      <c r="D86" s="4">
        <v>0</v>
      </c>
      <c r="E86" s="47">
        <v>0</v>
      </c>
      <c r="F86" s="12">
        <v>0</v>
      </c>
      <c r="G86" s="4">
        <v>0</v>
      </c>
      <c r="H86" s="47">
        <v>0</v>
      </c>
      <c r="I86" s="12">
        <v>0</v>
      </c>
      <c r="J86" s="4">
        <v>0</v>
      </c>
      <c r="K86" s="47">
        <v>0</v>
      </c>
      <c r="L86" s="12">
        <v>0</v>
      </c>
      <c r="M86" s="4">
        <v>0</v>
      </c>
      <c r="N86" s="47">
        <v>0</v>
      </c>
      <c r="O86" s="12">
        <v>0</v>
      </c>
      <c r="P86" s="4">
        <v>0</v>
      </c>
      <c r="Q86" s="47">
        <v>0</v>
      </c>
      <c r="R86" s="12">
        <v>0</v>
      </c>
      <c r="S86" s="4">
        <v>0</v>
      </c>
      <c r="T86" s="47">
        <v>0</v>
      </c>
      <c r="U86" s="12">
        <v>0</v>
      </c>
      <c r="V86" s="4">
        <v>0</v>
      </c>
      <c r="W86" s="47">
        <v>0</v>
      </c>
      <c r="X86" s="12">
        <v>0</v>
      </c>
      <c r="Y86" s="4">
        <v>0</v>
      </c>
      <c r="Z86" s="47">
        <v>0</v>
      </c>
      <c r="AA86" s="12">
        <v>0</v>
      </c>
      <c r="AB86" s="4">
        <v>0</v>
      </c>
      <c r="AC86" s="47">
        <v>0</v>
      </c>
      <c r="AD86" s="12">
        <v>26</v>
      </c>
      <c r="AE86" s="4">
        <v>263.54000000000002</v>
      </c>
      <c r="AF86" s="47">
        <f t="shared" si="167"/>
        <v>10136.153846153848</v>
      </c>
      <c r="AG86" s="12">
        <v>0</v>
      </c>
      <c r="AH86" s="4">
        <v>0</v>
      </c>
      <c r="AI86" s="47">
        <v>0</v>
      </c>
      <c r="AJ86" s="12">
        <v>0</v>
      </c>
      <c r="AK86" s="4">
        <v>0</v>
      </c>
      <c r="AL86" s="47">
        <v>0</v>
      </c>
      <c r="AM86" s="12">
        <v>0</v>
      </c>
      <c r="AN86" s="4">
        <v>0</v>
      </c>
      <c r="AO86" s="47">
        <f t="shared" si="154"/>
        <v>0</v>
      </c>
      <c r="AP86" s="12">
        <v>0</v>
      </c>
      <c r="AQ86" s="4">
        <v>0</v>
      </c>
      <c r="AR86" s="47">
        <v>0</v>
      </c>
      <c r="AS86" s="12">
        <v>0</v>
      </c>
      <c r="AT86" s="4">
        <v>0</v>
      </c>
      <c r="AU86" s="47">
        <v>0</v>
      </c>
      <c r="AV86" s="12">
        <v>6053.21</v>
      </c>
      <c r="AW86" s="4">
        <v>16275.53</v>
      </c>
      <c r="AX86" s="47">
        <f t="shared" si="156"/>
        <v>2688.7436583234348</v>
      </c>
      <c r="AY86" s="12">
        <v>0</v>
      </c>
      <c r="AZ86" s="4">
        <v>0</v>
      </c>
      <c r="BA86" s="47">
        <v>0</v>
      </c>
      <c r="BB86" s="12">
        <v>0</v>
      </c>
      <c r="BC86" s="4">
        <v>0</v>
      </c>
      <c r="BD86" s="47">
        <v>0</v>
      </c>
      <c r="BE86" s="12">
        <v>0</v>
      </c>
      <c r="BF86" s="4">
        <v>0</v>
      </c>
      <c r="BG86" s="47">
        <v>0</v>
      </c>
      <c r="BH86" s="12">
        <v>0</v>
      </c>
      <c r="BI86" s="4">
        <v>0</v>
      </c>
      <c r="BJ86" s="47">
        <v>0</v>
      </c>
      <c r="BK86" s="12">
        <v>0</v>
      </c>
      <c r="BL86" s="4">
        <v>0</v>
      </c>
      <c r="BM86" s="47">
        <v>0</v>
      </c>
      <c r="BN86" s="12">
        <v>20</v>
      </c>
      <c r="BO86" s="4">
        <v>312.26</v>
      </c>
      <c r="BP86" s="47">
        <f t="shared" si="168"/>
        <v>15613</v>
      </c>
      <c r="BQ86" s="12"/>
      <c r="BR86" s="4"/>
      <c r="BS86" s="47"/>
      <c r="BT86" s="12">
        <v>0</v>
      </c>
      <c r="BU86" s="4">
        <v>0</v>
      </c>
      <c r="BV86" s="47">
        <v>0</v>
      </c>
      <c r="BW86" s="12">
        <v>0</v>
      </c>
      <c r="BX86" s="4">
        <v>0</v>
      </c>
      <c r="BY86" s="47">
        <v>0</v>
      </c>
      <c r="BZ86" s="12">
        <v>0</v>
      </c>
      <c r="CA86" s="4">
        <v>0</v>
      </c>
      <c r="CB86" s="47">
        <v>0</v>
      </c>
      <c r="CC86" s="12">
        <v>0</v>
      </c>
      <c r="CD86" s="4">
        <v>0</v>
      </c>
      <c r="CE86" s="47">
        <v>0</v>
      </c>
      <c r="CF86" s="12">
        <v>0</v>
      </c>
      <c r="CG86" s="4">
        <v>0</v>
      </c>
      <c r="CH86" s="47">
        <f t="shared" si="157"/>
        <v>0</v>
      </c>
      <c r="CI86" s="12">
        <v>0</v>
      </c>
      <c r="CJ86" s="4">
        <v>0</v>
      </c>
      <c r="CK86" s="47">
        <f t="shared" si="158"/>
        <v>0</v>
      </c>
      <c r="CL86" s="12">
        <v>0</v>
      </c>
      <c r="CM86" s="4">
        <v>0</v>
      </c>
      <c r="CN86" s="47">
        <v>0</v>
      </c>
      <c r="CO86" s="12">
        <v>0</v>
      </c>
      <c r="CP86" s="4">
        <v>0</v>
      </c>
      <c r="CQ86" s="47">
        <v>0</v>
      </c>
      <c r="CR86" s="12">
        <v>0</v>
      </c>
      <c r="CS86" s="4">
        <v>0</v>
      </c>
      <c r="CT86" s="47">
        <v>0</v>
      </c>
      <c r="CU86" s="12">
        <v>0</v>
      </c>
      <c r="CV86" s="4">
        <v>0</v>
      </c>
      <c r="CW86" s="47">
        <v>0</v>
      </c>
      <c r="CX86" s="12">
        <v>0</v>
      </c>
      <c r="CY86" s="4">
        <v>0</v>
      </c>
      <c r="CZ86" s="47">
        <f t="shared" si="159"/>
        <v>0</v>
      </c>
      <c r="DA86" s="12"/>
      <c r="DB86" s="4"/>
      <c r="DC86" s="47"/>
      <c r="DD86" s="12">
        <v>0</v>
      </c>
      <c r="DE86" s="4">
        <v>0</v>
      </c>
      <c r="DF86" s="47">
        <v>0</v>
      </c>
      <c r="DG86" s="12">
        <v>0</v>
      </c>
      <c r="DH86" s="4">
        <v>0</v>
      </c>
      <c r="DI86" s="47">
        <v>0</v>
      </c>
      <c r="DJ86" s="12">
        <v>0</v>
      </c>
      <c r="DK86" s="4">
        <v>0</v>
      </c>
      <c r="DL86" s="47">
        <v>0</v>
      </c>
      <c r="DM86" s="12">
        <v>0</v>
      </c>
      <c r="DN86" s="4">
        <v>0</v>
      </c>
      <c r="DO86" s="47">
        <f t="shared" si="160"/>
        <v>0</v>
      </c>
      <c r="DP86" s="12">
        <v>0</v>
      </c>
      <c r="DQ86" s="4">
        <v>0</v>
      </c>
      <c r="DR86" s="47">
        <v>0</v>
      </c>
      <c r="DS86" s="12">
        <v>0</v>
      </c>
      <c r="DT86" s="4">
        <v>0</v>
      </c>
      <c r="DU86" s="47">
        <v>0</v>
      </c>
      <c r="DV86" s="12">
        <v>0</v>
      </c>
      <c r="DW86" s="4">
        <v>0</v>
      </c>
      <c r="DX86" s="47">
        <v>0</v>
      </c>
      <c r="DY86" s="12">
        <v>0</v>
      </c>
      <c r="DZ86" s="4">
        <v>0</v>
      </c>
      <c r="EA86" s="47">
        <v>0</v>
      </c>
      <c r="EB86" s="12">
        <v>0</v>
      </c>
      <c r="EC86" s="4">
        <v>0</v>
      </c>
      <c r="ED86" s="47">
        <v>0</v>
      </c>
      <c r="EE86" s="12">
        <v>0</v>
      </c>
      <c r="EF86" s="4">
        <v>0</v>
      </c>
      <c r="EG86" s="47">
        <f t="shared" si="161"/>
        <v>0</v>
      </c>
      <c r="EH86" s="12">
        <v>0</v>
      </c>
      <c r="EI86" s="4">
        <v>0</v>
      </c>
      <c r="EJ86" s="47">
        <v>0</v>
      </c>
      <c r="EK86" s="12">
        <v>0</v>
      </c>
      <c r="EL86" s="4">
        <v>0</v>
      </c>
      <c r="EM86" s="47">
        <v>0</v>
      </c>
      <c r="EN86" s="12">
        <v>8.9999999999999993E-3</v>
      </c>
      <c r="EO86" s="4">
        <v>4.55</v>
      </c>
      <c r="EP86" s="47">
        <f t="shared" ref="EP86:EP93" si="170">EO86/EN86*1000</f>
        <v>505555.55555555562</v>
      </c>
      <c r="EQ86" s="12">
        <v>0</v>
      </c>
      <c r="ER86" s="4">
        <v>0</v>
      </c>
      <c r="ES86" s="47">
        <v>0</v>
      </c>
      <c r="ET86" s="12">
        <v>0</v>
      </c>
      <c r="EU86" s="4">
        <v>0</v>
      </c>
      <c r="EV86" s="47">
        <v>0</v>
      </c>
      <c r="EW86" s="12">
        <v>0</v>
      </c>
      <c r="EX86" s="4">
        <v>0</v>
      </c>
      <c r="EY86" s="47">
        <f t="shared" si="163"/>
        <v>0</v>
      </c>
      <c r="EZ86" s="12">
        <v>0</v>
      </c>
      <c r="FA86" s="4">
        <v>0</v>
      </c>
      <c r="FB86" s="47">
        <v>0</v>
      </c>
      <c r="FC86" s="12">
        <v>0</v>
      </c>
      <c r="FD86" s="4">
        <v>0</v>
      </c>
      <c r="FE86" s="47">
        <v>0</v>
      </c>
      <c r="FF86" s="7">
        <f t="shared" si="164"/>
        <v>6099.2190000000001</v>
      </c>
      <c r="FG86" s="15">
        <f t="shared" si="165"/>
        <v>16855.879999999997</v>
      </c>
    </row>
    <row r="87" spans="1:163" x14ac:dyDescent="0.3">
      <c r="A87" s="55">
        <v>2015</v>
      </c>
      <c r="B87" s="56" t="s">
        <v>8</v>
      </c>
      <c r="C87" s="12">
        <v>0</v>
      </c>
      <c r="D87" s="4">
        <v>0</v>
      </c>
      <c r="E87" s="47">
        <v>0</v>
      </c>
      <c r="F87" s="12">
        <v>0</v>
      </c>
      <c r="G87" s="4">
        <v>0</v>
      </c>
      <c r="H87" s="47">
        <v>0</v>
      </c>
      <c r="I87" s="12">
        <v>0</v>
      </c>
      <c r="J87" s="4">
        <v>0</v>
      </c>
      <c r="K87" s="47">
        <v>0</v>
      </c>
      <c r="L87" s="12">
        <v>0</v>
      </c>
      <c r="M87" s="4">
        <v>0</v>
      </c>
      <c r="N87" s="47">
        <v>0</v>
      </c>
      <c r="O87" s="12">
        <v>0</v>
      </c>
      <c r="P87" s="4">
        <v>0</v>
      </c>
      <c r="Q87" s="47">
        <v>0</v>
      </c>
      <c r="R87" s="12">
        <v>0</v>
      </c>
      <c r="S87" s="4">
        <v>0</v>
      </c>
      <c r="T87" s="47">
        <v>0</v>
      </c>
      <c r="U87" s="12">
        <v>0</v>
      </c>
      <c r="V87" s="4">
        <v>0</v>
      </c>
      <c r="W87" s="47">
        <v>0</v>
      </c>
      <c r="X87" s="12">
        <v>0</v>
      </c>
      <c r="Y87" s="4">
        <v>0</v>
      </c>
      <c r="Z87" s="47">
        <v>0</v>
      </c>
      <c r="AA87" s="12">
        <v>0</v>
      </c>
      <c r="AB87" s="4">
        <v>0</v>
      </c>
      <c r="AC87" s="47">
        <v>0</v>
      </c>
      <c r="AD87" s="12">
        <v>0</v>
      </c>
      <c r="AE87" s="4">
        <v>0</v>
      </c>
      <c r="AF87" s="47">
        <v>0</v>
      </c>
      <c r="AG87" s="12">
        <v>2</v>
      </c>
      <c r="AH87" s="4">
        <v>35.369999999999997</v>
      </c>
      <c r="AI87" s="47">
        <f t="shared" si="153"/>
        <v>17685</v>
      </c>
      <c r="AJ87" s="12">
        <v>0</v>
      </c>
      <c r="AK87" s="4">
        <v>0</v>
      </c>
      <c r="AL87" s="47">
        <v>0</v>
      </c>
      <c r="AM87" s="12">
        <v>0</v>
      </c>
      <c r="AN87" s="4">
        <v>0</v>
      </c>
      <c r="AO87" s="47">
        <f t="shared" si="154"/>
        <v>0</v>
      </c>
      <c r="AP87" s="12">
        <v>0</v>
      </c>
      <c r="AQ87" s="4">
        <v>0</v>
      </c>
      <c r="AR87" s="47">
        <v>0</v>
      </c>
      <c r="AS87" s="12">
        <v>0</v>
      </c>
      <c r="AT87" s="4">
        <v>0</v>
      </c>
      <c r="AU87" s="47">
        <v>0</v>
      </c>
      <c r="AV87" s="12">
        <v>3368.701</v>
      </c>
      <c r="AW87" s="4">
        <v>14674.5</v>
      </c>
      <c r="AX87" s="47">
        <f t="shared" si="156"/>
        <v>4356.1301522456279</v>
      </c>
      <c r="AY87" s="12">
        <v>0</v>
      </c>
      <c r="AZ87" s="4">
        <v>0</v>
      </c>
      <c r="BA87" s="47">
        <v>0</v>
      </c>
      <c r="BB87" s="12">
        <v>0</v>
      </c>
      <c r="BC87" s="4">
        <v>0</v>
      </c>
      <c r="BD87" s="47">
        <v>0</v>
      </c>
      <c r="BE87" s="12">
        <v>0</v>
      </c>
      <c r="BF87" s="4">
        <v>0</v>
      </c>
      <c r="BG87" s="47">
        <v>0</v>
      </c>
      <c r="BH87" s="12">
        <v>0</v>
      </c>
      <c r="BI87" s="4">
        <v>0</v>
      </c>
      <c r="BJ87" s="47">
        <v>0</v>
      </c>
      <c r="BK87" s="12">
        <v>0</v>
      </c>
      <c r="BL87" s="4">
        <v>0</v>
      </c>
      <c r="BM87" s="47">
        <v>0</v>
      </c>
      <c r="BN87" s="12">
        <v>0</v>
      </c>
      <c r="BO87" s="4">
        <v>0</v>
      </c>
      <c r="BP87" s="47">
        <v>0</v>
      </c>
      <c r="BQ87" s="12"/>
      <c r="BR87" s="4"/>
      <c r="BS87" s="47"/>
      <c r="BT87" s="12">
        <v>0</v>
      </c>
      <c r="BU87" s="4">
        <v>0</v>
      </c>
      <c r="BV87" s="47">
        <v>0</v>
      </c>
      <c r="BW87" s="12">
        <v>17600</v>
      </c>
      <c r="BX87" s="4">
        <v>62918.66</v>
      </c>
      <c r="BY87" s="47">
        <f t="shared" ref="BY87:BY94" si="171">BX87/BW87*1000</f>
        <v>3574.9238636363639</v>
      </c>
      <c r="BZ87" s="12">
        <v>0</v>
      </c>
      <c r="CA87" s="4">
        <v>0</v>
      </c>
      <c r="CB87" s="47">
        <v>0</v>
      </c>
      <c r="CC87" s="12">
        <v>0</v>
      </c>
      <c r="CD87" s="4">
        <v>0</v>
      </c>
      <c r="CE87" s="47">
        <v>0</v>
      </c>
      <c r="CF87" s="12">
        <v>0</v>
      </c>
      <c r="CG87" s="4">
        <v>0</v>
      </c>
      <c r="CH87" s="47">
        <f t="shared" si="157"/>
        <v>0</v>
      </c>
      <c r="CI87" s="12">
        <v>0</v>
      </c>
      <c r="CJ87" s="4">
        <v>0</v>
      </c>
      <c r="CK87" s="47">
        <f t="shared" si="158"/>
        <v>0</v>
      </c>
      <c r="CL87" s="12">
        <v>0</v>
      </c>
      <c r="CM87" s="4">
        <v>0</v>
      </c>
      <c r="CN87" s="47">
        <v>0</v>
      </c>
      <c r="CO87" s="12">
        <v>0</v>
      </c>
      <c r="CP87" s="4">
        <v>0</v>
      </c>
      <c r="CQ87" s="47">
        <v>0</v>
      </c>
      <c r="CR87" s="12">
        <v>0</v>
      </c>
      <c r="CS87" s="4">
        <v>0</v>
      </c>
      <c r="CT87" s="47">
        <v>0</v>
      </c>
      <c r="CU87" s="12">
        <v>0</v>
      </c>
      <c r="CV87" s="4">
        <v>0</v>
      </c>
      <c r="CW87" s="47">
        <v>0</v>
      </c>
      <c r="CX87" s="12">
        <v>0</v>
      </c>
      <c r="CY87" s="4">
        <v>0</v>
      </c>
      <c r="CZ87" s="47">
        <f t="shared" si="159"/>
        <v>0</v>
      </c>
      <c r="DA87" s="12"/>
      <c r="DB87" s="4"/>
      <c r="DC87" s="47"/>
      <c r="DD87" s="12">
        <v>0</v>
      </c>
      <c r="DE87" s="4">
        <v>0</v>
      </c>
      <c r="DF87" s="47">
        <v>0</v>
      </c>
      <c r="DG87" s="12">
        <v>0</v>
      </c>
      <c r="DH87" s="4">
        <v>0</v>
      </c>
      <c r="DI87" s="47">
        <v>0</v>
      </c>
      <c r="DJ87" s="12">
        <v>0</v>
      </c>
      <c r="DK87" s="4">
        <v>0</v>
      </c>
      <c r="DL87" s="47">
        <f>IF(DJ87=0,0,DK87/DJ87*1000)</f>
        <v>0</v>
      </c>
      <c r="DM87" s="12">
        <v>0</v>
      </c>
      <c r="DN87" s="4">
        <v>0</v>
      </c>
      <c r="DO87" s="47">
        <f t="shared" si="160"/>
        <v>0</v>
      </c>
      <c r="DP87" s="12">
        <v>0</v>
      </c>
      <c r="DQ87" s="4">
        <v>0</v>
      </c>
      <c r="DR87" s="47">
        <v>0</v>
      </c>
      <c r="DS87" s="12">
        <v>0</v>
      </c>
      <c r="DT87" s="4">
        <v>0</v>
      </c>
      <c r="DU87" s="47">
        <v>0</v>
      </c>
      <c r="DV87" s="12">
        <v>0</v>
      </c>
      <c r="DW87" s="4">
        <v>0</v>
      </c>
      <c r="DX87" s="47">
        <v>0</v>
      </c>
      <c r="DY87" s="12">
        <v>0</v>
      </c>
      <c r="DZ87" s="4">
        <v>0</v>
      </c>
      <c r="EA87" s="47">
        <v>0</v>
      </c>
      <c r="EB87" s="12">
        <v>0</v>
      </c>
      <c r="EC87" s="4">
        <v>0</v>
      </c>
      <c r="ED87" s="47">
        <v>0</v>
      </c>
      <c r="EE87" s="12">
        <v>0</v>
      </c>
      <c r="EF87" s="4">
        <v>0</v>
      </c>
      <c r="EG87" s="47">
        <f t="shared" si="161"/>
        <v>0</v>
      </c>
      <c r="EH87" s="12">
        <v>0</v>
      </c>
      <c r="EI87" s="4">
        <v>0</v>
      </c>
      <c r="EJ87" s="47">
        <v>0</v>
      </c>
      <c r="EK87" s="12">
        <v>0</v>
      </c>
      <c r="EL87" s="4">
        <v>0</v>
      </c>
      <c r="EM87" s="47">
        <v>0</v>
      </c>
      <c r="EN87" s="12">
        <v>0</v>
      </c>
      <c r="EO87" s="4">
        <v>0</v>
      </c>
      <c r="EP87" s="47">
        <v>0</v>
      </c>
      <c r="EQ87" s="12">
        <v>0</v>
      </c>
      <c r="ER87" s="4">
        <v>0</v>
      </c>
      <c r="ES87" s="47">
        <v>0</v>
      </c>
      <c r="ET87" s="12">
        <v>0</v>
      </c>
      <c r="EU87" s="4">
        <v>0</v>
      </c>
      <c r="EV87" s="47">
        <v>0</v>
      </c>
      <c r="EW87" s="12">
        <v>0</v>
      </c>
      <c r="EX87" s="4">
        <v>0</v>
      </c>
      <c r="EY87" s="47">
        <f t="shared" si="163"/>
        <v>0</v>
      </c>
      <c r="EZ87" s="12">
        <v>0</v>
      </c>
      <c r="FA87" s="4">
        <v>0</v>
      </c>
      <c r="FB87" s="47">
        <v>0</v>
      </c>
      <c r="FC87" s="12">
        <v>0</v>
      </c>
      <c r="FD87" s="4">
        <v>0</v>
      </c>
      <c r="FE87" s="47">
        <v>0</v>
      </c>
      <c r="FF87" s="7">
        <f t="shared" si="164"/>
        <v>20970.701000000001</v>
      </c>
      <c r="FG87" s="15">
        <f t="shared" si="165"/>
        <v>77628.53</v>
      </c>
    </row>
    <row r="88" spans="1:163" x14ac:dyDescent="0.3">
      <c r="A88" s="55">
        <v>2015</v>
      </c>
      <c r="B88" s="56" t="s">
        <v>9</v>
      </c>
      <c r="C88" s="12">
        <v>0</v>
      </c>
      <c r="D88" s="4">
        <v>0</v>
      </c>
      <c r="E88" s="47">
        <v>0</v>
      </c>
      <c r="F88" s="12">
        <v>0</v>
      </c>
      <c r="G88" s="4">
        <v>0</v>
      </c>
      <c r="H88" s="47">
        <v>0</v>
      </c>
      <c r="I88" s="12">
        <v>0</v>
      </c>
      <c r="J88" s="4">
        <v>0</v>
      </c>
      <c r="K88" s="47">
        <v>0</v>
      </c>
      <c r="L88" s="12">
        <v>0</v>
      </c>
      <c r="M88" s="4">
        <v>0</v>
      </c>
      <c r="N88" s="47">
        <v>0</v>
      </c>
      <c r="O88" s="12">
        <v>0</v>
      </c>
      <c r="P88" s="4">
        <v>0</v>
      </c>
      <c r="Q88" s="47">
        <v>0</v>
      </c>
      <c r="R88" s="12">
        <v>0</v>
      </c>
      <c r="S88" s="4">
        <v>0</v>
      </c>
      <c r="T88" s="47">
        <v>0</v>
      </c>
      <c r="U88" s="12">
        <v>0</v>
      </c>
      <c r="V88" s="4">
        <v>0</v>
      </c>
      <c r="W88" s="47">
        <v>0</v>
      </c>
      <c r="X88" s="12">
        <v>0</v>
      </c>
      <c r="Y88" s="4">
        <v>0</v>
      </c>
      <c r="Z88" s="47">
        <v>0</v>
      </c>
      <c r="AA88" s="12">
        <v>12204.4</v>
      </c>
      <c r="AB88" s="4">
        <v>44565.39</v>
      </c>
      <c r="AC88" s="47">
        <f t="shared" si="166"/>
        <v>3651.5838550031135</v>
      </c>
      <c r="AD88" s="12">
        <v>0</v>
      </c>
      <c r="AE88" s="4">
        <v>0</v>
      </c>
      <c r="AF88" s="47">
        <v>0</v>
      </c>
      <c r="AG88" s="12">
        <v>0</v>
      </c>
      <c r="AH88" s="4">
        <v>0</v>
      </c>
      <c r="AI88" s="47">
        <v>0</v>
      </c>
      <c r="AJ88" s="12">
        <v>0</v>
      </c>
      <c r="AK88" s="4">
        <v>0</v>
      </c>
      <c r="AL88" s="47">
        <v>0</v>
      </c>
      <c r="AM88" s="12">
        <v>0</v>
      </c>
      <c r="AN88" s="4">
        <v>0</v>
      </c>
      <c r="AO88" s="47">
        <f t="shared" si="154"/>
        <v>0</v>
      </c>
      <c r="AP88" s="12">
        <v>7.8520000000000003</v>
      </c>
      <c r="AQ88" s="4">
        <v>73.319999999999993</v>
      </c>
      <c r="AR88" s="47">
        <f t="shared" si="155"/>
        <v>9337.7483443708607</v>
      </c>
      <c r="AS88" s="12">
        <v>0</v>
      </c>
      <c r="AT88" s="4">
        <v>0</v>
      </c>
      <c r="AU88" s="47">
        <v>0</v>
      </c>
      <c r="AV88" s="12">
        <v>7030.9880000000003</v>
      </c>
      <c r="AW88" s="4">
        <v>25133.63</v>
      </c>
      <c r="AX88" s="47">
        <f t="shared" si="156"/>
        <v>3574.6939121500423</v>
      </c>
      <c r="AY88" s="12">
        <v>0</v>
      </c>
      <c r="AZ88" s="4">
        <v>0</v>
      </c>
      <c r="BA88" s="47">
        <v>0</v>
      </c>
      <c r="BB88" s="12">
        <v>0</v>
      </c>
      <c r="BC88" s="4">
        <v>0</v>
      </c>
      <c r="BD88" s="47">
        <v>0</v>
      </c>
      <c r="BE88" s="12">
        <v>0</v>
      </c>
      <c r="BF88" s="4">
        <v>0</v>
      </c>
      <c r="BG88" s="47">
        <v>0</v>
      </c>
      <c r="BH88" s="12">
        <v>0</v>
      </c>
      <c r="BI88" s="4">
        <v>0</v>
      </c>
      <c r="BJ88" s="47">
        <v>0</v>
      </c>
      <c r="BK88" s="12">
        <v>0</v>
      </c>
      <c r="BL88" s="4">
        <v>0</v>
      </c>
      <c r="BM88" s="47">
        <v>0</v>
      </c>
      <c r="BN88" s="12">
        <v>0</v>
      </c>
      <c r="BO88" s="4">
        <v>0</v>
      </c>
      <c r="BP88" s="47">
        <v>0</v>
      </c>
      <c r="BQ88" s="12"/>
      <c r="BR88" s="4"/>
      <c r="BS88" s="47"/>
      <c r="BT88" s="12">
        <v>0</v>
      </c>
      <c r="BU88" s="4">
        <v>0</v>
      </c>
      <c r="BV88" s="47">
        <v>0</v>
      </c>
      <c r="BW88" s="12">
        <v>0</v>
      </c>
      <c r="BX88" s="4">
        <v>0</v>
      </c>
      <c r="BY88" s="47">
        <v>0</v>
      </c>
      <c r="BZ88" s="12">
        <v>0</v>
      </c>
      <c r="CA88" s="4">
        <v>0</v>
      </c>
      <c r="CB88" s="47">
        <v>0</v>
      </c>
      <c r="CC88" s="12">
        <v>0</v>
      </c>
      <c r="CD88" s="4">
        <v>0</v>
      </c>
      <c r="CE88" s="47">
        <v>0</v>
      </c>
      <c r="CF88" s="12">
        <v>0</v>
      </c>
      <c r="CG88" s="4">
        <v>0</v>
      </c>
      <c r="CH88" s="47">
        <f t="shared" si="157"/>
        <v>0</v>
      </c>
      <c r="CI88" s="12">
        <v>0</v>
      </c>
      <c r="CJ88" s="4">
        <v>0</v>
      </c>
      <c r="CK88" s="47">
        <f t="shared" si="158"/>
        <v>0</v>
      </c>
      <c r="CL88" s="12">
        <v>0</v>
      </c>
      <c r="CM88" s="4">
        <v>0</v>
      </c>
      <c r="CN88" s="47">
        <v>0</v>
      </c>
      <c r="CO88" s="12">
        <v>0</v>
      </c>
      <c r="CP88" s="4">
        <v>0</v>
      </c>
      <c r="CQ88" s="47">
        <v>0</v>
      </c>
      <c r="CR88" s="12">
        <v>0</v>
      </c>
      <c r="CS88" s="4">
        <v>0</v>
      </c>
      <c r="CT88" s="47">
        <v>0</v>
      </c>
      <c r="CU88" s="12">
        <v>0</v>
      </c>
      <c r="CV88" s="4">
        <v>0</v>
      </c>
      <c r="CW88" s="47">
        <v>0</v>
      </c>
      <c r="CX88" s="12">
        <v>0</v>
      </c>
      <c r="CY88" s="4">
        <v>0</v>
      </c>
      <c r="CZ88" s="47">
        <f t="shared" si="159"/>
        <v>0</v>
      </c>
      <c r="DA88" s="12"/>
      <c r="DB88" s="4"/>
      <c r="DC88" s="47"/>
      <c r="DD88" s="12">
        <v>0</v>
      </c>
      <c r="DE88" s="4">
        <v>0</v>
      </c>
      <c r="DF88" s="47">
        <v>0</v>
      </c>
      <c r="DG88" s="12">
        <v>0</v>
      </c>
      <c r="DH88" s="4">
        <v>0</v>
      </c>
      <c r="DI88" s="47">
        <v>0</v>
      </c>
      <c r="DJ88" s="12">
        <v>0</v>
      </c>
      <c r="DK88" s="4">
        <v>0</v>
      </c>
      <c r="DL88" s="47">
        <f t="shared" ref="DL88:DL95" si="172">IF(DJ88=0,0,DK88/DJ88*1000)</f>
        <v>0</v>
      </c>
      <c r="DM88" s="12">
        <v>0</v>
      </c>
      <c r="DN88" s="4">
        <v>0</v>
      </c>
      <c r="DO88" s="47">
        <f t="shared" si="160"/>
        <v>0</v>
      </c>
      <c r="DP88" s="12">
        <v>0</v>
      </c>
      <c r="DQ88" s="4">
        <v>0</v>
      </c>
      <c r="DR88" s="47">
        <v>0</v>
      </c>
      <c r="DS88" s="12">
        <v>0</v>
      </c>
      <c r="DT88" s="4">
        <v>0</v>
      </c>
      <c r="DU88" s="47">
        <v>0</v>
      </c>
      <c r="DV88" s="12">
        <v>0</v>
      </c>
      <c r="DW88" s="4">
        <v>0</v>
      </c>
      <c r="DX88" s="47">
        <v>0</v>
      </c>
      <c r="DY88" s="12">
        <v>0</v>
      </c>
      <c r="DZ88" s="4">
        <v>0</v>
      </c>
      <c r="EA88" s="47">
        <v>0</v>
      </c>
      <c r="EB88" s="12">
        <v>0</v>
      </c>
      <c r="EC88" s="4">
        <v>0</v>
      </c>
      <c r="ED88" s="47">
        <v>0</v>
      </c>
      <c r="EE88" s="12">
        <v>0</v>
      </c>
      <c r="EF88" s="4">
        <v>0</v>
      </c>
      <c r="EG88" s="47">
        <f t="shared" si="161"/>
        <v>0</v>
      </c>
      <c r="EH88" s="12">
        <v>0</v>
      </c>
      <c r="EI88" s="4">
        <v>0</v>
      </c>
      <c r="EJ88" s="47">
        <v>0</v>
      </c>
      <c r="EK88" s="12">
        <v>0</v>
      </c>
      <c r="EL88" s="4">
        <v>0</v>
      </c>
      <c r="EM88" s="47">
        <v>0</v>
      </c>
      <c r="EN88" s="12">
        <v>0</v>
      </c>
      <c r="EO88" s="4">
        <v>0</v>
      </c>
      <c r="EP88" s="47">
        <v>0</v>
      </c>
      <c r="EQ88" s="12">
        <v>0</v>
      </c>
      <c r="ER88" s="4">
        <v>0</v>
      </c>
      <c r="ES88" s="47">
        <v>0</v>
      </c>
      <c r="ET88" s="12">
        <v>0</v>
      </c>
      <c r="EU88" s="4">
        <v>0</v>
      </c>
      <c r="EV88" s="47">
        <v>0</v>
      </c>
      <c r="EW88" s="12">
        <v>0</v>
      </c>
      <c r="EX88" s="4">
        <v>0</v>
      </c>
      <c r="EY88" s="47">
        <f t="shared" si="163"/>
        <v>0</v>
      </c>
      <c r="EZ88" s="12">
        <v>0</v>
      </c>
      <c r="FA88" s="4">
        <v>0</v>
      </c>
      <c r="FB88" s="47">
        <v>0</v>
      </c>
      <c r="FC88" s="12">
        <v>0</v>
      </c>
      <c r="FD88" s="4">
        <v>0</v>
      </c>
      <c r="FE88" s="47">
        <v>0</v>
      </c>
      <c r="FF88" s="7">
        <f t="shared" si="164"/>
        <v>19243.240000000002</v>
      </c>
      <c r="FG88" s="15">
        <f t="shared" si="165"/>
        <v>69772.34</v>
      </c>
    </row>
    <row r="89" spans="1:163" x14ac:dyDescent="0.3">
      <c r="A89" s="55">
        <v>2015</v>
      </c>
      <c r="B89" s="56" t="s">
        <v>10</v>
      </c>
      <c r="C89" s="12">
        <v>0</v>
      </c>
      <c r="D89" s="4">
        <v>0</v>
      </c>
      <c r="E89" s="47">
        <v>0</v>
      </c>
      <c r="F89" s="12">
        <v>0</v>
      </c>
      <c r="G89" s="4">
        <v>0</v>
      </c>
      <c r="H89" s="47">
        <v>0</v>
      </c>
      <c r="I89" s="12">
        <v>0</v>
      </c>
      <c r="J89" s="4">
        <v>0</v>
      </c>
      <c r="K89" s="47">
        <v>0</v>
      </c>
      <c r="L89" s="12">
        <v>0</v>
      </c>
      <c r="M89" s="4">
        <v>0</v>
      </c>
      <c r="N89" s="47">
        <v>0</v>
      </c>
      <c r="O89" s="12">
        <v>0</v>
      </c>
      <c r="P89" s="4">
        <v>0</v>
      </c>
      <c r="Q89" s="47">
        <v>0</v>
      </c>
      <c r="R89" s="12">
        <v>0</v>
      </c>
      <c r="S89" s="4">
        <v>0</v>
      </c>
      <c r="T89" s="47">
        <v>0</v>
      </c>
      <c r="U89" s="12">
        <v>0</v>
      </c>
      <c r="V89" s="4">
        <v>0</v>
      </c>
      <c r="W89" s="47">
        <v>0</v>
      </c>
      <c r="X89" s="12">
        <v>0</v>
      </c>
      <c r="Y89" s="4">
        <v>0</v>
      </c>
      <c r="Z89" s="47">
        <v>0</v>
      </c>
      <c r="AA89" s="12">
        <v>0</v>
      </c>
      <c r="AB89" s="4">
        <v>0</v>
      </c>
      <c r="AC89" s="47">
        <v>0</v>
      </c>
      <c r="AD89" s="12">
        <v>305</v>
      </c>
      <c r="AE89" s="4">
        <v>2850.37</v>
      </c>
      <c r="AF89" s="47">
        <f t="shared" si="167"/>
        <v>9345.4754098360663</v>
      </c>
      <c r="AG89" s="12">
        <v>2</v>
      </c>
      <c r="AH89" s="4">
        <v>34.229999999999997</v>
      </c>
      <c r="AI89" s="47">
        <f t="shared" si="153"/>
        <v>17115</v>
      </c>
      <c r="AJ89" s="12">
        <v>0</v>
      </c>
      <c r="AK89" s="4">
        <v>0</v>
      </c>
      <c r="AL89" s="47">
        <v>0</v>
      </c>
      <c r="AM89" s="12">
        <v>0</v>
      </c>
      <c r="AN89" s="4">
        <v>0</v>
      </c>
      <c r="AO89" s="47">
        <f t="shared" si="154"/>
        <v>0</v>
      </c>
      <c r="AP89" s="12">
        <v>8</v>
      </c>
      <c r="AQ89" s="4">
        <v>83.69</v>
      </c>
      <c r="AR89" s="47">
        <f t="shared" si="155"/>
        <v>10461.25</v>
      </c>
      <c r="AS89" s="12">
        <v>0</v>
      </c>
      <c r="AT89" s="4">
        <v>0</v>
      </c>
      <c r="AU89" s="47">
        <v>0</v>
      </c>
      <c r="AV89" s="12">
        <v>193.93899999999999</v>
      </c>
      <c r="AW89" s="4">
        <v>888.59</v>
      </c>
      <c r="AX89" s="47">
        <f t="shared" si="156"/>
        <v>4581.8014942842856</v>
      </c>
      <c r="AY89" s="12">
        <v>0</v>
      </c>
      <c r="AZ89" s="4">
        <v>0</v>
      </c>
      <c r="BA89" s="47">
        <v>0</v>
      </c>
      <c r="BB89" s="12">
        <v>0</v>
      </c>
      <c r="BC89" s="4">
        <v>0</v>
      </c>
      <c r="BD89" s="47">
        <v>0</v>
      </c>
      <c r="BE89" s="12">
        <v>0</v>
      </c>
      <c r="BF89" s="4">
        <v>0</v>
      </c>
      <c r="BG89" s="47">
        <v>0</v>
      </c>
      <c r="BH89" s="12">
        <v>0</v>
      </c>
      <c r="BI89" s="4">
        <v>0</v>
      </c>
      <c r="BJ89" s="47">
        <v>0</v>
      </c>
      <c r="BK89" s="12">
        <v>0</v>
      </c>
      <c r="BL89" s="4">
        <v>0</v>
      </c>
      <c r="BM89" s="47">
        <v>0</v>
      </c>
      <c r="BN89" s="12">
        <v>0</v>
      </c>
      <c r="BO89" s="4">
        <v>0</v>
      </c>
      <c r="BP89" s="47">
        <v>0</v>
      </c>
      <c r="BQ89" s="12"/>
      <c r="BR89" s="4"/>
      <c r="BS89" s="47"/>
      <c r="BT89" s="12">
        <v>0</v>
      </c>
      <c r="BU89" s="4">
        <v>0</v>
      </c>
      <c r="BV89" s="47">
        <v>0</v>
      </c>
      <c r="BW89" s="12">
        <v>0</v>
      </c>
      <c r="BX89" s="4">
        <v>0</v>
      </c>
      <c r="BY89" s="47">
        <v>0</v>
      </c>
      <c r="BZ89" s="12">
        <v>0</v>
      </c>
      <c r="CA89" s="4">
        <v>0</v>
      </c>
      <c r="CB89" s="47">
        <v>0</v>
      </c>
      <c r="CC89" s="12">
        <v>0</v>
      </c>
      <c r="CD89" s="4">
        <v>0</v>
      </c>
      <c r="CE89" s="47">
        <v>0</v>
      </c>
      <c r="CF89" s="12">
        <v>0</v>
      </c>
      <c r="CG89" s="4">
        <v>0</v>
      </c>
      <c r="CH89" s="47">
        <f t="shared" si="157"/>
        <v>0</v>
      </c>
      <c r="CI89" s="12">
        <v>0</v>
      </c>
      <c r="CJ89" s="4">
        <v>0</v>
      </c>
      <c r="CK89" s="47">
        <f t="shared" si="158"/>
        <v>0</v>
      </c>
      <c r="CL89" s="12">
        <v>0</v>
      </c>
      <c r="CM89" s="4">
        <v>0</v>
      </c>
      <c r="CN89" s="47">
        <v>0</v>
      </c>
      <c r="CO89" s="12">
        <v>0</v>
      </c>
      <c r="CP89" s="4">
        <v>0</v>
      </c>
      <c r="CQ89" s="47">
        <v>0</v>
      </c>
      <c r="CR89" s="12">
        <v>0</v>
      </c>
      <c r="CS89" s="4">
        <v>0</v>
      </c>
      <c r="CT89" s="47">
        <v>0</v>
      </c>
      <c r="CU89" s="12">
        <v>0</v>
      </c>
      <c r="CV89" s="4">
        <v>0</v>
      </c>
      <c r="CW89" s="47">
        <v>0</v>
      </c>
      <c r="CX89" s="12">
        <v>0</v>
      </c>
      <c r="CY89" s="4">
        <v>0</v>
      </c>
      <c r="CZ89" s="47">
        <f t="shared" si="159"/>
        <v>0</v>
      </c>
      <c r="DA89" s="12"/>
      <c r="DB89" s="4"/>
      <c r="DC89" s="47"/>
      <c r="DD89" s="12">
        <v>0</v>
      </c>
      <c r="DE89" s="4">
        <v>0</v>
      </c>
      <c r="DF89" s="47">
        <v>0</v>
      </c>
      <c r="DG89" s="12">
        <v>0</v>
      </c>
      <c r="DH89" s="4">
        <v>0</v>
      </c>
      <c r="DI89" s="47">
        <v>0</v>
      </c>
      <c r="DJ89" s="12">
        <v>0</v>
      </c>
      <c r="DK89" s="4">
        <v>0</v>
      </c>
      <c r="DL89" s="47">
        <f t="shared" si="172"/>
        <v>0</v>
      </c>
      <c r="DM89" s="12">
        <v>0</v>
      </c>
      <c r="DN89" s="4">
        <v>0</v>
      </c>
      <c r="DO89" s="47">
        <f t="shared" si="160"/>
        <v>0</v>
      </c>
      <c r="DP89" s="12">
        <v>0</v>
      </c>
      <c r="DQ89" s="4">
        <v>0</v>
      </c>
      <c r="DR89" s="47">
        <v>0</v>
      </c>
      <c r="DS89" s="12">
        <v>0</v>
      </c>
      <c r="DT89" s="4">
        <v>0</v>
      </c>
      <c r="DU89" s="47">
        <v>0</v>
      </c>
      <c r="DV89" s="12">
        <v>0</v>
      </c>
      <c r="DW89" s="4">
        <v>0</v>
      </c>
      <c r="DX89" s="47">
        <v>0</v>
      </c>
      <c r="DY89" s="12">
        <v>0</v>
      </c>
      <c r="DZ89" s="4">
        <v>0</v>
      </c>
      <c r="EA89" s="47">
        <v>0</v>
      </c>
      <c r="EB89" s="12">
        <v>0</v>
      </c>
      <c r="EC89" s="4">
        <v>0</v>
      </c>
      <c r="ED89" s="47">
        <v>0</v>
      </c>
      <c r="EE89" s="12">
        <v>0</v>
      </c>
      <c r="EF89" s="4">
        <v>0</v>
      </c>
      <c r="EG89" s="47">
        <f t="shared" si="161"/>
        <v>0</v>
      </c>
      <c r="EH89" s="12">
        <v>0</v>
      </c>
      <c r="EI89" s="4">
        <v>0</v>
      </c>
      <c r="EJ89" s="47">
        <v>0</v>
      </c>
      <c r="EK89" s="12">
        <v>0</v>
      </c>
      <c r="EL89" s="4">
        <v>0</v>
      </c>
      <c r="EM89" s="47">
        <v>0</v>
      </c>
      <c r="EN89" s="12">
        <v>1E-3</v>
      </c>
      <c r="EO89" s="4">
        <v>2.4</v>
      </c>
      <c r="EP89" s="47">
        <f t="shared" si="170"/>
        <v>2400000</v>
      </c>
      <c r="EQ89" s="12">
        <v>0</v>
      </c>
      <c r="ER89" s="4">
        <v>0</v>
      </c>
      <c r="ES89" s="47">
        <v>0</v>
      </c>
      <c r="ET89" s="12">
        <v>0</v>
      </c>
      <c r="EU89" s="4">
        <v>0</v>
      </c>
      <c r="EV89" s="47">
        <v>0</v>
      </c>
      <c r="EW89" s="12">
        <v>0</v>
      </c>
      <c r="EX89" s="4">
        <v>0</v>
      </c>
      <c r="EY89" s="47">
        <f t="shared" si="163"/>
        <v>0</v>
      </c>
      <c r="EZ89" s="12">
        <v>0</v>
      </c>
      <c r="FA89" s="4">
        <v>0</v>
      </c>
      <c r="FB89" s="47">
        <v>0</v>
      </c>
      <c r="FC89" s="12">
        <v>0</v>
      </c>
      <c r="FD89" s="4">
        <v>0</v>
      </c>
      <c r="FE89" s="47">
        <v>0</v>
      </c>
      <c r="FF89" s="7">
        <f t="shared" si="164"/>
        <v>508.93999999999994</v>
      </c>
      <c r="FG89" s="15">
        <f t="shared" si="165"/>
        <v>3859.28</v>
      </c>
    </row>
    <row r="90" spans="1:163" x14ac:dyDescent="0.3">
      <c r="A90" s="55">
        <v>2015</v>
      </c>
      <c r="B90" s="56" t="s">
        <v>11</v>
      </c>
      <c r="C90" s="12">
        <v>0</v>
      </c>
      <c r="D90" s="4">
        <v>0</v>
      </c>
      <c r="E90" s="47">
        <v>0</v>
      </c>
      <c r="F90" s="12">
        <v>0</v>
      </c>
      <c r="G90" s="4">
        <v>0</v>
      </c>
      <c r="H90" s="47">
        <v>0</v>
      </c>
      <c r="I90" s="12">
        <v>0</v>
      </c>
      <c r="J90" s="4">
        <v>0</v>
      </c>
      <c r="K90" s="47">
        <v>0</v>
      </c>
      <c r="L90" s="12">
        <v>0</v>
      </c>
      <c r="M90" s="4">
        <v>0</v>
      </c>
      <c r="N90" s="47">
        <v>0</v>
      </c>
      <c r="O90" s="12">
        <v>0</v>
      </c>
      <c r="P90" s="4">
        <v>0</v>
      </c>
      <c r="Q90" s="47">
        <v>0</v>
      </c>
      <c r="R90" s="12">
        <v>0</v>
      </c>
      <c r="S90" s="4">
        <v>0</v>
      </c>
      <c r="T90" s="47">
        <v>0</v>
      </c>
      <c r="U90" s="12">
        <v>0</v>
      </c>
      <c r="V90" s="4">
        <v>0</v>
      </c>
      <c r="W90" s="47">
        <v>0</v>
      </c>
      <c r="X90" s="12">
        <v>0</v>
      </c>
      <c r="Y90" s="4">
        <v>0</v>
      </c>
      <c r="Z90" s="47">
        <v>0</v>
      </c>
      <c r="AA90" s="12">
        <v>26064.6</v>
      </c>
      <c r="AB90" s="4">
        <v>106563.32</v>
      </c>
      <c r="AC90" s="47">
        <f t="shared" si="166"/>
        <v>4088.4310520782979</v>
      </c>
      <c r="AD90" s="12">
        <v>10</v>
      </c>
      <c r="AE90" s="4">
        <v>92.61</v>
      </c>
      <c r="AF90" s="47">
        <f t="shared" si="167"/>
        <v>9261</v>
      </c>
      <c r="AG90" s="12">
        <v>21.626999999999999</v>
      </c>
      <c r="AH90" s="4">
        <v>284.81</v>
      </c>
      <c r="AI90" s="47">
        <f t="shared" si="153"/>
        <v>13169.186664817127</v>
      </c>
      <c r="AJ90" s="12">
        <v>0</v>
      </c>
      <c r="AK90" s="4">
        <v>0</v>
      </c>
      <c r="AL90" s="47">
        <v>0</v>
      </c>
      <c r="AM90" s="12">
        <v>0</v>
      </c>
      <c r="AN90" s="4">
        <v>0</v>
      </c>
      <c r="AO90" s="47">
        <f t="shared" si="154"/>
        <v>0</v>
      </c>
      <c r="AP90" s="12">
        <v>0</v>
      </c>
      <c r="AQ90" s="4">
        <v>0</v>
      </c>
      <c r="AR90" s="47">
        <v>0</v>
      </c>
      <c r="AS90" s="12">
        <v>0</v>
      </c>
      <c r="AT90" s="4">
        <v>0</v>
      </c>
      <c r="AU90" s="47">
        <v>0</v>
      </c>
      <c r="AV90" s="12">
        <v>3917.52</v>
      </c>
      <c r="AW90" s="4">
        <v>15920.61</v>
      </c>
      <c r="AX90" s="47">
        <f t="shared" si="156"/>
        <v>4063.951173191203</v>
      </c>
      <c r="AY90" s="12">
        <v>0</v>
      </c>
      <c r="AZ90" s="4">
        <v>0</v>
      </c>
      <c r="BA90" s="47">
        <v>0</v>
      </c>
      <c r="BB90" s="12">
        <v>0</v>
      </c>
      <c r="BC90" s="4">
        <v>0</v>
      </c>
      <c r="BD90" s="47">
        <v>0</v>
      </c>
      <c r="BE90" s="12">
        <v>0</v>
      </c>
      <c r="BF90" s="4">
        <v>0</v>
      </c>
      <c r="BG90" s="47">
        <v>0</v>
      </c>
      <c r="BH90" s="12">
        <v>0</v>
      </c>
      <c r="BI90" s="4">
        <v>0</v>
      </c>
      <c r="BJ90" s="47">
        <v>0</v>
      </c>
      <c r="BK90" s="12">
        <v>0</v>
      </c>
      <c r="BL90" s="4">
        <v>0</v>
      </c>
      <c r="BM90" s="47">
        <v>0</v>
      </c>
      <c r="BN90" s="12">
        <v>0</v>
      </c>
      <c r="BO90" s="4">
        <v>0</v>
      </c>
      <c r="BP90" s="47">
        <v>0</v>
      </c>
      <c r="BQ90" s="12"/>
      <c r="BR90" s="4"/>
      <c r="BS90" s="47"/>
      <c r="BT90" s="12">
        <v>0</v>
      </c>
      <c r="BU90" s="4">
        <v>0</v>
      </c>
      <c r="BV90" s="47">
        <v>0</v>
      </c>
      <c r="BW90" s="12">
        <v>0</v>
      </c>
      <c r="BX90" s="4">
        <v>0</v>
      </c>
      <c r="BY90" s="47">
        <v>0</v>
      </c>
      <c r="BZ90" s="12">
        <v>0</v>
      </c>
      <c r="CA90" s="4">
        <v>0</v>
      </c>
      <c r="CB90" s="47">
        <v>0</v>
      </c>
      <c r="CC90" s="12">
        <v>0</v>
      </c>
      <c r="CD90" s="4">
        <v>0</v>
      </c>
      <c r="CE90" s="47">
        <v>0</v>
      </c>
      <c r="CF90" s="12">
        <v>0</v>
      </c>
      <c r="CG90" s="4">
        <v>0</v>
      </c>
      <c r="CH90" s="47">
        <f t="shared" si="157"/>
        <v>0</v>
      </c>
      <c r="CI90" s="12">
        <v>0</v>
      </c>
      <c r="CJ90" s="4">
        <v>0</v>
      </c>
      <c r="CK90" s="47">
        <f t="shared" si="158"/>
        <v>0</v>
      </c>
      <c r="CL90" s="12">
        <v>0</v>
      </c>
      <c r="CM90" s="4">
        <v>0</v>
      </c>
      <c r="CN90" s="47">
        <v>0</v>
      </c>
      <c r="CO90" s="12">
        <v>0</v>
      </c>
      <c r="CP90" s="4">
        <v>0</v>
      </c>
      <c r="CQ90" s="47">
        <v>0</v>
      </c>
      <c r="CR90" s="12">
        <v>0</v>
      </c>
      <c r="CS90" s="4">
        <v>0</v>
      </c>
      <c r="CT90" s="47">
        <v>0</v>
      </c>
      <c r="CU90" s="12">
        <v>0</v>
      </c>
      <c r="CV90" s="4">
        <v>0</v>
      </c>
      <c r="CW90" s="47">
        <v>0</v>
      </c>
      <c r="CX90" s="12">
        <v>0</v>
      </c>
      <c r="CY90" s="4">
        <v>0</v>
      </c>
      <c r="CZ90" s="47">
        <f t="shared" si="159"/>
        <v>0</v>
      </c>
      <c r="DA90" s="12"/>
      <c r="DB90" s="4"/>
      <c r="DC90" s="47"/>
      <c r="DD90" s="12">
        <v>0</v>
      </c>
      <c r="DE90" s="4">
        <v>0</v>
      </c>
      <c r="DF90" s="47">
        <v>0</v>
      </c>
      <c r="DG90" s="12">
        <v>4400</v>
      </c>
      <c r="DH90" s="4">
        <v>15021.79</v>
      </c>
      <c r="DI90" s="47">
        <f t="shared" ref="DI90:DI93" si="173">DH90/DG90*1000</f>
        <v>3414.0431818181823</v>
      </c>
      <c r="DJ90" s="12">
        <v>0</v>
      </c>
      <c r="DK90" s="4">
        <v>0</v>
      </c>
      <c r="DL90" s="47">
        <f t="shared" si="172"/>
        <v>0</v>
      </c>
      <c r="DM90" s="12">
        <v>0</v>
      </c>
      <c r="DN90" s="4">
        <v>0</v>
      </c>
      <c r="DO90" s="47">
        <f t="shared" si="160"/>
        <v>0</v>
      </c>
      <c r="DP90" s="12">
        <v>2.4E-2</v>
      </c>
      <c r="DQ90" s="4">
        <v>1.37</v>
      </c>
      <c r="DR90" s="47">
        <f t="shared" ref="DR90" si="174">DQ90/DP90*1000</f>
        <v>57083.333333333336</v>
      </c>
      <c r="DS90" s="12">
        <v>0</v>
      </c>
      <c r="DT90" s="4">
        <v>0</v>
      </c>
      <c r="DU90" s="47">
        <v>0</v>
      </c>
      <c r="DV90" s="12">
        <v>0</v>
      </c>
      <c r="DW90" s="4">
        <v>0</v>
      </c>
      <c r="DX90" s="47">
        <v>0</v>
      </c>
      <c r="DY90" s="12">
        <v>0</v>
      </c>
      <c r="DZ90" s="4">
        <v>0</v>
      </c>
      <c r="EA90" s="47">
        <v>0</v>
      </c>
      <c r="EB90" s="12">
        <v>0</v>
      </c>
      <c r="EC90" s="4">
        <v>0</v>
      </c>
      <c r="ED90" s="47">
        <v>0</v>
      </c>
      <c r="EE90" s="12">
        <v>0</v>
      </c>
      <c r="EF90" s="4">
        <v>0</v>
      </c>
      <c r="EG90" s="47">
        <f t="shared" si="161"/>
        <v>0</v>
      </c>
      <c r="EH90" s="12">
        <v>0</v>
      </c>
      <c r="EI90" s="4">
        <v>0</v>
      </c>
      <c r="EJ90" s="47">
        <v>0</v>
      </c>
      <c r="EK90" s="12">
        <v>0</v>
      </c>
      <c r="EL90" s="4">
        <v>0</v>
      </c>
      <c r="EM90" s="47">
        <v>0</v>
      </c>
      <c r="EN90" s="12">
        <v>0</v>
      </c>
      <c r="EO90" s="4">
        <v>0</v>
      </c>
      <c r="EP90" s="47">
        <v>0</v>
      </c>
      <c r="EQ90" s="12">
        <v>0</v>
      </c>
      <c r="ER90" s="4">
        <v>0</v>
      </c>
      <c r="ES90" s="47">
        <v>0</v>
      </c>
      <c r="ET90" s="12">
        <v>0</v>
      </c>
      <c r="EU90" s="4">
        <v>0</v>
      </c>
      <c r="EV90" s="47">
        <v>0</v>
      </c>
      <c r="EW90" s="12">
        <v>0</v>
      </c>
      <c r="EX90" s="4">
        <v>0</v>
      </c>
      <c r="EY90" s="47">
        <f t="shared" si="163"/>
        <v>0</v>
      </c>
      <c r="EZ90" s="12">
        <v>0</v>
      </c>
      <c r="FA90" s="4">
        <v>0</v>
      </c>
      <c r="FB90" s="47">
        <v>0</v>
      </c>
      <c r="FC90" s="12">
        <v>0</v>
      </c>
      <c r="FD90" s="4">
        <v>0</v>
      </c>
      <c r="FE90" s="47">
        <v>0</v>
      </c>
      <c r="FF90" s="7">
        <f t="shared" si="164"/>
        <v>34413.771000000001</v>
      </c>
      <c r="FG90" s="15">
        <f t="shared" si="165"/>
        <v>137884.51</v>
      </c>
    </row>
    <row r="91" spans="1:163" x14ac:dyDescent="0.3">
      <c r="A91" s="55">
        <v>2015</v>
      </c>
      <c r="B91" s="56" t="s">
        <v>12</v>
      </c>
      <c r="C91" s="12">
        <v>0</v>
      </c>
      <c r="D91" s="4">
        <v>0</v>
      </c>
      <c r="E91" s="47">
        <v>0</v>
      </c>
      <c r="F91" s="12">
        <v>0</v>
      </c>
      <c r="G91" s="4">
        <v>0</v>
      </c>
      <c r="H91" s="47">
        <v>0</v>
      </c>
      <c r="I91" s="12">
        <v>3850.0030000000002</v>
      </c>
      <c r="J91" s="4">
        <v>13572.26</v>
      </c>
      <c r="K91" s="47">
        <f t="shared" ref="K91" si="175">J91/I91*1000</f>
        <v>3525.2595907068126</v>
      </c>
      <c r="L91" s="12">
        <v>0</v>
      </c>
      <c r="M91" s="4">
        <v>0</v>
      </c>
      <c r="N91" s="47">
        <v>0</v>
      </c>
      <c r="O91" s="12">
        <v>0</v>
      </c>
      <c r="P91" s="4">
        <v>0</v>
      </c>
      <c r="Q91" s="47">
        <v>0</v>
      </c>
      <c r="R91" s="12">
        <v>0</v>
      </c>
      <c r="S91" s="4">
        <v>0</v>
      </c>
      <c r="T91" s="47">
        <v>0</v>
      </c>
      <c r="U91" s="12">
        <v>0</v>
      </c>
      <c r="V91" s="4">
        <v>0</v>
      </c>
      <c r="W91" s="47">
        <v>0</v>
      </c>
      <c r="X91" s="12">
        <v>0</v>
      </c>
      <c r="Y91" s="4">
        <v>0</v>
      </c>
      <c r="Z91" s="47">
        <v>0</v>
      </c>
      <c r="AA91" s="12">
        <v>0</v>
      </c>
      <c r="AB91" s="4">
        <v>0</v>
      </c>
      <c r="AC91" s="47">
        <v>0</v>
      </c>
      <c r="AD91" s="12">
        <v>12</v>
      </c>
      <c r="AE91" s="4">
        <v>114.37</v>
      </c>
      <c r="AF91" s="47">
        <f t="shared" si="167"/>
        <v>9530.8333333333339</v>
      </c>
      <c r="AG91" s="12">
        <v>4.3150000000000004</v>
      </c>
      <c r="AH91" s="4">
        <v>79.13</v>
      </c>
      <c r="AI91" s="47">
        <f t="shared" si="153"/>
        <v>18338.354577056776</v>
      </c>
      <c r="AJ91" s="12">
        <v>0</v>
      </c>
      <c r="AK91" s="4">
        <v>0</v>
      </c>
      <c r="AL91" s="47">
        <v>0</v>
      </c>
      <c r="AM91" s="12">
        <v>0</v>
      </c>
      <c r="AN91" s="4">
        <v>0</v>
      </c>
      <c r="AO91" s="47">
        <f t="shared" si="154"/>
        <v>0</v>
      </c>
      <c r="AP91" s="12">
        <v>0</v>
      </c>
      <c r="AQ91" s="4">
        <v>0</v>
      </c>
      <c r="AR91" s="47">
        <v>0</v>
      </c>
      <c r="AS91" s="12">
        <v>0</v>
      </c>
      <c r="AT91" s="4">
        <v>0</v>
      </c>
      <c r="AU91" s="47">
        <v>0</v>
      </c>
      <c r="AV91" s="12">
        <v>10624.924000000001</v>
      </c>
      <c r="AW91" s="4">
        <v>38372.5</v>
      </c>
      <c r="AX91" s="47">
        <f t="shared" si="156"/>
        <v>3611.5552450069285</v>
      </c>
      <c r="AY91" s="12">
        <v>0</v>
      </c>
      <c r="AZ91" s="4">
        <v>0</v>
      </c>
      <c r="BA91" s="47">
        <v>0</v>
      </c>
      <c r="BB91" s="12">
        <v>0</v>
      </c>
      <c r="BC91" s="4">
        <v>0</v>
      </c>
      <c r="BD91" s="47">
        <v>0</v>
      </c>
      <c r="BE91" s="12">
        <v>0</v>
      </c>
      <c r="BF91" s="4">
        <v>0</v>
      </c>
      <c r="BG91" s="47">
        <v>0</v>
      </c>
      <c r="BH91" s="12">
        <v>0</v>
      </c>
      <c r="BI91" s="4">
        <v>0</v>
      </c>
      <c r="BJ91" s="47">
        <v>0</v>
      </c>
      <c r="BK91" s="12">
        <v>0</v>
      </c>
      <c r="BL91" s="4">
        <v>0</v>
      </c>
      <c r="BM91" s="47">
        <v>0</v>
      </c>
      <c r="BN91" s="12">
        <v>0</v>
      </c>
      <c r="BO91" s="4">
        <v>0</v>
      </c>
      <c r="BP91" s="47">
        <v>0</v>
      </c>
      <c r="BQ91" s="12"/>
      <c r="BR91" s="4"/>
      <c r="BS91" s="47"/>
      <c r="BT91" s="12">
        <v>0</v>
      </c>
      <c r="BU91" s="4">
        <v>0</v>
      </c>
      <c r="BV91" s="47">
        <v>0</v>
      </c>
      <c r="BW91" s="12">
        <v>51200</v>
      </c>
      <c r="BX91" s="4">
        <v>187430.69</v>
      </c>
      <c r="BY91" s="47">
        <f t="shared" si="171"/>
        <v>3660.7556640625003</v>
      </c>
      <c r="BZ91" s="12">
        <v>0</v>
      </c>
      <c r="CA91" s="4">
        <v>0</v>
      </c>
      <c r="CB91" s="47">
        <v>0</v>
      </c>
      <c r="CC91" s="12">
        <v>0</v>
      </c>
      <c r="CD91" s="4">
        <v>0</v>
      </c>
      <c r="CE91" s="47">
        <v>0</v>
      </c>
      <c r="CF91" s="12">
        <v>0</v>
      </c>
      <c r="CG91" s="4">
        <v>0</v>
      </c>
      <c r="CH91" s="47">
        <f t="shared" si="157"/>
        <v>0</v>
      </c>
      <c r="CI91" s="12">
        <v>0</v>
      </c>
      <c r="CJ91" s="4">
        <v>0</v>
      </c>
      <c r="CK91" s="47">
        <f t="shared" si="158"/>
        <v>0</v>
      </c>
      <c r="CL91" s="12">
        <v>0</v>
      </c>
      <c r="CM91" s="4">
        <v>0</v>
      </c>
      <c r="CN91" s="47">
        <v>0</v>
      </c>
      <c r="CO91" s="12">
        <v>0</v>
      </c>
      <c r="CP91" s="4">
        <v>0</v>
      </c>
      <c r="CQ91" s="47">
        <v>0</v>
      </c>
      <c r="CR91" s="12">
        <v>0</v>
      </c>
      <c r="CS91" s="4">
        <v>0</v>
      </c>
      <c r="CT91" s="47">
        <v>0</v>
      </c>
      <c r="CU91" s="12">
        <v>0</v>
      </c>
      <c r="CV91" s="4">
        <v>0</v>
      </c>
      <c r="CW91" s="47">
        <v>0</v>
      </c>
      <c r="CX91" s="12">
        <v>0</v>
      </c>
      <c r="CY91" s="4">
        <v>0</v>
      </c>
      <c r="CZ91" s="47">
        <f t="shared" si="159"/>
        <v>0</v>
      </c>
      <c r="DA91" s="12"/>
      <c r="DB91" s="4"/>
      <c r="DC91" s="47"/>
      <c r="DD91" s="12">
        <v>0</v>
      </c>
      <c r="DE91" s="4">
        <v>0</v>
      </c>
      <c r="DF91" s="47">
        <v>0</v>
      </c>
      <c r="DG91" s="12">
        <v>3850</v>
      </c>
      <c r="DH91" s="4">
        <v>13537.32</v>
      </c>
      <c r="DI91" s="47">
        <f t="shared" si="173"/>
        <v>3516.1870129870126</v>
      </c>
      <c r="DJ91" s="12">
        <v>0</v>
      </c>
      <c r="DK91" s="4">
        <v>0</v>
      </c>
      <c r="DL91" s="47">
        <f t="shared" si="172"/>
        <v>0</v>
      </c>
      <c r="DM91" s="12">
        <v>0</v>
      </c>
      <c r="DN91" s="4">
        <v>0</v>
      </c>
      <c r="DO91" s="47">
        <f t="shared" si="160"/>
        <v>0</v>
      </c>
      <c r="DP91" s="12">
        <v>0</v>
      </c>
      <c r="DQ91" s="4">
        <v>0</v>
      </c>
      <c r="DR91" s="47">
        <v>0</v>
      </c>
      <c r="DS91" s="12">
        <v>0</v>
      </c>
      <c r="DT91" s="4">
        <v>0</v>
      </c>
      <c r="DU91" s="47">
        <v>0</v>
      </c>
      <c r="DV91" s="12">
        <v>0</v>
      </c>
      <c r="DW91" s="4">
        <v>0</v>
      </c>
      <c r="DX91" s="47">
        <v>0</v>
      </c>
      <c r="DY91" s="12">
        <v>0</v>
      </c>
      <c r="DZ91" s="4">
        <v>0</v>
      </c>
      <c r="EA91" s="47">
        <v>0</v>
      </c>
      <c r="EB91" s="12">
        <v>0</v>
      </c>
      <c r="EC91" s="4">
        <v>0</v>
      </c>
      <c r="ED91" s="47">
        <v>0</v>
      </c>
      <c r="EE91" s="12">
        <v>0</v>
      </c>
      <c r="EF91" s="4">
        <v>0</v>
      </c>
      <c r="EG91" s="47">
        <f t="shared" si="161"/>
        <v>0</v>
      </c>
      <c r="EH91" s="12">
        <v>0</v>
      </c>
      <c r="EI91" s="4">
        <v>0</v>
      </c>
      <c r="EJ91" s="47">
        <v>0</v>
      </c>
      <c r="EK91" s="12">
        <v>0</v>
      </c>
      <c r="EL91" s="4">
        <v>0</v>
      </c>
      <c r="EM91" s="47">
        <v>0</v>
      </c>
      <c r="EN91" s="12">
        <v>0</v>
      </c>
      <c r="EO91" s="4">
        <v>0</v>
      </c>
      <c r="EP91" s="47">
        <v>0</v>
      </c>
      <c r="EQ91" s="12">
        <v>0</v>
      </c>
      <c r="ER91" s="4">
        <v>0</v>
      </c>
      <c r="ES91" s="47">
        <v>0</v>
      </c>
      <c r="ET91" s="12">
        <v>0</v>
      </c>
      <c r="EU91" s="4">
        <v>0</v>
      </c>
      <c r="EV91" s="47">
        <v>0</v>
      </c>
      <c r="EW91" s="12">
        <v>0</v>
      </c>
      <c r="EX91" s="4">
        <v>0</v>
      </c>
      <c r="EY91" s="47">
        <f t="shared" si="163"/>
        <v>0</v>
      </c>
      <c r="EZ91" s="12">
        <v>0</v>
      </c>
      <c r="FA91" s="4">
        <v>0</v>
      </c>
      <c r="FB91" s="47">
        <v>0</v>
      </c>
      <c r="FC91" s="12">
        <v>0</v>
      </c>
      <c r="FD91" s="4">
        <v>0</v>
      </c>
      <c r="FE91" s="47">
        <v>0</v>
      </c>
      <c r="FF91" s="7">
        <f t="shared" si="164"/>
        <v>69541.241999999998</v>
      </c>
      <c r="FG91" s="15">
        <f t="shared" si="165"/>
        <v>253106.27000000002</v>
      </c>
    </row>
    <row r="92" spans="1:163" x14ac:dyDescent="0.3">
      <c r="A92" s="55">
        <v>2015</v>
      </c>
      <c r="B92" s="56" t="s">
        <v>13</v>
      </c>
      <c r="C92" s="12">
        <v>0</v>
      </c>
      <c r="D92" s="4">
        <v>0</v>
      </c>
      <c r="E92" s="47">
        <v>0</v>
      </c>
      <c r="F92" s="12">
        <v>0</v>
      </c>
      <c r="G92" s="4">
        <v>0</v>
      </c>
      <c r="H92" s="47">
        <v>0</v>
      </c>
      <c r="I92" s="12">
        <v>0</v>
      </c>
      <c r="J92" s="4">
        <v>0</v>
      </c>
      <c r="K92" s="47">
        <v>0</v>
      </c>
      <c r="L92" s="12">
        <v>0</v>
      </c>
      <c r="M92" s="4">
        <v>0</v>
      </c>
      <c r="N92" s="47">
        <v>0</v>
      </c>
      <c r="O92" s="12">
        <v>0</v>
      </c>
      <c r="P92" s="4">
        <v>0</v>
      </c>
      <c r="Q92" s="47">
        <v>0</v>
      </c>
      <c r="R92" s="12">
        <v>0</v>
      </c>
      <c r="S92" s="4">
        <v>0</v>
      </c>
      <c r="T92" s="47">
        <v>0</v>
      </c>
      <c r="U92" s="12">
        <v>0</v>
      </c>
      <c r="V92" s="4">
        <v>0</v>
      </c>
      <c r="W92" s="47">
        <v>0</v>
      </c>
      <c r="X92" s="12">
        <v>0</v>
      </c>
      <c r="Y92" s="4">
        <v>0</v>
      </c>
      <c r="Z92" s="47">
        <v>0</v>
      </c>
      <c r="AA92" s="12">
        <v>25916.3</v>
      </c>
      <c r="AB92" s="4">
        <v>99405.17</v>
      </c>
      <c r="AC92" s="47">
        <f t="shared" si="166"/>
        <v>3835.6235265064843</v>
      </c>
      <c r="AD92" s="12">
        <v>0</v>
      </c>
      <c r="AE92" s="4">
        <v>0</v>
      </c>
      <c r="AF92" s="47">
        <v>0</v>
      </c>
      <c r="AG92" s="12">
        <v>0</v>
      </c>
      <c r="AH92" s="4">
        <v>0</v>
      </c>
      <c r="AI92" s="47">
        <v>0</v>
      </c>
      <c r="AJ92" s="12">
        <v>0</v>
      </c>
      <c r="AK92" s="4">
        <v>0</v>
      </c>
      <c r="AL92" s="47">
        <v>0</v>
      </c>
      <c r="AM92" s="12">
        <v>0</v>
      </c>
      <c r="AN92" s="4">
        <v>0</v>
      </c>
      <c r="AO92" s="47">
        <f t="shared" si="154"/>
        <v>0</v>
      </c>
      <c r="AP92" s="12">
        <v>0</v>
      </c>
      <c r="AQ92" s="4">
        <v>0</v>
      </c>
      <c r="AR92" s="47">
        <v>0</v>
      </c>
      <c r="AS92" s="12">
        <v>0</v>
      </c>
      <c r="AT92" s="4">
        <v>0</v>
      </c>
      <c r="AU92" s="47">
        <v>0</v>
      </c>
      <c r="AV92" s="12">
        <v>6623.348</v>
      </c>
      <c r="AW92" s="4">
        <v>26152.38</v>
      </c>
      <c r="AX92" s="47">
        <f t="shared" si="156"/>
        <v>3948.5136520080177</v>
      </c>
      <c r="AY92" s="12">
        <v>0</v>
      </c>
      <c r="AZ92" s="4">
        <v>0</v>
      </c>
      <c r="BA92" s="47">
        <v>0</v>
      </c>
      <c r="BB92" s="12">
        <v>0</v>
      </c>
      <c r="BC92" s="4">
        <v>0</v>
      </c>
      <c r="BD92" s="47">
        <v>0</v>
      </c>
      <c r="BE92" s="12">
        <v>0</v>
      </c>
      <c r="BF92" s="4">
        <v>0</v>
      </c>
      <c r="BG92" s="47">
        <v>0</v>
      </c>
      <c r="BH92" s="12">
        <v>0</v>
      </c>
      <c r="BI92" s="4">
        <v>0</v>
      </c>
      <c r="BJ92" s="47">
        <v>0</v>
      </c>
      <c r="BK92" s="12">
        <v>0</v>
      </c>
      <c r="BL92" s="4">
        <v>0</v>
      </c>
      <c r="BM92" s="47">
        <v>0</v>
      </c>
      <c r="BN92" s="12">
        <v>0</v>
      </c>
      <c r="BO92" s="4">
        <v>0</v>
      </c>
      <c r="BP92" s="47">
        <v>0</v>
      </c>
      <c r="BQ92" s="12"/>
      <c r="BR92" s="4"/>
      <c r="BS92" s="47"/>
      <c r="BT92" s="12">
        <v>0</v>
      </c>
      <c r="BU92" s="4">
        <v>0</v>
      </c>
      <c r="BV92" s="47">
        <v>0</v>
      </c>
      <c r="BW92" s="12">
        <v>0</v>
      </c>
      <c r="BX92" s="4">
        <v>0</v>
      </c>
      <c r="BY92" s="47">
        <v>0</v>
      </c>
      <c r="BZ92" s="12">
        <v>0</v>
      </c>
      <c r="CA92" s="4">
        <v>0</v>
      </c>
      <c r="CB92" s="47">
        <v>0</v>
      </c>
      <c r="CC92" s="12">
        <v>0</v>
      </c>
      <c r="CD92" s="4">
        <v>0</v>
      </c>
      <c r="CE92" s="47">
        <v>0</v>
      </c>
      <c r="CF92" s="12">
        <v>0</v>
      </c>
      <c r="CG92" s="4">
        <v>0</v>
      </c>
      <c r="CH92" s="47">
        <f t="shared" si="157"/>
        <v>0</v>
      </c>
      <c r="CI92" s="12">
        <v>0</v>
      </c>
      <c r="CJ92" s="4">
        <v>0</v>
      </c>
      <c r="CK92" s="47">
        <f t="shared" si="158"/>
        <v>0</v>
      </c>
      <c r="CL92" s="12">
        <v>0</v>
      </c>
      <c r="CM92" s="4">
        <v>0</v>
      </c>
      <c r="CN92" s="47">
        <v>0</v>
      </c>
      <c r="CO92" s="12">
        <v>0</v>
      </c>
      <c r="CP92" s="4">
        <v>0</v>
      </c>
      <c r="CQ92" s="47">
        <v>0</v>
      </c>
      <c r="CR92" s="12">
        <v>0</v>
      </c>
      <c r="CS92" s="4">
        <v>0</v>
      </c>
      <c r="CT92" s="47">
        <v>0</v>
      </c>
      <c r="CU92" s="12">
        <v>0</v>
      </c>
      <c r="CV92" s="4">
        <v>0</v>
      </c>
      <c r="CW92" s="47">
        <v>0</v>
      </c>
      <c r="CX92" s="12">
        <v>0</v>
      </c>
      <c r="CY92" s="4">
        <v>0</v>
      </c>
      <c r="CZ92" s="47">
        <f t="shared" si="159"/>
        <v>0</v>
      </c>
      <c r="DA92" s="12"/>
      <c r="DB92" s="4"/>
      <c r="DC92" s="47"/>
      <c r="DD92" s="12">
        <v>0</v>
      </c>
      <c r="DE92" s="4">
        <v>0</v>
      </c>
      <c r="DF92" s="47">
        <v>0</v>
      </c>
      <c r="DG92" s="12">
        <v>0</v>
      </c>
      <c r="DH92" s="4">
        <v>0</v>
      </c>
      <c r="DI92" s="47">
        <v>0</v>
      </c>
      <c r="DJ92" s="12">
        <v>0</v>
      </c>
      <c r="DK92" s="4">
        <v>0</v>
      </c>
      <c r="DL92" s="47">
        <f t="shared" si="172"/>
        <v>0</v>
      </c>
      <c r="DM92" s="12">
        <v>0</v>
      </c>
      <c r="DN92" s="4">
        <v>0</v>
      </c>
      <c r="DO92" s="47">
        <f t="shared" si="160"/>
        <v>0</v>
      </c>
      <c r="DP92" s="12">
        <v>0</v>
      </c>
      <c r="DQ92" s="4">
        <v>0</v>
      </c>
      <c r="DR92" s="47">
        <v>0</v>
      </c>
      <c r="DS92" s="12">
        <v>0</v>
      </c>
      <c r="DT92" s="4">
        <v>0</v>
      </c>
      <c r="DU92" s="47">
        <v>0</v>
      </c>
      <c r="DV92" s="12">
        <v>0</v>
      </c>
      <c r="DW92" s="4">
        <v>0</v>
      </c>
      <c r="DX92" s="47">
        <v>0</v>
      </c>
      <c r="DY92" s="12">
        <v>0</v>
      </c>
      <c r="DZ92" s="4">
        <v>0</v>
      </c>
      <c r="EA92" s="47">
        <v>0</v>
      </c>
      <c r="EB92" s="12">
        <v>0</v>
      </c>
      <c r="EC92" s="4">
        <v>0</v>
      </c>
      <c r="ED92" s="47">
        <v>0</v>
      </c>
      <c r="EE92" s="12">
        <v>0</v>
      </c>
      <c r="EF92" s="4">
        <v>0</v>
      </c>
      <c r="EG92" s="47">
        <f t="shared" si="161"/>
        <v>0</v>
      </c>
      <c r="EH92" s="12">
        <v>0</v>
      </c>
      <c r="EI92" s="4">
        <v>0</v>
      </c>
      <c r="EJ92" s="47">
        <v>0</v>
      </c>
      <c r="EK92" s="12">
        <v>0</v>
      </c>
      <c r="EL92" s="4">
        <v>0</v>
      </c>
      <c r="EM92" s="47">
        <v>0</v>
      </c>
      <c r="EN92" s="12">
        <v>0</v>
      </c>
      <c r="EO92" s="4">
        <v>0</v>
      </c>
      <c r="EP92" s="47">
        <v>0</v>
      </c>
      <c r="EQ92" s="12">
        <v>0</v>
      </c>
      <c r="ER92" s="4">
        <v>0</v>
      </c>
      <c r="ES92" s="47">
        <v>0</v>
      </c>
      <c r="ET92" s="12">
        <v>0</v>
      </c>
      <c r="EU92" s="4">
        <v>0</v>
      </c>
      <c r="EV92" s="47">
        <v>0</v>
      </c>
      <c r="EW92" s="12">
        <v>0</v>
      </c>
      <c r="EX92" s="4">
        <v>0</v>
      </c>
      <c r="EY92" s="47">
        <f t="shared" si="163"/>
        <v>0</v>
      </c>
      <c r="EZ92" s="12">
        <v>0</v>
      </c>
      <c r="FA92" s="4">
        <v>0</v>
      </c>
      <c r="FB92" s="47">
        <v>0</v>
      </c>
      <c r="FC92" s="12">
        <v>0</v>
      </c>
      <c r="FD92" s="4">
        <v>0</v>
      </c>
      <c r="FE92" s="47">
        <v>0</v>
      </c>
      <c r="FF92" s="7">
        <f t="shared" si="164"/>
        <v>32539.648000000001</v>
      </c>
      <c r="FG92" s="15">
        <f t="shared" si="165"/>
        <v>125557.55</v>
      </c>
    </row>
    <row r="93" spans="1:163" x14ac:dyDescent="0.3">
      <c r="A93" s="55">
        <v>2015</v>
      </c>
      <c r="B93" s="56" t="s">
        <v>14</v>
      </c>
      <c r="C93" s="12">
        <v>0</v>
      </c>
      <c r="D93" s="4">
        <v>0</v>
      </c>
      <c r="E93" s="47">
        <v>0</v>
      </c>
      <c r="F93" s="12">
        <v>0</v>
      </c>
      <c r="G93" s="4">
        <v>0</v>
      </c>
      <c r="H93" s="47">
        <v>0</v>
      </c>
      <c r="I93" s="12">
        <v>0</v>
      </c>
      <c r="J93" s="4">
        <v>0</v>
      </c>
      <c r="K93" s="47">
        <v>0</v>
      </c>
      <c r="L93" s="12">
        <v>0</v>
      </c>
      <c r="M93" s="4">
        <v>0</v>
      </c>
      <c r="N93" s="47">
        <v>0</v>
      </c>
      <c r="O93" s="12">
        <v>0</v>
      </c>
      <c r="P93" s="4">
        <v>0</v>
      </c>
      <c r="Q93" s="47">
        <v>0</v>
      </c>
      <c r="R93" s="12">
        <v>0</v>
      </c>
      <c r="S93" s="4">
        <v>0</v>
      </c>
      <c r="T93" s="47">
        <v>0</v>
      </c>
      <c r="U93" s="12">
        <v>0</v>
      </c>
      <c r="V93" s="4">
        <v>0</v>
      </c>
      <c r="W93" s="47">
        <v>0</v>
      </c>
      <c r="X93" s="12">
        <v>0</v>
      </c>
      <c r="Y93" s="4">
        <v>0</v>
      </c>
      <c r="Z93" s="47">
        <v>0</v>
      </c>
      <c r="AA93" s="12">
        <v>29583.3</v>
      </c>
      <c r="AB93" s="4">
        <v>120747.52</v>
      </c>
      <c r="AC93" s="47">
        <f t="shared" si="166"/>
        <v>4081.6109088573621</v>
      </c>
      <c r="AD93" s="12">
        <v>46</v>
      </c>
      <c r="AE93" s="4">
        <v>501.58</v>
      </c>
      <c r="AF93" s="47">
        <f t="shared" si="167"/>
        <v>10903.91304347826</v>
      </c>
      <c r="AG93" s="12">
        <v>4.2</v>
      </c>
      <c r="AH93" s="4">
        <v>82.55</v>
      </c>
      <c r="AI93" s="47">
        <f t="shared" si="153"/>
        <v>19654.761904761901</v>
      </c>
      <c r="AJ93" s="12">
        <v>0</v>
      </c>
      <c r="AK93" s="4">
        <v>0</v>
      </c>
      <c r="AL93" s="47">
        <v>0</v>
      </c>
      <c r="AM93" s="12">
        <v>0</v>
      </c>
      <c r="AN93" s="4">
        <v>0</v>
      </c>
      <c r="AO93" s="47">
        <f t="shared" si="154"/>
        <v>0</v>
      </c>
      <c r="AP93" s="12">
        <v>0</v>
      </c>
      <c r="AQ93" s="4">
        <v>0</v>
      </c>
      <c r="AR93" s="47">
        <v>0</v>
      </c>
      <c r="AS93" s="12">
        <v>0</v>
      </c>
      <c r="AT93" s="4">
        <v>0</v>
      </c>
      <c r="AU93" s="47">
        <v>0</v>
      </c>
      <c r="AV93" s="12">
        <v>32192.48</v>
      </c>
      <c r="AW93" s="4">
        <v>114585.36</v>
      </c>
      <c r="AX93" s="47">
        <f t="shared" si="156"/>
        <v>3559.3828123835133</v>
      </c>
      <c r="AY93" s="12">
        <v>0</v>
      </c>
      <c r="AZ93" s="4">
        <v>0</v>
      </c>
      <c r="BA93" s="47">
        <v>0</v>
      </c>
      <c r="BB93" s="12">
        <v>0</v>
      </c>
      <c r="BC93" s="4">
        <v>0</v>
      </c>
      <c r="BD93" s="47">
        <v>0</v>
      </c>
      <c r="BE93" s="12">
        <v>0</v>
      </c>
      <c r="BF93" s="4">
        <v>0</v>
      </c>
      <c r="BG93" s="47">
        <v>0</v>
      </c>
      <c r="BH93" s="12">
        <v>0</v>
      </c>
      <c r="BI93" s="4">
        <v>0</v>
      </c>
      <c r="BJ93" s="47">
        <v>0</v>
      </c>
      <c r="BK93" s="12">
        <v>0</v>
      </c>
      <c r="BL93" s="4">
        <v>0</v>
      </c>
      <c r="BM93" s="47">
        <v>0</v>
      </c>
      <c r="BN93" s="12">
        <v>0</v>
      </c>
      <c r="BO93" s="4">
        <v>0</v>
      </c>
      <c r="BP93" s="47">
        <v>0</v>
      </c>
      <c r="BQ93" s="12"/>
      <c r="BR93" s="4"/>
      <c r="BS93" s="47"/>
      <c r="BT93" s="12">
        <v>0</v>
      </c>
      <c r="BU93" s="4">
        <v>0</v>
      </c>
      <c r="BV93" s="47">
        <v>0</v>
      </c>
      <c r="BW93" s="12">
        <v>0</v>
      </c>
      <c r="BX93" s="4">
        <v>0</v>
      </c>
      <c r="BY93" s="47">
        <v>0</v>
      </c>
      <c r="BZ93" s="12">
        <v>0</v>
      </c>
      <c r="CA93" s="4">
        <v>0</v>
      </c>
      <c r="CB93" s="47">
        <v>0</v>
      </c>
      <c r="CC93" s="12">
        <v>0</v>
      </c>
      <c r="CD93" s="4">
        <v>0</v>
      </c>
      <c r="CE93" s="47">
        <v>0</v>
      </c>
      <c r="CF93" s="12">
        <v>0</v>
      </c>
      <c r="CG93" s="4">
        <v>0</v>
      </c>
      <c r="CH93" s="47">
        <f t="shared" si="157"/>
        <v>0</v>
      </c>
      <c r="CI93" s="12">
        <v>0</v>
      </c>
      <c r="CJ93" s="4">
        <v>0</v>
      </c>
      <c r="CK93" s="47">
        <f t="shared" si="158"/>
        <v>0</v>
      </c>
      <c r="CL93" s="12">
        <v>0</v>
      </c>
      <c r="CM93" s="4">
        <v>0</v>
      </c>
      <c r="CN93" s="47">
        <v>0</v>
      </c>
      <c r="CO93" s="12">
        <v>0</v>
      </c>
      <c r="CP93" s="4">
        <v>0</v>
      </c>
      <c r="CQ93" s="47">
        <v>0</v>
      </c>
      <c r="CR93" s="12">
        <v>0</v>
      </c>
      <c r="CS93" s="4">
        <v>0</v>
      </c>
      <c r="CT93" s="47">
        <v>0</v>
      </c>
      <c r="CU93" s="12">
        <v>0</v>
      </c>
      <c r="CV93" s="4">
        <v>0</v>
      </c>
      <c r="CW93" s="47">
        <v>0</v>
      </c>
      <c r="CX93" s="12">
        <v>0</v>
      </c>
      <c r="CY93" s="4">
        <v>0</v>
      </c>
      <c r="CZ93" s="47">
        <f t="shared" si="159"/>
        <v>0</v>
      </c>
      <c r="DA93" s="12"/>
      <c r="DB93" s="4"/>
      <c r="DC93" s="47"/>
      <c r="DD93" s="12">
        <v>0</v>
      </c>
      <c r="DE93" s="4">
        <v>0</v>
      </c>
      <c r="DF93" s="47">
        <v>0</v>
      </c>
      <c r="DG93" s="12">
        <v>33700</v>
      </c>
      <c r="DH93" s="4">
        <v>128256.04</v>
      </c>
      <c r="DI93" s="47">
        <f t="shared" si="173"/>
        <v>3805.8172106824927</v>
      </c>
      <c r="DJ93" s="12">
        <v>0</v>
      </c>
      <c r="DK93" s="4">
        <v>0</v>
      </c>
      <c r="DL93" s="47">
        <f t="shared" si="172"/>
        <v>0</v>
      </c>
      <c r="DM93" s="12">
        <v>0</v>
      </c>
      <c r="DN93" s="4">
        <v>0</v>
      </c>
      <c r="DO93" s="47">
        <f t="shared" si="160"/>
        <v>0</v>
      </c>
      <c r="DP93" s="12">
        <v>0</v>
      </c>
      <c r="DQ93" s="4">
        <v>0</v>
      </c>
      <c r="DR93" s="47">
        <v>0</v>
      </c>
      <c r="DS93" s="12">
        <v>0</v>
      </c>
      <c r="DT93" s="4">
        <v>0</v>
      </c>
      <c r="DU93" s="47">
        <v>0</v>
      </c>
      <c r="DV93" s="12">
        <v>0</v>
      </c>
      <c r="DW93" s="4">
        <v>0</v>
      </c>
      <c r="DX93" s="47">
        <v>0</v>
      </c>
      <c r="DY93" s="12">
        <v>0</v>
      </c>
      <c r="DZ93" s="4">
        <v>0</v>
      </c>
      <c r="EA93" s="47">
        <v>0</v>
      </c>
      <c r="EB93" s="12">
        <v>0</v>
      </c>
      <c r="EC93" s="4">
        <v>0</v>
      </c>
      <c r="ED93" s="47">
        <v>0</v>
      </c>
      <c r="EE93" s="12">
        <v>0</v>
      </c>
      <c r="EF93" s="4">
        <v>0</v>
      </c>
      <c r="EG93" s="47">
        <f t="shared" si="161"/>
        <v>0</v>
      </c>
      <c r="EH93" s="12">
        <v>0</v>
      </c>
      <c r="EI93" s="4">
        <v>0</v>
      </c>
      <c r="EJ93" s="47">
        <v>0</v>
      </c>
      <c r="EK93" s="12">
        <v>0</v>
      </c>
      <c r="EL93" s="4">
        <v>0</v>
      </c>
      <c r="EM93" s="47">
        <v>0</v>
      </c>
      <c r="EN93" s="12">
        <v>0.01</v>
      </c>
      <c r="EO93" s="4">
        <v>3.24</v>
      </c>
      <c r="EP93" s="47">
        <f t="shared" si="170"/>
        <v>324000</v>
      </c>
      <c r="EQ93" s="12">
        <v>0</v>
      </c>
      <c r="ER93" s="4">
        <v>0</v>
      </c>
      <c r="ES93" s="47">
        <v>0</v>
      </c>
      <c r="ET93" s="12">
        <v>0</v>
      </c>
      <c r="EU93" s="4">
        <v>0</v>
      </c>
      <c r="EV93" s="47">
        <v>0</v>
      </c>
      <c r="EW93" s="12">
        <v>0</v>
      </c>
      <c r="EX93" s="4">
        <v>0</v>
      </c>
      <c r="EY93" s="47">
        <f t="shared" si="163"/>
        <v>0</v>
      </c>
      <c r="EZ93" s="12">
        <v>0</v>
      </c>
      <c r="FA93" s="4">
        <v>0</v>
      </c>
      <c r="FB93" s="47">
        <v>0</v>
      </c>
      <c r="FC93" s="12">
        <v>0</v>
      </c>
      <c r="FD93" s="4">
        <v>0</v>
      </c>
      <c r="FE93" s="47">
        <v>0</v>
      </c>
      <c r="FF93" s="7">
        <f t="shared" si="164"/>
        <v>95525.989999999991</v>
      </c>
      <c r="FG93" s="15">
        <f t="shared" si="165"/>
        <v>364176.29</v>
      </c>
    </row>
    <row r="94" spans="1:163" x14ac:dyDescent="0.3">
      <c r="A94" s="55">
        <v>2015</v>
      </c>
      <c r="B94" s="47" t="s">
        <v>15</v>
      </c>
      <c r="C94" s="12">
        <v>0</v>
      </c>
      <c r="D94" s="4">
        <v>0</v>
      </c>
      <c r="E94" s="47">
        <v>0</v>
      </c>
      <c r="F94" s="12">
        <v>0</v>
      </c>
      <c r="G94" s="4">
        <v>0</v>
      </c>
      <c r="H94" s="47">
        <v>0</v>
      </c>
      <c r="I94" s="12">
        <v>0</v>
      </c>
      <c r="J94" s="4">
        <v>0</v>
      </c>
      <c r="K94" s="47">
        <v>0</v>
      </c>
      <c r="L94" s="12">
        <v>0</v>
      </c>
      <c r="M94" s="4">
        <v>0</v>
      </c>
      <c r="N94" s="47">
        <v>0</v>
      </c>
      <c r="O94" s="12">
        <v>0</v>
      </c>
      <c r="P94" s="4">
        <v>0</v>
      </c>
      <c r="Q94" s="47">
        <v>0</v>
      </c>
      <c r="R94" s="12">
        <v>0</v>
      </c>
      <c r="S94" s="4">
        <v>0</v>
      </c>
      <c r="T94" s="47">
        <v>0</v>
      </c>
      <c r="U94" s="12">
        <v>0</v>
      </c>
      <c r="V94" s="4">
        <v>0</v>
      </c>
      <c r="W94" s="47">
        <v>0</v>
      </c>
      <c r="X94" s="12">
        <v>0</v>
      </c>
      <c r="Y94" s="4">
        <v>0</v>
      </c>
      <c r="Z94" s="47">
        <v>0</v>
      </c>
      <c r="AA94" s="12">
        <v>0</v>
      </c>
      <c r="AB94" s="4">
        <v>0</v>
      </c>
      <c r="AC94" s="47">
        <v>0</v>
      </c>
      <c r="AD94" s="12">
        <v>0</v>
      </c>
      <c r="AE94" s="4">
        <v>0</v>
      </c>
      <c r="AF94" s="47">
        <v>0</v>
      </c>
      <c r="AG94" s="12">
        <v>4.55</v>
      </c>
      <c r="AH94" s="4">
        <v>101.99</v>
      </c>
      <c r="AI94" s="47">
        <f t="shared" si="153"/>
        <v>22415.384615384613</v>
      </c>
      <c r="AJ94" s="12">
        <v>0</v>
      </c>
      <c r="AK94" s="4">
        <v>0</v>
      </c>
      <c r="AL94" s="47">
        <v>0</v>
      </c>
      <c r="AM94" s="12">
        <v>0</v>
      </c>
      <c r="AN94" s="4">
        <v>0</v>
      </c>
      <c r="AO94" s="47">
        <f t="shared" si="154"/>
        <v>0</v>
      </c>
      <c r="AP94" s="12">
        <v>0</v>
      </c>
      <c r="AQ94" s="4">
        <v>0</v>
      </c>
      <c r="AR94" s="47">
        <v>0</v>
      </c>
      <c r="AS94" s="12">
        <v>0</v>
      </c>
      <c r="AT94" s="4">
        <v>0</v>
      </c>
      <c r="AU94" s="47">
        <v>0</v>
      </c>
      <c r="AV94" s="12">
        <v>7726.6880000000001</v>
      </c>
      <c r="AW94" s="4">
        <v>29545.25</v>
      </c>
      <c r="AX94" s="47">
        <f t="shared" si="156"/>
        <v>3823.7922897883286</v>
      </c>
      <c r="AY94" s="12">
        <v>0</v>
      </c>
      <c r="AZ94" s="4">
        <v>0</v>
      </c>
      <c r="BA94" s="47">
        <v>0</v>
      </c>
      <c r="BB94" s="12">
        <v>0</v>
      </c>
      <c r="BC94" s="4">
        <v>0</v>
      </c>
      <c r="BD94" s="47">
        <v>0</v>
      </c>
      <c r="BE94" s="12">
        <v>0</v>
      </c>
      <c r="BF94" s="4">
        <v>0</v>
      </c>
      <c r="BG94" s="47">
        <v>0</v>
      </c>
      <c r="BH94" s="12">
        <v>0</v>
      </c>
      <c r="BI94" s="4">
        <v>0</v>
      </c>
      <c r="BJ94" s="47">
        <v>0</v>
      </c>
      <c r="BK94" s="12">
        <v>0</v>
      </c>
      <c r="BL94" s="4">
        <v>0</v>
      </c>
      <c r="BM94" s="47">
        <v>0</v>
      </c>
      <c r="BN94" s="12">
        <v>0</v>
      </c>
      <c r="BO94" s="4">
        <v>0</v>
      </c>
      <c r="BP94" s="47">
        <v>0</v>
      </c>
      <c r="BQ94" s="12"/>
      <c r="BR94" s="4"/>
      <c r="BS94" s="47"/>
      <c r="BT94" s="12">
        <v>0</v>
      </c>
      <c r="BU94" s="4">
        <v>0</v>
      </c>
      <c r="BV94" s="47">
        <v>0</v>
      </c>
      <c r="BW94" s="12">
        <v>22000</v>
      </c>
      <c r="BX94" s="4">
        <v>80309.87</v>
      </c>
      <c r="BY94" s="47">
        <f t="shared" si="171"/>
        <v>3650.4486363636365</v>
      </c>
      <c r="BZ94" s="12">
        <v>0</v>
      </c>
      <c r="CA94" s="4">
        <v>0</v>
      </c>
      <c r="CB94" s="47">
        <v>0</v>
      </c>
      <c r="CC94" s="12">
        <v>0</v>
      </c>
      <c r="CD94" s="4">
        <v>0</v>
      </c>
      <c r="CE94" s="47">
        <v>0</v>
      </c>
      <c r="CF94" s="12">
        <v>0</v>
      </c>
      <c r="CG94" s="4">
        <v>0</v>
      </c>
      <c r="CH94" s="47">
        <f t="shared" si="157"/>
        <v>0</v>
      </c>
      <c r="CI94" s="12">
        <v>0</v>
      </c>
      <c r="CJ94" s="4">
        <v>0</v>
      </c>
      <c r="CK94" s="47">
        <f t="shared" si="158"/>
        <v>0</v>
      </c>
      <c r="CL94" s="12">
        <v>0</v>
      </c>
      <c r="CM94" s="4">
        <v>0</v>
      </c>
      <c r="CN94" s="47">
        <v>0</v>
      </c>
      <c r="CO94" s="12">
        <v>0</v>
      </c>
      <c r="CP94" s="4">
        <v>0</v>
      </c>
      <c r="CQ94" s="47">
        <v>0</v>
      </c>
      <c r="CR94" s="12">
        <v>0</v>
      </c>
      <c r="CS94" s="4">
        <v>0</v>
      </c>
      <c r="CT94" s="47">
        <v>0</v>
      </c>
      <c r="CU94" s="12">
        <v>0</v>
      </c>
      <c r="CV94" s="4">
        <v>0</v>
      </c>
      <c r="CW94" s="47">
        <v>0</v>
      </c>
      <c r="CX94" s="12">
        <v>0</v>
      </c>
      <c r="CY94" s="4">
        <v>0</v>
      </c>
      <c r="CZ94" s="47">
        <f t="shared" si="159"/>
        <v>0</v>
      </c>
      <c r="DA94" s="12"/>
      <c r="DB94" s="4"/>
      <c r="DC94" s="47"/>
      <c r="DD94" s="12">
        <v>0</v>
      </c>
      <c r="DE94" s="4">
        <v>0</v>
      </c>
      <c r="DF94" s="47">
        <v>0</v>
      </c>
      <c r="DG94" s="12">
        <v>0</v>
      </c>
      <c r="DH94" s="4">
        <v>0</v>
      </c>
      <c r="DI94" s="47">
        <v>0</v>
      </c>
      <c r="DJ94" s="12">
        <v>0</v>
      </c>
      <c r="DK94" s="4">
        <v>0</v>
      </c>
      <c r="DL94" s="47">
        <f t="shared" si="172"/>
        <v>0</v>
      </c>
      <c r="DM94" s="12">
        <v>0</v>
      </c>
      <c r="DN94" s="4">
        <v>0</v>
      </c>
      <c r="DO94" s="47">
        <f t="shared" si="160"/>
        <v>0</v>
      </c>
      <c r="DP94" s="12">
        <v>0</v>
      </c>
      <c r="DQ94" s="4">
        <v>0</v>
      </c>
      <c r="DR94" s="47">
        <v>0</v>
      </c>
      <c r="DS94" s="12">
        <v>0</v>
      </c>
      <c r="DT94" s="4">
        <v>0</v>
      </c>
      <c r="DU94" s="47">
        <v>0</v>
      </c>
      <c r="DV94" s="12">
        <v>0</v>
      </c>
      <c r="DW94" s="4">
        <v>0</v>
      </c>
      <c r="DX94" s="47">
        <v>0</v>
      </c>
      <c r="DY94" s="12">
        <v>0</v>
      </c>
      <c r="DZ94" s="4">
        <v>0</v>
      </c>
      <c r="EA94" s="47">
        <v>0</v>
      </c>
      <c r="EB94" s="12">
        <v>0</v>
      </c>
      <c r="EC94" s="4">
        <v>0</v>
      </c>
      <c r="ED94" s="47">
        <v>0</v>
      </c>
      <c r="EE94" s="12">
        <v>0</v>
      </c>
      <c r="EF94" s="4">
        <v>0</v>
      </c>
      <c r="EG94" s="47">
        <f t="shared" si="161"/>
        <v>0</v>
      </c>
      <c r="EH94" s="12">
        <v>0</v>
      </c>
      <c r="EI94" s="4">
        <v>0</v>
      </c>
      <c r="EJ94" s="47">
        <v>0</v>
      </c>
      <c r="EK94" s="12">
        <v>0</v>
      </c>
      <c r="EL94" s="4">
        <v>0</v>
      </c>
      <c r="EM94" s="47">
        <v>0</v>
      </c>
      <c r="EN94" s="12">
        <v>0</v>
      </c>
      <c r="EO94" s="4">
        <v>0</v>
      </c>
      <c r="EP94" s="47">
        <v>0</v>
      </c>
      <c r="EQ94" s="12">
        <v>0</v>
      </c>
      <c r="ER94" s="4">
        <v>0</v>
      </c>
      <c r="ES94" s="47">
        <v>0</v>
      </c>
      <c r="ET94" s="12">
        <v>0</v>
      </c>
      <c r="EU94" s="4">
        <v>0</v>
      </c>
      <c r="EV94" s="47">
        <v>0</v>
      </c>
      <c r="EW94" s="12">
        <v>0</v>
      </c>
      <c r="EX94" s="4">
        <v>0</v>
      </c>
      <c r="EY94" s="47">
        <f t="shared" si="163"/>
        <v>0</v>
      </c>
      <c r="EZ94" s="12">
        <v>0</v>
      </c>
      <c r="FA94" s="4">
        <v>0</v>
      </c>
      <c r="FB94" s="47">
        <v>0</v>
      </c>
      <c r="FC94" s="12">
        <v>0</v>
      </c>
      <c r="FD94" s="4">
        <v>0</v>
      </c>
      <c r="FE94" s="47">
        <v>0</v>
      </c>
      <c r="FF94" s="7">
        <f t="shared" si="164"/>
        <v>29731.238000000001</v>
      </c>
      <c r="FG94" s="15">
        <f t="shared" si="165"/>
        <v>109957.11</v>
      </c>
    </row>
    <row r="95" spans="1:163" x14ac:dyDescent="0.3">
      <c r="A95" s="55">
        <v>2015</v>
      </c>
      <c r="B95" s="56" t="s">
        <v>16</v>
      </c>
      <c r="C95" s="12">
        <v>0</v>
      </c>
      <c r="D95" s="4">
        <v>0</v>
      </c>
      <c r="E95" s="47">
        <v>0</v>
      </c>
      <c r="F95" s="12">
        <v>0</v>
      </c>
      <c r="G95" s="4">
        <v>0</v>
      </c>
      <c r="H95" s="47">
        <v>0</v>
      </c>
      <c r="I95" s="12">
        <v>0</v>
      </c>
      <c r="J95" s="4">
        <v>0</v>
      </c>
      <c r="K95" s="47">
        <v>0</v>
      </c>
      <c r="L95" s="12">
        <v>0</v>
      </c>
      <c r="M95" s="4">
        <v>0</v>
      </c>
      <c r="N95" s="47">
        <v>0</v>
      </c>
      <c r="O95" s="12">
        <v>0</v>
      </c>
      <c r="P95" s="4">
        <v>0</v>
      </c>
      <c r="Q95" s="47">
        <v>0</v>
      </c>
      <c r="R95" s="12">
        <v>0</v>
      </c>
      <c r="S95" s="4">
        <v>0</v>
      </c>
      <c r="T95" s="47">
        <v>0</v>
      </c>
      <c r="U95" s="12">
        <v>0</v>
      </c>
      <c r="V95" s="4">
        <v>0</v>
      </c>
      <c r="W95" s="47">
        <v>0</v>
      </c>
      <c r="X95" s="12">
        <v>0</v>
      </c>
      <c r="Y95" s="4">
        <v>0</v>
      </c>
      <c r="Z95" s="47">
        <v>0</v>
      </c>
      <c r="AA95" s="12">
        <v>31401.1</v>
      </c>
      <c r="AB95" s="4">
        <v>132826.20000000001</v>
      </c>
      <c r="AC95" s="47">
        <f t="shared" si="166"/>
        <v>4229.9855737537855</v>
      </c>
      <c r="AD95" s="12">
        <v>20</v>
      </c>
      <c r="AE95" s="4">
        <v>213.67</v>
      </c>
      <c r="AF95" s="47">
        <f t="shared" si="167"/>
        <v>10683.499999999998</v>
      </c>
      <c r="AG95" s="12">
        <v>0</v>
      </c>
      <c r="AH95" s="4">
        <v>0</v>
      </c>
      <c r="AI95" s="47">
        <v>0</v>
      </c>
      <c r="AJ95" s="12">
        <v>0</v>
      </c>
      <c r="AK95" s="4">
        <v>0</v>
      </c>
      <c r="AL95" s="47">
        <v>0</v>
      </c>
      <c r="AM95" s="12">
        <v>0</v>
      </c>
      <c r="AN95" s="4">
        <v>0</v>
      </c>
      <c r="AO95" s="47">
        <f t="shared" si="154"/>
        <v>0</v>
      </c>
      <c r="AP95" s="12">
        <v>0</v>
      </c>
      <c r="AQ95" s="4">
        <v>0</v>
      </c>
      <c r="AR95" s="47">
        <v>0</v>
      </c>
      <c r="AS95" s="12">
        <v>0</v>
      </c>
      <c r="AT95" s="4">
        <v>0</v>
      </c>
      <c r="AU95" s="47">
        <v>0</v>
      </c>
      <c r="AV95" s="12">
        <v>8796.1730000000007</v>
      </c>
      <c r="AW95" s="4">
        <v>29062.080000000002</v>
      </c>
      <c r="AX95" s="47">
        <v>3303.95</v>
      </c>
      <c r="AY95" s="12">
        <v>0</v>
      </c>
      <c r="AZ95" s="4">
        <v>0</v>
      </c>
      <c r="BA95" s="47">
        <v>0</v>
      </c>
      <c r="BB95" s="12">
        <v>0</v>
      </c>
      <c r="BC95" s="4">
        <v>0</v>
      </c>
      <c r="BD95" s="47">
        <v>0</v>
      </c>
      <c r="BE95" s="12">
        <v>0</v>
      </c>
      <c r="BF95" s="4">
        <v>0</v>
      </c>
      <c r="BG95" s="47">
        <v>0</v>
      </c>
      <c r="BH95" s="12">
        <v>0</v>
      </c>
      <c r="BI95" s="4">
        <v>0</v>
      </c>
      <c r="BJ95" s="47">
        <v>0</v>
      </c>
      <c r="BK95" s="12">
        <v>0</v>
      </c>
      <c r="BL95" s="4">
        <v>0</v>
      </c>
      <c r="BM95" s="47">
        <v>0</v>
      </c>
      <c r="BN95" s="12">
        <v>46</v>
      </c>
      <c r="BO95" s="4">
        <v>492.74</v>
      </c>
      <c r="BP95" s="47">
        <f t="shared" si="168"/>
        <v>10711.739130434782</v>
      </c>
      <c r="BQ95" s="12"/>
      <c r="BR95" s="4"/>
      <c r="BS95" s="47"/>
      <c r="BT95" s="12">
        <v>0</v>
      </c>
      <c r="BU95" s="4">
        <v>0</v>
      </c>
      <c r="BV95" s="47">
        <v>0</v>
      </c>
      <c r="BW95" s="12">
        <v>0</v>
      </c>
      <c r="BX95" s="4">
        <v>0</v>
      </c>
      <c r="BY95" s="47">
        <v>0</v>
      </c>
      <c r="BZ95" s="12">
        <v>0</v>
      </c>
      <c r="CA95" s="4">
        <v>0</v>
      </c>
      <c r="CB95" s="47">
        <v>0</v>
      </c>
      <c r="CC95" s="12">
        <v>0</v>
      </c>
      <c r="CD95" s="4">
        <v>0</v>
      </c>
      <c r="CE95" s="47">
        <v>0</v>
      </c>
      <c r="CF95" s="12">
        <v>0</v>
      </c>
      <c r="CG95" s="4">
        <v>0</v>
      </c>
      <c r="CH95" s="47">
        <f t="shared" si="157"/>
        <v>0</v>
      </c>
      <c r="CI95" s="12">
        <v>0</v>
      </c>
      <c r="CJ95" s="4">
        <v>0</v>
      </c>
      <c r="CK95" s="47">
        <f t="shared" si="158"/>
        <v>0</v>
      </c>
      <c r="CL95" s="12">
        <v>0</v>
      </c>
      <c r="CM95" s="4">
        <v>0</v>
      </c>
      <c r="CN95" s="47">
        <v>0</v>
      </c>
      <c r="CO95" s="12">
        <v>0</v>
      </c>
      <c r="CP95" s="4">
        <v>0</v>
      </c>
      <c r="CQ95" s="47">
        <v>0</v>
      </c>
      <c r="CR95" s="12">
        <v>0</v>
      </c>
      <c r="CS95" s="4">
        <v>0</v>
      </c>
      <c r="CT95" s="47">
        <v>0</v>
      </c>
      <c r="CU95" s="12">
        <v>0</v>
      </c>
      <c r="CV95" s="4">
        <v>0</v>
      </c>
      <c r="CW95" s="47">
        <v>0</v>
      </c>
      <c r="CX95" s="12">
        <v>0</v>
      </c>
      <c r="CY95" s="4">
        <v>0</v>
      </c>
      <c r="CZ95" s="47">
        <f t="shared" si="159"/>
        <v>0</v>
      </c>
      <c r="DA95" s="12"/>
      <c r="DB95" s="4"/>
      <c r="DC95" s="47"/>
      <c r="DD95" s="12">
        <v>0</v>
      </c>
      <c r="DE95" s="4">
        <v>0</v>
      </c>
      <c r="DF95" s="47">
        <v>0</v>
      </c>
      <c r="DG95" s="12">
        <v>0</v>
      </c>
      <c r="DH95" s="4">
        <v>0</v>
      </c>
      <c r="DI95" s="47">
        <v>0</v>
      </c>
      <c r="DJ95" s="12">
        <v>0</v>
      </c>
      <c r="DK95" s="4">
        <v>0</v>
      </c>
      <c r="DL95" s="47">
        <f t="shared" si="172"/>
        <v>0</v>
      </c>
      <c r="DM95" s="12">
        <v>0</v>
      </c>
      <c r="DN95" s="4">
        <v>0</v>
      </c>
      <c r="DO95" s="47">
        <f t="shared" si="160"/>
        <v>0</v>
      </c>
      <c r="DP95" s="12">
        <v>0</v>
      </c>
      <c r="DQ95" s="4">
        <v>0</v>
      </c>
      <c r="DR95" s="47">
        <v>0</v>
      </c>
      <c r="DS95" s="12">
        <v>0</v>
      </c>
      <c r="DT95" s="4">
        <v>0</v>
      </c>
      <c r="DU95" s="47">
        <v>0</v>
      </c>
      <c r="DV95" s="12">
        <v>0</v>
      </c>
      <c r="DW95" s="4">
        <v>0</v>
      </c>
      <c r="DX95" s="47">
        <v>0</v>
      </c>
      <c r="DY95" s="12">
        <v>0</v>
      </c>
      <c r="DZ95" s="4">
        <v>0</v>
      </c>
      <c r="EA95" s="47">
        <v>0</v>
      </c>
      <c r="EB95" s="12">
        <v>0</v>
      </c>
      <c r="EC95" s="4">
        <v>0</v>
      </c>
      <c r="ED95" s="47">
        <v>0</v>
      </c>
      <c r="EE95" s="12">
        <v>0</v>
      </c>
      <c r="EF95" s="4">
        <v>0</v>
      </c>
      <c r="EG95" s="47">
        <f t="shared" si="161"/>
        <v>0</v>
      </c>
      <c r="EH95" s="12">
        <v>0</v>
      </c>
      <c r="EI95" s="4">
        <v>0</v>
      </c>
      <c r="EJ95" s="47">
        <v>0</v>
      </c>
      <c r="EK95" s="12">
        <v>0</v>
      </c>
      <c r="EL95" s="4">
        <v>0</v>
      </c>
      <c r="EM95" s="47">
        <v>0</v>
      </c>
      <c r="EN95" s="12">
        <v>0</v>
      </c>
      <c r="EO95" s="4">
        <v>0</v>
      </c>
      <c r="EP95" s="47">
        <v>0</v>
      </c>
      <c r="EQ95" s="12">
        <v>1E-3</v>
      </c>
      <c r="ER95" s="4">
        <v>0.42</v>
      </c>
      <c r="ES95" s="47">
        <f t="shared" si="162"/>
        <v>420000</v>
      </c>
      <c r="ET95" s="12">
        <v>0</v>
      </c>
      <c r="EU95" s="4">
        <v>0</v>
      </c>
      <c r="EV95" s="47">
        <v>0</v>
      </c>
      <c r="EW95" s="12">
        <v>0</v>
      </c>
      <c r="EX95" s="4">
        <v>0</v>
      </c>
      <c r="EY95" s="47">
        <f t="shared" si="163"/>
        <v>0</v>
      </c>
      <c r="EZ95" s="12">
        <v>0</v>
      </c>
      <c r="FA95" s="4">
        <v>0</v>
      </c>
      <c r="FB95" s="47">
        <v>0</v>
      </c>
      <c r="FC95" s="12">
        <v>0</v>
      </c>
      <c r="FD95" s="4">
        <v>0</v>
      </c>
      <c r="FE95" s="47">
        <v>0</v>
      </c>
      <c r="FF95" s="7">
        <f t="shared" si="164"/>
        <v>40263.273999999998</v>
      </c>
      <c r="FG95" s="15">
        <f t="shared" si="165"/>
        <v>162595.11000000002</v>
      </c>
    </row>
    <row r="96" spans="1:163" ht="15" thickBot="1" x14ac:dyDescent="0.35">
      <c r="A96" s="57"/>
      <c r="B96" s="58" t="s">
        <v>17</v>
      </c>
      <c r="C96" s="48">
        <f>SUM(C84:C95)</f>
        <v>0</v>
      </c>
      <c r="D96" s="36">
        <f>SUM(D84:D95)</f>
        <v>0</v>
      </c>
      <c r="E96" s="49"/>
      <c r="F96" s="48">
        <f>SUM(F84:F95)</f>
        <v>0</v>
      </c>
      <c r="G96" s="36">
        <f>SUM(G84:G95)</f>
        <v>0</v>
      </c>
      <c r="H96" s="49"/>
      <c r="I96" s="48">
        <f>SUM(I84:I95)</f>
        <v>3850.0030000000002</v>
      </c>
      <c r="J96" s="36">
        <f>SUM(J84:J95)</f>
        <v>13572.26</v>
      </c>
      <c r="K96" s="49"/>
      <c r="L96" s="48">
        <f>SUM(L84:L95)</f>
        <v>0</v>
      </c>
      <c r="M96" s="36">
        <f>SUM(M84:M95)</f>
        <v>0</v>
      </c>
      <c r="N96" s="49"/>
      <c r="O96" s="48">
        <f>SUM(O84:O95)</f>
        <v>0</v>
      </c>
      <c r="P96" s="36">
        <f>SUM(P84:P95)</f>
        <v>0</v>
      </c>
      <c r="Q96" s="49"/>
      <c r="R96" s="48">
        <f>SUM(R84:R95)</f>
        <v>0</v>
      </c>
      <c r="S96" s="36">
        <f>SUM(S84:S95)</f>
        <v>0</v>
      </c>
      <c r="T96" s="49"/>
      <c r="U96" s="48">
        <f>SUM(U84:U95)</f>
        <v>0</v>
      </c>
      <c r="V96" s="36">
        <f>SUM(V84:V95)</f>
        <v>0</v>
      </c>
      <c r="W96" s="49"/>
      <c r="X96" s="48">
        <f>SUM(X84:X95)</f>
        <v>0</v>
      </c>
      <c r="Y96" s="36">
        <f>SUM(Y84:Y95)</f>
        <v>0</v>
      </c>
      <c r="Z96" s="49"/>
      <c r="AA96" s="48">
        <f>SUM(AA84:AA95)</f>
        <v>135361.79999999999</v>
      </c>
      <c r="AB96" s="36">
        <f>SUM(AB84:AB95)</f>
        <v>538795.94999999995</v>
      </c>
      <c r="AC96" s="49"/>
      <c r="AD96" s="48">
        <f>SUM(AD84:AD95)</f>
        <v>449.97500000000002</v>
      </c>
      <c r="AE96" s="36">
        <f>SUM(AE84:AE95)</f>
        <v>4336.6900000000005</v>
      </c>
      <c r="AF96" s="49"/>
      <c r="AG96" s="48">
        <f>SUM(AG84:AG95)</f>
        <v>44.692</v>
      </c>
      <c r="AH96" s="36">
        <f>SUM(AH84:AH95)</f>
        <v>738.51</v>
      </c>
      <c r="AI96" s="49"/>
      <c r="AJ96" s="48">
        <f>SUM(AJ84:AJ95)</f>
        <v>0</v>
      </c>
      <c r="AK96" s="36">
        <f>SUM(AK84:AK95)</f>
        <v>0</v>
      </c>
      <c r="AL96" s="49"/>
      <c r="AM96" s="48">
        <f t="shared" ref="AM96:AN96" si="176">SUM(AM84:AM95)</f>
        <v>0</v>
      </c>
      <c r="AN96" s="36">
        <f t="shared" si="176"/>
        <v>0</v>
      </c>
      <c r="AO96" s="49"/>
      <c r="AP96" s="48">
        <f>SUM(AP84:AP95)</f>
        <v>23.472000000000001</v>
      </c>
      <c r="AQ96" s="36">
        <f>SUM(AQ84:AQ95)</f>
        <v>245</v>
      </c>
      <c r="AR96" s="49"/>
      <c r="AS96" s="48">
        <f>SUM(AS84:AS95)</f>
        <v>0</v>
      </c>
      <c r="AT96" s="36">
        <f>SUM(AT84:AT95)</f>
        <v>0</v>
      </c>
      <c r="AU96" s="49"/>
      <c r="AV96" s="48">
        <f>SUM(AV84:AV95)</f>
        <v>86622.361999999994</v>
      </c>
      <c r="AW96" s="36">
        <f>SUM(AW84:AW95)</f>
        <v>311839.82</v>
      </c>
      <c r="AX96" s="49"/>
      <c r="AY96" s="48">
        <f>SUM(AY84:AY95)</f>
        <v>0</v>
      </c>
      <c r="AZ96" s="36">
        <f>SUM(AZ84:AZ95)</f>
        <v>0</v>
      </c>
      <c r="BA96" s="49"/>
      <c r="BB96" s="48">
        <f>SUM(BB84:BB95)</f>
        <v>0</v>
      </c>
      <c r="BC96" s="36">
        <f>SUM(BC84:BC95)</f>
        <v>0</v>
      </c>
      <c r="BD96" s="49"/>
      <c r="BE96" s="48">
        <f>SUM(BE84:BE95)</f>
        <v>0</v>
      </c>
      <c r="BF96" s="36">
        <f>SUM(BF84:BF95)</f>
        <v>0</v>
      </c>
      <c r="BG96" s="49"/>
      <c r="BH96" s="48">
        <f>SUM(BH84:BH95)</f>
        <v>0</v>
      </c>
      <c r="BI96" s="36">
        <f>SUM(BI84:BI95)</f>
        <v>0</v>
      </c>
      <c r="BJ96" s="49"/>
      <c r="BK96" s="48">
        <f>SUM(BK84:BK95)</f>
        <v>0</v>
      </c>
      <c r="BL96" s="36">
        <f>SUM(BL84:BL95)</f>
        <v>0</v>
      </c>
      <c r="BM96" s="49"/>
      <c r="BN96" s="48">
        <f>SUM(BN84:BN95)</f>
        <v>17566</v>
      </c>
      <c r="BO96" s="36">
        <f>SUM(BO84:BO95)</f>
        <v>70227.360000000001</v>
      </c>
      <c r="BP96" s="49"/>
      <c r="BQ96" s="48"/>
      <c r="BR96" s="36"/>
      <c r="BS96" s="49"/>
      <c r="BT96" s="48">
        <f>SUM(BT84:BT95)</f>
        <v>0</v>
      </c>
      <c r="BU96" s="36">
        <f>SUM(BU84:BU95)</f>
        <v>0</v>
      </c>
      <c r="BV96" s="49"/>
      <c r="BW96" s="48">
        <f>SUM(BW84:BW95)</f>
        <v>90800</v>
      </c>
      <c r="BX96" s="36">
        <f>SUM(BX84:BX95)</f>
        <v>330659.21999999997</v>
      </c>
      <c r="BY96" s="49"/>
      <c r="BZ96" s="48">
        <f>SUM(BZ84:BZ95)</f>
        <v>0</v>
      </c>
      <c r="CA96" s="36">
        <f>SUM(CA84:CA95)</f>
        <v>0</v>
      </c>
      <c r="CB96" s="49"/>
      <c r="CC96" s="48">
        <f>SUM(CC84:CC95)</f>
        <v>0</v>
      </c>
      <c r="CD96" s="36">
        <f>SUM(CD84:CD95)</f>
        <v>0</v>
      </c>
      <c r="CE96" s="49"/>
      <c r="CF96" s="48">
        <f t="shared" ref="CF96:CG96" si="177">SUM(CF84:CF95)</f>
        <v>0</v>
      </c>
      <c r="CG96" s="36">
        <f t="shared" si="177"/>
        <v>0</v>
      </c>
      <c r="CH96" s="49"/>
      <c r="CI96" s="48">
        <f t="shared" ref="CI96:CJ96" si="178">SUM(CI84:CI95)</f>
        <v>0</v>
      </c>
      <c r="CJ96" s="36">
        <f t="shared" si="178"/>
        <v>0</v>
      </c>
      <c r="CK96" s="49"/>
      <c r="CL96" s="48">
        <f>SUM(CL84:CL95)</f>
        <v>0</v>
      </c>
      <c r="CM96" s="36">
        <f>SUM(CM84:CM95)</f>
        <v>0</v>
      </c>
      <c r="CN96" s="49"/>
      <c r="CO96" s="48">
        <f>SUM(CO84:CO95)</f>
        <v>0</v>
      </c>
      <c r="CP96" s="36">
        <f>SUM(CP84:CP95)</f>
        <v>0</v>
      </c>
      <c r="CQ96" s="49"/>
      <c r="CR96" s="48">
        <f>SUM(CR84:CR95)</f>
        <v>0</v>
      </c>
      <c r="CS96" s="36">
        <f>SUM(CS84:CS95)</f>
        <v>0</v>
      </c>
      <c r="CT96" s="49"/>
      <c r="CU96" s="48">
        <f>SUM(CU84:CU95)</f>
        <v>0</v>
      </c>
      <c r="CV96" s="36">
        <f>SUM(CV84:CV95)</f>
        <v>0</v>
      </c>
      <c r="CW96" s="49"/>
      <c r="CX96" s="48">
        <f t="shared" ref="CX96:CY96" si="179">SUM(CX84:CX95)</f>
        <v>0</v>
      </c>
      <c r="CY96" s="36">
        <f t="shared" si="179"/>
        <v>0</v>
      </c>
      <c r="CZ96" s="49"/>
      <c r="DA96" s="48"/>
      <c r="DB96" s="36"/>
      <c r="DC96" s="49"/>
      <c r="DD96" s="48">
        <f>SUM(DD84:DD95)</f>
        <v>0</v>
      </c>
      <c r="DE96" s="36">
        <f>SUM(DE84:DE95)</f>
        <v>0</v>
      </c>
      <c r="DF96" s="49"/>
      <c r="DG96" s="48">
        <f>SUM(DG84:DG95)</f>
        <v>41950</v>
      </c>
      <c r="DH96" s="36">
        <f>SUM(DH84:DH95)</f>
        <v>156815.15</v>
      </c>
      <c r="DI96" s="49"/>
      <c r="DJ96" s="48">
        <f>SUM(DJ84:DJ95)</f>
        <v>0</v>
      </c>
      <c r="DK96" s="36">
        <f>SUM(DK84:DK95)</f>
        <v>0</v>
      </c>
      <c r="DL96" s="49"/>
      <c r="DM96" s="48">
        <f t="shared" ref="DM96:DN96" si="180">SUM(DM84:DM95)</f>
        <v>0</v>
      </c>
      <c r="DN96" s="36">
        <f t="shared" si="180"/>
        <v>0</v>
      </c>
      <c r="DO96" s="49"/>
      <c r="DP96" s="48">
        <f>SUM(DP84:DP95)</f>
        <v>2.4E-2</v>
      </c>
      <c r="DQ96" s="36">
        <f>SUM(DQ84:DQ95)</f>
        <v>1.37</v>
      </c>
      <c r="DR96" s="49"/>
      <c r="DS96" s="48">
        <f>SUM(DS84:DS95)</f>
        <v>698.63800000000003</v>
      </c>
      <c r="DT96" s="36">
        <f>SUM(DT84:DT95)</f>
        <v>7635.61</v>
      </c>
      <c r="DU96" s="49"/>
      <c r="DV96" s="48">
        <f>SUM(DV84:DV95)</f>
        <v>0</v>
      </c>
      <c r="DW96" s="36">
        <f>SUM(DW84:DW95)</f>
        <v>0</v>
      </c>
      <c r="DX96" s="49"/>
      <c r="DY96" s="48">
        <f>SUM(DY84:DY95)</f>
        <v>0</v>
      </c>
      <c r="DZ96" s="36">
        <f>SUM(DZ84:DZ95)</f>
        <v>0</v>
      </c>
      <c r="EA96" s="49"/>
      <c r="EB96" s="48">
        <f>SUM(EB84:EB95)</f>
        <v>0</v>
      </c>
      <c r="EC96" s="36">
        <f>SUM(EC84:EC95)</f>
        <v>0</v>
      </c>
      <c r="ED96" s="49"/>
      <c r="EE96" s="48">
        <f t="shared" ref="EE96:EF96" si="181">SUM(EE84:EE95)</f>
        <v>0</v>
      </c>
      <c r="EF96" s="36">
        <f t="shared" si="181"/>
        <v>0</v>
      </c>
      <c r="EG96" s="49"/>
      <c r="EH96" s="48">
        <f>SUM(EH84:EH95)</f>
        <v>0</v>
      </c>
      <c r="EI96" s="36">
        <f>SUM(EI84:EI95)</f>
        <v>0</v>
      </c>
      <c r="EJ96" s="49"/>
      <c r="EK96" s="48">
        <f>SUM(EK84:EK95)</f>
        <v>0</v>
      </c>
      <c r="EL96" s="36">
        <f>SUM(EL84:EL95)</f>
        <v>0</v>
      </c>
      <c r="EM96" s="49"/>
      <c r="EN96" s="48">
        <f>SUM(EN84:EN95)</f>
        <v>1.9999999999999997E-2</v>
      </c>
      <c r="EO96" s="36">
        <f>SUM(EO84:EO95)</f>
        <v>10.19</v>
      </c>
      <c r="EP96" s="49"/>
      <c r="EQ96" s="48">
        <f>SUM(EQ84:EQ95)</f>
        <v>2E-3</v>
      </c>
      <c r="ER96" s="36">
        <f>SUM(ER84:ER95)</f>
        <v>4.07</v>
      </c>
      <c r="ES96" s="49"/>
      <c r="ET96" s="48">
        <f>SUM(ET84:ET95)</f>
        <v>0</v>
      </c>
      <c r="EU96" s="36">
        <f>SUM(EU84:EU95)</f>
        <v>0</v>
      </c>
      <c r="EV96" s="49"/>
      <c r="EW96" s="48">
        <f t="shared" ref="EW96:EX96" si="182">SUM(EW84:EW95)</f>
        <v>0</v>
      </c>
      <c r="EX96" s="36">
        <f t="shared" si="182"/>
        <v>0</v>
      </c>
      <c r="EY96" s="49"/>
      <c r="EZ96" s="48">
        <f>SUM(EZ84:EZ95)</f>
        <v>0</v>
      </c>
      <c r="FA96" s="36">
        <f>SUM(FA84:FA95)</f>
        <v>0</v>
      </c>
      <c r="FB96" s="49"/>
      <c r="FC96" s="48">
        <f>SUM(FC84:FC95)</f>
        <v>0</v>
      </c>
      <c r="FD96" s="36">
        <f>SUM(FD84:FD95)</f>
        <v>0</v>
      </c>
      <c r="FE96" s="49"/>
      <c r="FF96" s="37">
        <f t="shared" si="164"/>
        <v>377366.98799999995</v>
      </c>
      <c r="FG96" s="38">
        <f t="shared" si="165"/>
        <v>1434881.2000000002</v>
      </c>
    </row>
    <row r="97" spans="1:163" x14ac:dyDescent="0.3">
      <c r="A97" s="55">
        <v>2016</v>
      </c>
      <c r="B97" s="56" t="s">
        <v>5</v>
      </c>
      <c r="C97" s="12">
        <v>0</v>
      </c>
      <c r="D97" s="4">
        <v>0</v>
      </c>
      <c r="E97" s="47">
        <v>0</v>
      </c>
      <c r="F97" s="12">
        <v>0</v>
      </c>
      <c r="G97" s="4">
        <v>0</v>
      </c>
      <c r="H97" s="47">
        <v>0</v>
      </c>
      <c r="I97" s="12">
        <v>0</v>
      </c>
      <c r="J97" s="4">
        <v>0</v>
      </c>
      <c r="K97" s="47">
        <v>0</v>
      </c>
      <c r="L97" s="12">
        <v>0</v>
      </c>
      <c r="M97" s="4">
        <v>0</v>
      </c>
      <c r="N97" s="47">
        <v>0</v>
      </c>
      <c r="O97" s="12">
        <v>0</v>
      </c>
      <c r="P97" s="4">
        <v>0</v>
      </c>
      <c r="Q97" s="47">
        <v>0</v>
      </c>
      <c r="R97" s="12">
        <v>0</v>
      </c>
      <c r="S97" s="4">
        <v>0</v>
      </c>
      <c r="T97" s="47">
        <v>0</v>
      </c>
      <c r="U97" s="12">
        <v>0</v>
      </c>
      <c r="V97" s="4">
        <v>0</v>
      </c>
      <c r="W97" s="47">
        <v>0</v>
      </c>
      <c r="X97" s="12">
        <v>0</v>
      </c>
      <c r="Y97" s="4">
        <v>0</v>
      </c>
      <c r="Z97" s="47">
        <v>0</v>
      </c>
      <c r="AA97" s="12">
        <v>0</v>
      </c>
      <c r="AB97" s="4">
        <v>0</v>
      </c>
      <c r="AC97" s="47">
        <v>0</v>
      </c>
      <c r="AD97" s="12">
        <v>24</v>
      </c>
      <c r="AE97" s="4">
        <v>275.93</v>
      </c>
      <c r="AF97" s="47">
        <f t="shared" ref="AF97:AF108" si="183">AE97/AD97*1000</f>
        <v>11497.083333333334</v>
      </c>
      <c r="AG97" s="12">
        <v>0</v>
      </c>
      <c r="AH97" s="4">
        <v>0</v>
      </c>
      <c r="AI97" s="47">
        <v>0</v>
      </c>
      <c r="AJ97" s="12">
        <v>0</v>
      </c>
      <c r="AK97" s="4">
        <v>0</v>
      </c>
      <c r="AL97" s="47">
        <v>0</v>
      </c>
      <c r="AM97" s="12">
        <v>0</v>
      </c>
      <c r="AN97" s="4">
        <v>0</v>
      </c>
      <c r="AO97" s="47">
        <f t="shared" ref="AO97:AO108" si="184">IF(AM97=0,0,AN97/AM97*1000)</f>
        <v>0</v>
      </c>
      <c r="AP97" s="12">
        <v>0</v>
      </c>
      <c r="AQ97" s="4">
        <v>0</v>
      </c>
      <c r="AR97" s="47">
        <v>0</v>
      </c>
      <c r="AS97" s="12">
        <v>0</v>
      </c>
      <c r="AT97" s="4">
        <v>0</v>
      </c>
      <c r="AU97" s="47">
        <v>0</v>
      </c>
      <c r="AV97" s="12">
        <v>74.17</v>
      </c>
      <c r="AW97" s="4">
        <v>1064.18</v>
      </c>
      <c r="AX97" s="47">
        <f t="shared" ref="AX97:AX108" si="185">AW97/AV97*1000</f>
        <v>14347.849534852367</v>
      </c>
      <c r="AY97" s="12">
        <v>0</v>
      </c>
      <c r="AZ97" s="4">
        <v>0</v>
      </c>
      <c r="BA97" s="47">
        <v>0</v>
      </c>
      <c r="BB97" s="12">
        <v>0</v>
      </c>
      <c r="BC97" s="4">
        <v>0</v>
      </c>
      <c r="BD97" s="47">
        <v>0</v>
      </c>
      <c r="BE97" s="12">
        <v>0</v>
      </c>
      <c r="BF97" s="4">
        <v>0</v>
      </c>
      <c r="BG97" s="47">
        <v>0</v>
      </c>
      <c r="BH97" s="12">
        <v>0</v>
      </c>
      <c r="BI97" s="4">
        <v>0</v>
      </c>
      <c r="BJ97" s="47">
        <v>0</v>
      </c>
      <c r="BK97" s="12">
        <v>0</v>
      </c>
      <c r="BL97" s="4">
        <v>0</v>
      </c>
      <c r="BM97" s="47">
        <v>0</v>
      </c>
      <c r="BN97" s="12">
        <v>0</v>
      </c>
      <c r="BO97" s="4">
        <v>0</v>
      </c>
      <c r="BP97" s="47">
        <v>0</v>
      </c>
      <c r="BQ97" s="12"/>
      <c r="BR97" s="4"/>
      <c r="BS97" s="47"/>
      <c r="BT97" s="12">
        <v>0</v>
      </c>
      <c r="BU97" s="4">
        <v>0</v>
      </c>
      <c r="BV97" s="47">
        <v>0</v>
      </c>
      <c r="BW97" s="12">
        <v>0</v>
      </c>
      <c r="BX97" s="4">
        <v>0</v>
      </c>
      <c r="BY97" s="47">
        <v>0</v>
      </c>
      <c r="BZ97" s="12">
        <v>0</v>
      </c>
      <c r="CA97" s="4">
        <v>0</v>
      </c>
      <c r="CB97" s="47">
        <v>0</v>
      </c>
      <c r="CC97" s="12">
        <v>0</v>
      </c>
      <c r="CD97" s="4">
        <v>0</v>
      </c>
      <c r="CE97" s="47">
        <v>0</v>
      </c>
      <c r="CF97" s="12">
        <v>0</v>
      </c>
      <c r="CG97" s="4">
        <v>0</v>
      </c>
      <c r="CH97" s="47">
        <f t="shared" ref="CH97:CH108" si="186">IF(CF97=0,0,CG97/CF97*1000)</f>
        <v>0</v>
      </c>
      <c r="CI97" s="12">
        <v>0</v>
      </c>
      <c r="CJ97" s="4">
        <v>0</v>
      </c>
      <c r="CK97" s="47">
        <f t="shared" ref="CK97:CK108" si="187">IF(CI97=0,0,CJ97/CI97*1000)</f>
        <v>0</v>
      </c>
      <c r="CL97" s="12">
        <v>308</v>
      </c>
      <c r="CM97" s="4">
        <v>1714.42</v>
      </c>
      <c r="CN97" s="47">
        <f t="shared" ref="CN97" si="188">CM97/CL97*1000</f>
        <v>5566.2987012987014</v>
      </c>
      <c r="CO97" s="12">
        <v>0</v>
      </c>
      <c r="CP97" s="4">
        <v>0</v>
      </c>
      <c r="CQ97" s="47">
        <v>0</v>
      </c>
      <c r="CR97" s="12">
        <v>0</v>
      </c>
      <c r="CS97" s="4">
        <v>0</v>
      </c>
      <c r="CT97" s="47">
        <v>0</v>
      </c>
      <c r="CU97" s="12">
        <v>0</v>
      </c>
      <c r="CV97" s="4">
        <v>0</v>
      </c>
      <c r="CW97" s="47">
        <v>0</v>
      </c>
      <c r="CX97" s="12">
        <v>0</v>
      </c>
      <c r="CY97" s="4">
        <v>0</v>
      </c>
      <c r="CZ97" s="47">
        <f t="shared" ref="CZ97:CZ108" si="189">IF(CX97=0,0,CY97/CX97*1000)</f>
        <v>0</v>
      </c>
      <c r="DA97" s="12"/>
      <c r="DB97" s="4"/>
      <c r="DC97" s="47"/>
      <c r="DD97" s="12">
        <v>0</v>
      </c>
      <c r="DE97" s="4">
        <v>0</v>
      </c>
      <c r="DF97" s="47">
        <v>0</v>
      </c>
      <c r="DG97" s="12">
        <v>2200</v>
      </c>
      <c r="DH97" s="4">
        <v>8813.19</v>
      </c>
      <c r="DI97" s="47">
        <f t="shared" ref="DI97" si="190">DH97/DG97*1000</f>
        <v>4005.9954545454552</v>
      </c>
      <c r="DJ97" s="12">
        <v>0</v>
      </c>
      <c r="DK97" s="4">
        <v>0</v>
      </c>
      <c r="DL97" s="47">
        <v>0</v>
      </c>
      <c r="DM97" s="12">
        <v>0</v>
      </c>
      <c r="DN97" s="4">
        <v>0</v>
      </c>
      <c r="DO97" s="47">
        <f t="shared" ref="DO97:DO108" si="191">IF(DM97=0,0,DN97/DM97*1000)</f>
        <v>0</v>
      </c>
      <c r="DP97" s="12">
        <v>0</v>
      </c>
      <c r="DQ97" s="4">
        <v>0</v>
      </c>
      <c r="DR97" s="47">
        <v>0</v>
      </c>
      <c r="DS97" s="12">
        <v>0</v>
      </c>
      <c r="DT97" s="4">
        <v>0</v>
      </c>
      <c r="DU97" s="47">
        <v>0</v>
      </c>
      <c r="DV97" s="12">
        <v>0</v>
      </c>
      <c r="DW97" s="4">
        <v>0</v>
      </c>
      <c r="DX97" s="47">
        <v>0</v>
      </c>
      <c r="DY97" s="12">
        <v>0</v>
      </c>
      <c r="DZ97" s="4">
        <v>0</v>
      </c>
      <c r="EA97" s="47">
        <v>0</v>
      </c>
      <c r="EB97" s="12">
        <v>0</v>
      </c>
      <c r="EC97" s="4">
        <v>0</v>
      </c>
      <c r="ED97" s="47">
        <v>0</v>
      </c>
      <c r="EE97" s="12">
        <v>0</v>
      </c>
      <c r="EF97" s="4">
        <v>0</v>
      </c>
      <c r="EG97" s="47">
        <f t="shared" ref="EG97:EG108" si="192">IF(EE97=0,0,EF97/EE97*1000)</f>
        <v>0</v>
      </c>
      <c r="EH97" s="12">
        <v>0</v>
      </c>
      <c r="EI97" s="4">
        <v>0</v>
      </c>
      <c r="EJ97" s="47">
        <v>0</v>
      </c>
      <c r="EK97" s="12">
        <v>0</v>
      </c>
      <c r="EL97" s="4">
        <v>0</v>
      </c>
      <c r="EM97" s="47">
        <v>0</v>
      </c>
      <c r="EN97" s="12">
        <v>0</v>
      </c>
      <c r="EO97" s="4">
        <v>0</v>
      </c>
      <c r="EP97" s="47">
        <v>0</v>
      </c>
      <c r="EQ97" s="12">
        <v>0</v>
      </c>
      <c r="ER97" s="4">
        <v>0</v>
      </c>
      <c r="ES97" s="47">
        <v>0</v>
      </c>
      <c r="ET97" s="12">
        <v>0</v>
      </c>
      <c r="EU97" s="4">
        <v>0</v>
      </c>
      <c r="EV97" s="47">
        <v>0</v>
      </c>
      <c r="EW97" s="12">
        <v>0</v>
      </c>
      <c r="EX97" s="4">
        <v>0</v>
      </c>
      <c r="EY97" s="47">
        <f t="shared" ref="EY97:EY108" si="193">IF(EW97=0,0,EX97/EW97*1000)</f>
        <v>0</v>
      </c>
      <c r="EZ97" s="12">
        <v>0</v>
      </c>
      <c r="FA97" s="4">
        <v>0</v>
      </c>
      <c r="FB97" s="47">
        <v>0</v>
      </c>
      <c r="FC97" s="12">
        <v>0</v>
      </c>
      <c r="FD97" s="4">
        <v>0</v>
      </c>
      <c r="FE97" s="47">
        <v>0</v>
      </c>
      <c r="FF97" s="7">
        <f t="shared" ref="FF97:FF109" si="194">C97+I97+AA97+AD97+AG97+AJ97+AP97+AV97+AY97+BE97+BH97+BK97+BN97+BW97+BZ97+CC97+CL97+CO97+DG97+DY97+EB97+EH97+EK97+EN97+EQ97+FC97+ET97+U97+EZ97+DV97+DS97+X97+DP97+CU97+BB97</f>
        <v>2606.17</v>
      </c>
      <c r="FG97" s="15">
        <f t="shared" ref="FG97:FG109" si="195">D97+J97+AB97+AE97+AH97+AK97+AQ97+AW97+AZ97+BF97+BI97+BL97+BO97+BX97+CA97+CD97+CM97+CP97+DH97+DZ97+EC97+EI97+EL97+EO97+ER97+FD97+EU97+V97+FA97+DW97+DT97+Y97+DQ97+CV97+BC97</f>
        <v>11867.720000000001</v>
      </c>
    </row>
    <row r="98" spans="1:163" x14ac:dyDescent="0.3">
      <c r="A98" s="55">
        <v>2016</v>
      </c>
      <c r="B98" s="56" t="s">
        <v>6</v>
      </c>
      <c r="C98" s="12">
        <v>0</v>
      </c>
      <c r="D98" s="4">
        <v>0</v>
      </c>
      <c r="E98" s="47">
        <v>0</v>
      </c>
      <c r="F98" s="12">
        <v>0</v>
      </c>
      <c r="G98" s="4">
        <v>0</v>
      </c>
      <c r="H98" s="47">
        <v>0</v>
      </c>
      <c r="I98" s="12">
        <v>0</v>
      </c>
      <c r="J98" s="4">
        <v>0</v>
      </c>
      <c r="K98" s="47">
        <v>0</v>
      </c>
      <c r="L98" s="12">
        <v>0</v>
      </c>
      <c r="M98" s="4">
        <v>0</v>
      </c>
      <c r="N98" s="47">
        <v>0</v>
      </c>
      <c r="O98" s="12">
        <v>0</v>
      </c>
      <c r="P98" s="4">
        <v>0</v>
      </c>
      <c r="Q98" s="47">
        <v>0</v>
      </c>
      <c r="R98" s="12">
        <v>0</v>
      </c>
      <c r="S98" s="4">
        <v>0</v>
      </c>
      <c r="T98" s="47">
        <v>0</v>
      </c>
      <c r="U98" s="12">
        <v>0</v>
      </c>
      <c r="V98" s="4">
        <v>0</v>
      </c>
      <c r="W98" s="47">
        <v>0</v>
      </c>
      <c r="X98" s="12">
        <v>0</v>
      </c>
      <c r="Y98" s="4">
        <v>0</v>
      </c>
      <c r="Z98" s="47">
        <v>0</v>
      </c>
      <c r="AA98" s="12">
        <v>0</v>
      </c>
      <c r="AB98" s="4">
        <v>0</v>
      </c>
      <c r="AC98" s="47">
        <v>0</v>
      </c>
      <c r="AD98" s="12">
        <v>75</v>
      </c>
      <c r="AE98" s="4">
        <v>935.03</v>
      </c>
      <c r="AF98" s="47">
        <f t="shared" si="183"/>
        <v>12467.066666666666</v>
      </c>
      <c r="AG98" s="12">
        <v>0</v>
      </c>
      <c r="AH98" s="4">
        <v>0</v>
      </c>
      <c r="AI98" s="47">
        <v>0</v>
      </c>
      <c r="AJ98" s="12">
        <v>0</v>
      </c>
      <c r="AK98" s="4">
        <v>0</v>
      </c>
      <c r="AL98" s="47">
        <v>0</v>
      </c>
      <c r="AM98" s="12">
        <v>0</v>
      </c>
      <c r="AN98" s="4">
        <v>0</v>
      </c>
      <c r="AO98" s="47">
        <f t="shared" si="184"/>
        <v>0</v>
      </c>
      <c r="AP98" s="12">
        <v>0</v>
      </c>
      <c r="AQ98" s="4">
        <v>0</v>
      </c>
      <c r="AR98" s="47">
        <v>0</v>
      </c>
      <c r="AS98" s="12">
        <v>0</v>
      </c>
      <c r="AT98" s="4">
        <v>0</v>
      </c>
      <c r="AU98" s="47">
        <v>0</v>
      </c>
      <c r="AV98" s="12">
        <v>25.026</v>
      </c>
      <c r="AW98" s="4">
        <v>441</v>
      </c>
      <c r="AX98" s="47">
        <f t="shared" si="185"/>
        <v>17621.673459602014</v>
      </c>
      <c r="AY98" s="12">
        <v>0</v>
      </c>
      <c r="AZ98" s="4">
        <v>0</v>
      </c>
      <c r="BA98" s="47">
        <v>0</v>
      </c>
      <c r="BB98" s="12">
        <v>0</v>
      </c>
      <c r="BC98" s="4">
        <v>0</v>
      </c>
      <c r="BD98" s="47">
        <v>0</v>
      </c>
      <c r="BE98" s="12">
        <v>0</v>
      </c>
      <c r="BF98" s="4">
        <v>0</v>
      </c>
      <c r="BG98" s="47">
        <v>0</v>
      </c>
      <c r="BH98" s="12">
        <v>0</v>
      </c>
      <c r="BI98" s="4">
        <v>0</v>
      </c>
      <c r="BJ98" s="47">
        <v>0</v>
      </c>
      <c r="BK98" s="12">
        <v>0</v>
      </c>
      <c r="BL98" s="4">
        <v>0</v>
      </c>
      <c r="BM98" s="47">
        <v>0</v>
      </c>
      <c r="BN98" s="12">
        <v>3000</v>
      </c>
      <c r="BO98" s="4">
        <v>15468.65</v>
      </c>
      <c r="BP98" s="47">
        <f t="shared" ref="BP98:BP107" si="196">BO98/BN98*1000</f>
        <v>5156.2166666666662</v>
      </c>
      <c r="BQ98" s="12"/>
      <c r="BR98" s="4"/>
      <c r="BS98" s="47"/>
      <c r="BT98" s="12">
        <v>0</v>
      </c>
      <c r="BU98" s="4">
        <v>0</v>
      </c>
      <c r="BV98" s="47">
        <v>0</v>
      </c>
      <c r="BW98" s="12">
        <v>0</v>
      </c>
      <c r="BX98" s="4">
        <v>0</v>
      </c>
      <c r="BY98" s="47">
        <v>0</v>
      </c>
      <c r="BZ98" s="12">
        <v>0</v>
      </c>
      <c r="CA98" s="4">
        <v>0</v>
      </c>
      <c r="CB98" s="47">
        <v>0</v>
      </c>
      <c r="CC98" s="12">
        <v>0</v>
      </c>
      <c r="CD98" s="4">
        <v>0</v>
      </c>
      <c r="CE98" s="47">
        <v>0</v>
      </c>
      <c r="CF98" s="12">
        <v>0</v>
      </c>
      <c r="CG98" s="4">
        <v>0</v>
      </c>
      <c r="CH98" s="47">
        <f t="shared" si="186"/>
        <v>0</v>
      </c>
      <c r="CI98" s="12">
        <v>0</v>
      </c>
      <c r="CJ98" s="4">
        <v>0</v>
      </c>
      <c r="CK98" s="47">
        <f t="shared" si="187"/>
        <v>0</v>
      </c>
      <c r="CL98" s="12">
        <v>0</v>
      </c>
      <c r="CM98" s="4">
        <v>0</v>
      </c>
      <c r="CN98" s="47">
        <v>0</v>
      </c>
      <c r="CO98" s="12">
        <v>4005.64</v>
      </c>
      <c r="CP98" s="4">
        <v>20951.560000000001</v>
      </c>
      <c r="CQ98" s="47">
        <f t="shared" ref="CQ98:CQ105" si="197">CP98/CO98*1000</f>
        <v>5230.5149738868204</v>
      </c>
      <c r="CR98" s="12">
        <v>0</v>
      </c>
      <c r="CS98" s="4">
        <v>0</v>
      </c>
      <c r="CT98" s="47">
        <v>0</v>
      </c>
      <c r="CU98" s="12">
        <v>0</v>
      </c>
      <c r="CV98" s="4">
        <v>0</v>
      </c>
      <c r="CW98" s="47">
        <v>0</v>
      </c>
      <c r="CX98" s="12">
        <v>0</v>
      </c>
      <c r="CY98" s="4">
        <v>0</v>
      </c>
      <c r="CZ98" s="47">
        <f t="shared" si="189"/>
        <v>0</v>
      </c>
      <c r="DA98" s="12"/>
      <c r="DB98" s="4"/>
      <c r="DC98" s="47"/>
      <c r="DD98" s="12">
        <v>0</v>
      </c>
      <c r="DE98" s="4">
        <v>0</v>
      </c>
      <c r="DF98" s="47">
        <v>0</v>
      </c>
      <c r="DG98" s="12">
        <v>0</v>
      </c>
      <c r="DH98" s="4">
        <v>0</v>
      </c>
      <c r="DI98" s="47">
        <v>0</v>
      </c>
      <c r="DJ98" s="12">
        <v>0</v>
      </c>
      <c r="DK98" s="4">
        <v>0</v>
      </c>
      <c r="DL98" s="47">
        <v>0</v>
      </c>
      <c r="DM98" s="12">
        <v>0</v>
      </c>
      <c r="DN98" s="4">
        <v>0</v>
      </c>
      <c r="DO98" s="47">
        <f t="shared" si="191"/>
        <v>0</v>
      </c>
      <c r="DP98" s="12">
        <v>0</v>
      </c>
      <c r="DQ98" s="4">
        <v>0</v>
      </c>
      <c r="DR98" s="47">
        <v>0</v>
      </c>
      <c r="DS98" s="12">
        <v>0</v>
      </c>
      <c r="DT98" s="4">
        <v>0</v>
      </c>
      <c r="DU98" s="47">
        <v>0</v>
      </c>
      <c r="DV98" s="12">
        <v>0</v>
      </c>
      <c r="DW98" s="4">
        <v>0</v>
      </c>
      <c r="DX98" s="47">
        <v>0</v>
      </c>
      <c r="DY98" s="12">
        <v>0</v>
      </c>
      <c r="DZ98" s="4">
        <v>0</v>
      </c>
      <c r="EA98" s="47">
        <v>0</v>
      </c>
      <c r="EB98" s="12">
        <v>0</v>
      </c>
      <c r="EC98" s="4">
        <v>0</v>
      </c>
      <c r="ED98" s="47">
        <v>0</v>
      </c>
      <c r="EE98" s="12">
        <v>0</v>
      </c>
      <c r="EF98" s="4">
        <v>0</v>
      </c>
      <c r="EG98" s="47">
        <f t="shared" si="192"/>
        <v>0</v>
      </c>
      <c r="EH98" s="12">
        <v>0</v>
      </c>
      <c r="EI98" s="4">
        <v>0</v>
      </c>
      <c r="EJ98" s="47">
        <v>0</v>
      </c>
      <c r="EK98" s="12">
        <v>0</v>
      </c>
      <c r="EL98" s="4">
        <v>0</v>
      </c>
      <c r="EM98" s="47">
        <v>0</v>
      </c>
      <c r="EN98" s="12">
        <v>1100</v>
      </c>
      <c r="EO98" s="4">
        <v>5379.24</v>
      </c>
      <c r="EP98" s="47">
        <f t="shared" ref="EP98:EP105" si="198">EO98/EN98*1000</f>
        <v>4890.2181818181816</v>
      </c>
      <c r="EQ98" s="12">
        <v>10</v>
      </c>
      <c r="ER98" s="4">
        <v>415.98</v>
      </c>
      <c r="ES98" s="47">
        <f t="shared" ref="ES98:ES105" si="199">ER98/EQ98*1000</f>
        <v>41598</v>
      </c>
      <c r="ET98" s="12">
        <v>0</v>
      </c>
      <c r="EU98" s="4">
        <v>0</v>
      </c>
      <c r="EV98" s="47">
        <v>0</v>
      </c>
      <c r="EW98" s="12">
        <v>0</v>
      </c>
      <c r="EX98" s="4">
        <v>0</v>
      </c>
      <c r="EY98" s="47">
        <f t="shared" si="193"/>
        <v>0</v>
      </c>
      <c r="EZ98" s="12">
        <v>0</v>
      </c>
      <c r="FA98" s="4">
        <v>0</v>
      </c>
      <c r="FB98" s="47">
        <v>0</v>
      </c>
      <c r="FC98" s="12">
        <v>0</v>
      </c>
      <c r="FD98" s="4">
        <v>0</v>
      </c>
      <c r="FE98" s="47">
        <v>0</v>
      </c>
      <c r="FF98" s="7">
        <f t="shared" si="194"/>
        <v>8215.6659999999993</v>
      </c>
      <c r="FG98" s="15">
        <f t="shared" si="195"/>
        <v>43591.460000000006</v>
      </c>
    </row>
    <row r="99" spans="1:163" x14ac:dyDescent="0.3">
      <c r="A99" s="55">
        <v>2016</v>
      </c>
      <c r="B99" s="56" t="s">
        <v>7</v>
      </c>
      <c r="C99" s="12">
        <v>0</v>
      </c>
      <c r="D99" s="4">
        <v>0</v>
      </c>
      <c r="E99" s="47">
        <v>0</v>
      </c>
      <c r="F99" s="12">
        <v>0</v>
      </c>
      <c r="G99" s="4">
        <v>0</v>
      </c>
      <c r="H99" s="47">
        <v>0</v>
      </c>
      <c r="I99" s="12">
        <v>5.0000000000000001E-3</v>
      </c>
      <c r="J99" s="4">
        <v>0.02</v>
      </c>
      <c r="K99" s="47">
        <f t="shared" ref="K99:K108" si="200">J99/I99*1000</f>
        <v>4000</v>
      </c>
      <c r="L99" s="12">
        <v>0</v>
      </c>
      <c r="M99" s="4">
        <v>0</v>
      </c>
      <c r="N99" s="47">
        <v>0</v>
      </c>
      <c r="O99" s="12">
        <v>0</v>
      </c>
      <c r="P99" s="4">
        <v>0</v>
      </c>
      <c r="Q99" s="47">
        <v>0</v>
      </c>
      <c r="R99" s="12">
        <v>0</v>
      </c>
      <c r="S99" s="4">
        <v>0</v>
      </c>
      <c r="T99" s="47">
        <v>0</v>
      </c>
      <c r="U99" s="12">
        <v>0</v>
      </c>
      <c r="V99" s="4">
        <v>0</v>
      </c>
      <c r="W99" s="47">
        <v>0</v>
      </c>
      <c r="X99" s="12">
        <v>0</v>
      </c>
      <c r="Y99" s="4">
        <v>0</v>
      </c>
      <c r="Z99" s="47">
        <v>0</v>
      </c>
      <c r="AA99" s="12">
        <v>9215.4</v>
      </c>
      <c r="AB99" s="4">
        <v>37629.870000000003</v>
      </c>
      <c r="AC99" s="47">
        <f t="shared" ref="AC99:AC108" si="201">AB99/AA99*1000</f>
        <v>4083.3680578162648</v>
      </c>
      <c r="AD99" s="12">
        <v>25</v>
      </c>
      <c r="AE99" s="4">
        <v>304.89999999999998</v>
      </c>
      <c r="AF99" s="47">
        <f t="shared" si="183"/>
        <v>12196</v>
      </c>
      <c r="AG99" s="12">
        <v>4</v>
      </c>
      <c r="AH99" s="4">
        <v>92.68</v>
      </c>
      <c r="AI99" s="47">
        <f t="shared" ref="AI99:AI108" si="202">AH99/AG99*1000</f>
        <v>23170</v>
      </c>
      <c r="AJ99" s="12">
        <v>0</v>
      </c>
      <c r="AK99" s="4">
        <v>0</v>
      </c>
      <c r="AL99" s="47">
        <v>0</v>
      </c>
      <c r="AM99" s="12">
        <v>0</v>
      </c>
      <c r="AN99" s="4">
        <v>0</v>
      </c>
      <c r="AO99" s="47">
        <f t="shared" si="184"/>
        <v>0</v>
      </c>
      <c r="AP99" s="12">
        <v>0</v>
      </c>
      <c r="AQ99" s="4">
        <v>0</v>
      </c>
      <c r="AR99" s="47">
        <v>0</v>
      </c>
      <c r="AS99" s="12">
        <v>0</v>
      </c>
      <c r="AT99" s="4">
        <v>0</v>
      </c>
      <c r="AU99" s="47">
        <v>0</v>
      </c>
      <c r="AV99" s="12">
        <v>9674.777</v>
      </c>
      <c r="AW99" s="4">
        <v>34325.07</v>
      </c>
      <c r="AX99" s="47">
        <f t="shared" si="185"/>
        <v>3547.8926284295749</v>
      </c>
      <c r="AY99" s="12">
        <v>0</v>
      </c>
      <c r="AZ99" s="4">
        <v>0</v>
      </c>
      <c r="BA99" s="47">
        <v>0</v>
      </c>
      <c r="BB99" s="12">
        <v>0</v>
      </c>
      <c r="BC99" s="4">
        <v>0</v>
      </c>
      <c r="BD99" s="47">
        <v>0</v>
      </c>
      <c r="BE99" s="12">
        <v>0</v>
      </c>
      <c r="BF99" s="4">
        <v>0</v>
      </c>
      <c r="BG99" s="47">
        <v>0</v>
      </c>
      <c r="BH99" s="12">
        <v>0</v>
      </c>
      <c r="BI99" s="4">
        <v>0</v>
      </c>
      <c r="BJ99" s="47">
        <v>0</v>
      </c>
      <c r="BK99" s="12">
        <v>0</v>
      </c>
      <c r="BL99" s="4">
        <v>0</v>
      </c>
      <c r="BM99" s="47">
        <v>0</v>
      </c>
      <c r="BN99" s="12">
        <v>0</v>
      </c>
      <c r="BO99" s="4">
        <v>0</v>
      </c>
      <c r="BP99" s="47">
        <v>0</v>
      </c>
      <c r="BQ99" s="12"/>
      <c r="BR99" s="4"/>
      <c r="BS99" s="47"/>
      <c r="BT99" s="12">
        <v>0</v>
      </c>
      <c r="BU99" s="4">
        <v>0</v>
      </c>
      <c r="BV99" s="47">
        <v>0</v>
      </c>
      <c r="BW99" s="12">
        <v>0</v>
      </c>
      <c r="BX99" s="4">
        <v>0</v>
      </c>
      <c r="BY99" s="47">
        <v>0</v>
      </c>
      <c r="BZ99" s="12">
        <v>0</v>
      </c>
      <c r="CA99" s="4">
        <v>0</v>
      </c>
      <c r="CB99" s="47">
        <v>0</v>
      </c>
      <c r="CC99" s="12">
        <v>0</v>
      </c>
      <c r="CD99" s="4">
        <v>0</v>
      </c>
      <c r="CE99" s="47">
        <v>0</v>
      </c>
      <c r="CF99" s="12">
        <v>0</v>
      </c>
      <c r="CG99" s="4">
        <v>0</v>
      </c>
      <c r="CH99" s="47">
        <f t="shared" si="186"/>
        <v>0</v>
      </c>
      <c r="CI99" s="12">
        <v>0</v>
      </c>
      <c r="CJ99" s="4">
        <v>0</v>
      </c>
      <c r="CK99" s="47">
        <f t="shared" si="187"/>
        <v>0</v>
      </c>
      <c r="CL99" s="12">
        <v>0</v>
      </c>
      <c r="CM99" s="4">
        <v>0</v>
      </c>
      <c r="CN99" s="47">
        <v>0</v>
      </c>
      <c r="CO99" s="12">
        <v>1E-3</v>
      </c>
      <c r="CP99" s="4">
        <v>0.21</v>
      </c>
      <c r="CQ99" s="47">
        <f t="shared" si="197"/>
        <v>210000</v>
      </c>
      <c r="CR99" s="12">
        <v>0</v>
      </c>
      <c r="CS99" s="4">
        <v>0</v>
      </c>
      <c r="CT99" s="47">
        <v>0</v>
      </c>
      <c r="CU99" s="12">
        <v>4000</v>
      </c>
      <c r="CV99" s="4">
        <v>14302.82</v>
      </c>
      <c r="CW99" s="47">
        <f t="shared" ref="CW99" si="203">CV99/CU99*1000</f>
        <v>3575.7049999999999</v>
      </c>
      <c r="CX99" s="12">
        <v>0</v>
      </c>
      <c r="CY99" s="4">
        <v>0</v>
      </c>
      <c r="CZ99" s="47">
        <f t="shared" si="189"/>
        <v>0</v>
      </c>
      <c r="DA99" s="12"/>
      <c r="DB99" s="4"/>
      <c r="DC99" s="47"/>
      <c r="DD99" s="12">
        <v>0</v>
      </c>
      <c r="DE99" s="4">
        <v>0</v>
      </c>
      <c r="DF99" s="47">
        <v>0</v>
      </c>
      <c r="DG99" s="12">
        <v>0</v>
      </c>
      <c r="DH99" s="4">
        <v>0</v>
      </c>
      <c r="DI99" s="47">
        <v>0</v>
      </c>
      <c r="DJ99" s="12">
        <v>0</v>
      </c>
      <c r="DK99" s="4">
        <v>0</v>
      </c>
      <c r="DL99" s="47">
        <v>0</v>
      </c>
      <c r="DM99" s="12">
        <v>0</v>
      </c>
      <c r="DN99" s="4">
        <v>0</v>
      </c>
      <c r="DO99" s="47">
        <f t="shared" si="191"/>
        <v>0</v>
      </c>
      <c r="DP99" s="12">
        <v>0</v>
      </c>
      <c r="DQ99" s="4">
        <v>0</v>
      </c>
      <c r="DR99" s="47">
        <v>0</v>
      </c>
      <c r="DS99" s="12">
        <v>0</v>
      </c>
      <c r="DT99" s="4">
        <v>0</v>
      </c>
      <c r="DU99" s="47">
        <v>0</v>
      </c>
      <c r="DV99" s="12">
        <v>0</v>
      </c>
      <c r="DW99" s="4">
        <v>0</v>
      </c>
      <c r="DX99" s="47">
        <v>0</v>
      </c>
      <c r="DY99" s="12">
        <v>0</v>
      </c>
      <c r="DZ99" s="4">
        <v>0</v>
      </c>
      <c r="EA99" s="47">
        <v>0</v>
      </c>
      <c r="EB99" s="12">
        <v>0</v>
      </c>
      <c r="EC99" s="4">
        <v>0</v>
      </c>
      <c r="ED99" s="47">
        <v>0</v>
      </c>
      <c r="EE99" s="12">
        <v>0</v>
      </c>
      <c r="EF99" s="4">
        <v>0</v>
      </c>
      <c r="EG99" s="47">
        <f t="shared" si="192"/>
        <v>0</v>
      </c>
      <c r="EH99" s="12">
        <v>0</v>
      </c>
      <c r="EI99" s="4">
        <v>0</v>
      </c>
      <c r="EJ99" s="47">
        <v>0</v>
      </c>
      <c r="EK99" s="12">
        <v>0</v>
      </c>
      <c r="EL99" s="4">
        <v>0</v>
      </c>
      <c r="EM99" s="47">
        <v>0</v>
      </c>
      <c r="EN99" s="12">
        <v>0</v>
      </c>
      <c r="EO99" s="4">
        <v>0</v>
      </c>
      <c r="EP99" s="47">
        <v>0</v>
      </c>
      <c r="EQ99" s="12">
        <v>0</v>
      </c>
      <c r="ER99" s="4">
        <v>0</v>
      </c>
      <c r="ES99" s="47">
        <v>0</v>
      </c>
      <c r="ET99" s="12">
        <v>0</v>
      </c>
      <c r="EU99" s="4">
        <v>0</v>
      </c>
      <c r="EV99" s="47">
        <v>0</v>
      </c>
      <c r="EW99" s="12">
        <v>0</v>
      </c>
      <c r="EX99" s="4">
        <v>0</v>
      </c>
      <c r="EY99" s="47">
        <f t="shared" si="193"/>
        <v>0</v>
      </c>
      <c r="EZ99" s="12">
        <v>0</v>
      </c>
      <c r="FA99" s="4">
        <v>0</v>
      </c>
      <c r="FB99" s="47">
        <v>0</v>
      </c>
      <c r="FC99" s="12">
        <v>0</v>
      </c>
      <c r="FD99" s="4">
        <v>0</v>
      </c>
      <c r="FE99" s="47">
        <v>0</v>
      </c>
      <c r="FF99" s="7">
        <f t="shared" si="194"/>
        <v>22919.183000000001</v>
      </c>
      <c r="FG99" s="15">
        <f t="shared" si="195"/>
        <v>86655.57</v>
      </c>
    </row>
    <row r="100" spans="1:163" x14ac:dyDescent="0.3">
      <c r="A100" s="55">
        <v>2016</v>
      </c>
      <c r="B100" s="56" t="s">
        <v>8</v>
      </c>
      <c r="C100" s="12">
        <v>0</v>
      </c>
      <c r="D100" s="4">
        <v>0</v>
      </c>
      <c r="E100" s="47">
        <v>0</v>
      </c>
      <c r="F100" s="12">
        <v>0</v>
      </c>
      <c r="G100" s="4">
        <v>0</v>
      </c>
      <c r="H100" s="47">
        <v>0</v>
      </c>
      <c r="I100" s="12">
        <v>0</v>
      </c>
      <c r="J100" s="4">
        <v>0</v>
      </c>
      <c r="K100" s="47">
        <v>0</v>
      </c>
      <c r="L100" s="12">
        <v>0</v>
      </c>
      <c r="M100" s="4">
        <v>0</v>
      </c>
      <c r="N100" s="47">
        <v>0</v>
      </c>
      <c r="O100" s="12">
        <v>0</v>
      </c>
      <c r="P100" s="4">
        <v>0</v>
      </c>
      <c r="Q100" s="47">
        <v>0</v>
      </c>
      <c r="R100" s="12">
        <v>0</v>
      </c>
      <c r="S100" s="4">
        <v>0</v>
      </c>
      <c r="T100" s="47">
        <v>0</v>
      </c>
      <c r="U100" s="12">
        <v>0</v>
      </c>
      <c r="V100" s="4">
        <v>0</v>
      </c>
      <c r="W100" s="47">
        <v>0</v>
      </c>
      <c r="X100" s="12">
        <v>0</v>
      </c>
      <c r="Y100" s="4">
        <v>0</v>
      </c>
      <c r="Z100" s="47">
        <v>0</v>
      </c>
      <c r="AA100" s="12">
        <v>0</v>
      </c>
      <c r="AB100" s="4">
        <v>0</v>
      </c>
      <c r="AC100" s="47">
        <v>0</v>
      </c>
      <c r="AD100" s="12">
        <v>54.66</v>
      </c>
      <c r="AE100" s="4">
        <v>622.59</v>
      </c>
      <c r="AF100" s="47">
        <f t="shared" si="183"/>
        <v>11390.230515916575</v>
      </c>
      <c r="AG100" s="12">
        <v>12.1</v>
      </c>
      <c r="AH100" s="4">
        <v>236.51</v>
      </c>
      <c r="AI100" s="47">
        <f t="shared" si="202"/>
        <v>19546.280991735537</v>
      </c>
      <c r="AJ100" s="12">
        <v>0</v>
      </c>
      <c r="AK100" s="4">
        <v>0</v>
      </c>
      <c r="AL100" s="47">
        <v>0</v>
      </c>
      <c r="AM100" s="12">
        <v>0</v>
      </c>
      <c r="AN100" s="4">
        <v>0</v>
      </c>
      <c r="AO100" s="47">
        <f t="shared" si="184"/>
        <v>0</v>
      </c>
      <c r="AP100" s="12">
        <v>0</v>
      </c>
      <c r="AQ100" s="4">
        <v>0</v>
      </c>
      <c r="AR100" s="47">
        <v>0</v>
      </c>
      <c r="AS100" s="12">
        <v>0</v>
      </c>
      <c r="AT100" s="4">
        <v>0</v>
      </c>
      <c r="AU100" s="47">
        <v>0</v>
      </c>
      <c r="AV100" s="12">
        <v>2966.5010000000002</v>
      </c>
      <c r="AW100" s="4">
        <v>10599.52</v>
      </c>
      <c r="AX100" s="47">
        <f t="shared" si="185"/>
        <v>3573.0714400568208</v>
      </c>
      <c r="AY100" s="12">
        <v>0</v>
      </c>
      <c r="AZ100" s="4">
        <v>0</v>
      </c>
      <c r="BA100" s="47">
        <v>0</v>
      </c>
      <c r="BB100" s="12">
        <v>0</v>
      </c>
      <c r="BC100" s="4">
        <v>0</v>
      </c>
      <c r="BD100" s="47">
        <v>0</v>
      </c>
      <c r="BE100" s="12">
        <v>0</v>
      </c>
      <c r="BF100" s="4">
        <v>0</v>
      </c>
      <c r="BG100" s="47">
        <v>0</v>
      </c>
      <c r="BH100" s="12">
        <v>0</v>
      </c>
      <c r="BI100" s="4">
        <v>0</v>
      </c>
      <c r="BJ100" s="47">
        <v>0</v>
      </c>
      <c r="BK100" s="12">
        <v>0</v>
      </c>
      <c r="BL100" s="4">
        <v>0</v>
      </c>
      <c r="BM100" s="47">
        <v>0</v>
      </c>
      <c r="BN100" s="12">
        <v>0</v>
      </c>
      <c r="BO100" s="4">
        <v>0</v>
      </c>
      <c r="BP100" s="47">
        <v>0</v>
      </c>
      <c r="BQ100" s="12"/>
      <c r="BR100" s="4"/>
      <c r="BS100" s="47"/>
      <c r="BT100" s="12">
        <v>0</v>
      </c>
      <c r="BU100" s="4">
        <v>0</v>
      </c>
      <c r="BV100" s="47">
        <v>0</v>
      </c>
      <c r="BW100" s="12">
        <v>0</v>
      </c>
      <c r="BX100" s="4">
        <v>0</v>
      </c>
      <c r="BY100" s="47">
        <v>0</v>
      </c>
      <c r="BZ100" s="12">
        <v>0</v>
      </c>
      <c r="CA100" s="4">
        <v>0</v>
      </c>
      <c r="CB100" s="47">
        <v>0</v>
      </c>
      <c r="CC100" s="12">
        <v>0</v>
      </c>
      <c r="CD100" s="4">
        <v>0</v>
      </c>
      <c r="CE100" s="47">
        <v>0</v>
      </c>
      <c r="CF100" s="12">
        <v>0</v>
      </c>
      <c r="CG100" s="4">
        <v>0</v>
      </c>
      <c r="CH100" s="47">
        <f t="shared" si="186"/>
        <v>0</v>
      </c>
      <c r="CI100" s="12">
        <v>0</v>
      </c>
      <c r="CJ100" s="4">
        <v>0</v>
      </c>
      <c r="CK100" s="47">
        <f t="shared" si="187"/>
        <v>0</v>
      </c>
      <c r="CL100" s="12">
        <v>0</v>
      </c>
      <c r="CM100" s="4">
        <v>0</v>
      </c>
      <c r="CN100" s="47">
        <v>0</v>
      </c>
      <c r="CO100" s="12">
        <v>0</v>
      </c>
      <c r="CP100" s="4">
        <v>0</v>
      </c>
      <c r="CQ100" s="47">
        <v>0</v>
      </c>
      <c r="CR100" s="12">
        <v>0</v>
      </c>
      <c r="CS100" s="4">
        <v>0</v>
      </c>
      <c r="CT100" s="47">
        <v>0</v>
      </c>
      <c r="CU100" s="12">
        <v>0</v>
      </c>
      <c r="CV100" s="4">
        <v>0</v>
      </c>
      <c r="CW100" s="47">
        <v>0</v>
      </c>
      <c r="CX100" s="12">
        <v>0</v>
      </c>
      <c r="CY100" s="4">
        <v>0</v>
      </c>
      <c r="CZ100" s="47">
        <f t="shared" si="189"/>
        <v>0</v>
      </c>
      <c r="DA100" s="12"/>
      <c r="DB100" s="4"/>
      <c r="DC100" s="47"/>
      <c r="DD100" s="12">
        <v>0</v>
      </c>
      <c r="DE100" s="4">
        <v>0</v>
      </c>
      <c r="DF100" s="47">
        <v>0</v>
      </c>
      <c r="DG100" s="12">
        <v>0</v>
      </c>
      <c r="DH100" s="4">
        <v>0</v>
      </c>
      <c r="DI100" s="47">
        <v>0</v>
      </c>
      <c r="DJ100" s="12">
        <v>0</v>
      </c>
      <c r="DK100" s="4">
        <v>0</v>
      </c>
      <c r="DL100" s="47">
        <v>0</v>
      </c>
      <c r="DM100" s="12">
        <v>0</v>
      </c>
      <c r="DN100" s="4">
        <v>0</v>
      </c>
      <c r="DO100" s="47">
        <f t="shared" si="191"/>
        <v>0</v>
      </c>
      <c r="DP100" s="12">
        <v>0</v>
      </c>
      <c r="DQ100" s="4">
        <v>0</v>
      </c>
      <c r="DR100" s="47">
        <v>0</v>
      </c>
      <c r="DS100" s="12">
        <v>0</v>
      </c>
      <c r="DT100" s="4">
        <v>0</v>
      </c>
      <c r="DU100" s="47">
        <v>0</v>
      </c>
      <c r="DV100" s="12">
        <v>0</v>
      </c>
      <c r="DW100" s="4">
        <v>0</v>
      </c>
      <c r="DX100" s="47">
        <v>0</v>
      </c>
      <c r="DY100" s="12">
        <v>0</v>
      </c>
      <c r="DZ100" s="4">
        <v>0</v>
      </c>
      <c r="EA100" s="47">
        <v>0</v>
      </c>
      <c r="EB100" s="12">
        <v>0</v>
      </c>
      <c r="EC100" s="4">
        <v>0</v>
      </c>
      <c r="ED100" s="47">
        <v>0</v>
      </c>
      <c r="EE100" s="12">
        <v>0</v>
      </c>
      <c r="EF100" s="4">
        <v>0</v>
      </c>
      <c r="EG100" s="47">
        <f t="shared" si="192"/>
        <v>0</v>
      </c>
      <c r="EH100" s="12">
        <v>0</v>
      </c>
      <c r="EI100" s="4">
        <v>0</v>
      </c>
      <c r="EJ100" s="47">
        <v>0</v>
      </c>
      <c r="EK100" s="12">
        <v>0</v>
      </c>
      <c r="EL100" s="4">
        <v>0</v>
      </c>
      <c r="EM100" s="47">
        <v>0</v>
      </c>
      <c r="EN100" s="12">
        <v>0</v>
      </c>
      <c r="EO100" s="4">
        <v>0</v>
      </c>
      <c r="EP100" s="47">
        <v>0</v>
      </c>
      <c r="EQ100" s="12">
        <v>0</v>
      </c>
      <c r="ER100" s="4">
        <v>0</v>
      </c>
      <c r="ES100" s="47">
        <v>0</v>
      </c>
      <c r="ET100" s="12">
        <v>0</v>
      </c>
      <c r="EU100" s="4">
        <v>0</v>
      </c>
      <c r="EV100" s="47">
        <v>0</v>
      </c>
      <c r="EW100" s="12">
        <v>0</v>
      </c>
      <c r="EX100" s="4">
        <v>0</v>
      </c>
      <c r="EY100" s="47">
        <f t="shared" si="193"/>
        <v>0</v>
      </c>
      <c r="EZ100" s="12">
        <v>0</v>
      </c>
      <c r="FA100" s="4">
        <v>0</v>
      </c>
      <c r="FB100" s="47">
        <v>0</v>
      </c>
      <c r="FC100" s="12">
        <v>0</v>
      </c>
      <c r="FD100" s="4">
        <v>0</v>
      </c>
      <c r="FE100" s="47">
        <v>0</v>
      </c>
      <c r="FF100" s="7">
        <f t="shared" si="194"/>
        <v>3033.2610000000004</v>
      </c>
      <c r="FG100" s="15">
        <f t="shared" si="195"/>
        <v>11458.62</v>
      </c>
    </row>
    <row r="101" spans="1:163" x14ac:dyDescent="0.3">
      <c r="A101" s="55">
        <v>2016</v>
      </c>
      <c r="B101" s="56" t="s">
        <v>9</v>
      </c>
      <c r="C101" s="12">
        <v>0</v>
      </c>
      <c r="D101" s="4">
        <v>0</v>
      </c>
      <c r="E101" s="47">
        <v>0</v>
      </c>
      <c r="F101" s="12">
        <v>0</v>
      </c>
      <c r="G101" s="4">
        <v>0</v>
      </c>
      <c r="H101" s="47">
        <v>0</v>
      </c>
      <c r="I101" s="12">
        <v>0</v>
      </c>
      <c r="J101" s="4">
        <v>0</v>
      </c>
      <c r="K101" s="47">
        <v>0</v>
      </c>
      <c r="L101" s="12">
        <v>0</v>
      </c>
      <c r="M101" s="4">
        <v>0</v>
      </c>
      <c r="N101" s="47">
        <v>0</v>
      </c>
      <c r="O101" s="12">
        <v>0</v>
      </c>
      <c r="P101" s="4">
        <v>0</v>
      </c>
      <c r="Q101" s="47">
        <v>0</v>
      </c>
      <c r="R101" s="12">
        <v>0</v>
      </c>
      <c r="S101" s="4">
        <v>0</v>
      </c>
      <c r="T101" s="47">
        <v>0</v>
      </c>
      <c r="U101" s="12">
        <v>0</v>
      </c>
      <c r="V101" s="4">
        <v>0</v>
      </c>
      <c r="W101" s="47">
        <v>0</v>
      </c>
      <c r="X101" s="12">
        <v>0</v>
      </c>
      <c r="Y101" s="4">
        <v>0</v>
      </c>
      <c r="Z101" s="47">
        <v>0</v>
      </c>
      <c r="AA101" s="12">
        <v>10733.2</v>
      </c>
      <c r="AB101" s="4">
        <v>35728.080000000002</v>
      </c>
      <c r="AC101" s="47">
        <f t="shared" si="201"/>
        <v>3328.7444564528751</v>
      </c>
      <c r="AD101" s="12">
        <v>0.5</v>
      </c>
      <c r="AE101" s="4">
        <v>16.98</v>
      </c>
      <c r="AF101" s="47">
        <f t="shared" si="183"/>
        <v>33960</v>
      </c>
      <c r="AG101" s="12">
        <v>0.25</v>
      </c>
      <c r="AH101" s="4">
        <v>2.2999999999999998</v>
      </c>
      <c r="AI101" s="47">
        <f t="shared" si="202"/>
        <v>9200</v>
      </c>
      <c r="AJ101" s="12">
        <v>0</v>
      </c>
      <c r="AK101" s="4">
        <v>0</v>
      </c>
      <c r="AL101" s="47">
        <v>0</v>
      </c>
      <c r="AM101" s="12">
        <v>0</v>
      </c>
      <c r="AN101" s="4">
        <v>0</v>
      </c>
      <c r="AO101" s="47">
        <f t="shared" si="184"/>
        <v>0</v>
      </c>
      <c r="AP101" s="12">
        <v>0</v>
      </c>
      <c r="AQ101" s="4">
        <v>0</v>
      </c>
      <c r="AR101" s="47">
        <v>0</v>
      </c>
      <c r="AS101" s="12">
        <v>0</v>
      </c>
      <c r="AT101" s="4">
        <v>0</v>
      </c>
      <c r="AU101" s="47">
        <v>0</v>
      </c>
      <c r="AV101" s="12">
        <v>17122.002</v>
      </c>
      <c r="AW101" s="4">
        <v>55740.51</v>
      </c>
      <c r="AX101" s="47">
        <f t="shared" si="185"/>
        <v>3255.4902166230327</v>
      </c>
      <c r="AY101" s="12">
        <v>0</v>
      </c>
      <c r="AZ101" s="4">
        <v>0</v>
      </c>
      <c r="BA101" s="47">
        <v>0</v>
      </c>
      <c r="BB101" s="12">
        <v>0</v>
      </c>
      <c r="BC101" s="4">
        <v>0</v>
      </c>
      <c r="BD101" s="47">
        <v>0</v>
      </c>
      <c r="BE101" s="12">
        <v>0</v>
      </c>
      <c r="BF101" s="4">
        <v>0</v>
      </c>
      <c r="BG101" s="47">
        <v>0</v>
      </c>
      <c r="BH101" s="12">
        <v>0</v>
      </c>
      <c r="BI101" s="4">
        <v>0</v>
      </c>
      <c r="BJ101" s="47">
        <v>0</v>
      </c>
      <c r="BK101" s="12">
        <v>0</v>
      </c>
      <c r="BL101" s="4">
        <v>0</v>
      </c>
      <c r="BM101" s="47">
        <v>0</v>
      </c>
      <c r="BN101" s="12">
        <v>0</v>
      </c>
      <c r="BO101" s="4">
        <v>0</v>
      </c>
      <c r="BP101" s="47">
        <v>0</v>
      </c>
      <c r="BQ101" s="12"/>
      <c r="BR101" s="4"/>
      <c r="BS101" s="47"/>
      <c r="BT101" s="12">
        <v>0</v>
      </c>
      <c r="BU101" s="4">
        <v>0</v>
      </c>
      <c r="BV101" s="47">
        <v>0</v>
      </c>
      <c r="BW101" s="12">
        <v>0</v>
      </c>
      <c r="BX101" s="4">
        <v>0</v>
      </c>
      <c r="BY101" s="47">
        <v>0</v>
      </c>
      <c r="BZ101" s="12">
        <v>0</v>
      </c>
      <c r="CA101" s="4">
        <v>0</v>
      </c>
      <c r="CB101" s="47">
        <v>0</v>
      </c>
      <c r="CC101" s="12">
        <v>0</v>
      </c>
      <c r="CD101" s="4">
        <v>0</v>
      </c>
      <c r="CE101" s="47">
        <v>0</v>
      </c>
      <c r="CF101" s="12">
        <v>0</v>
      </c>
      <c r="CG101" s="4">
        <v>0</v>
      </c>
      <c r="CH101" s="47">
        <f t="shared" si="186"/>
        <v>0</v>
      </c>
      <c r="CI101" s="12">
        <v>0</v>
      </c>
      <c r="CJ101" s="4">
        <v>0</v>
      </c>
      <c r="CK101" s="47">
        <f t="shared" si="187"/>
        <v>0</v>
      </c>
      <c r="CL101" s="12">
        <v>0</v>
      </c>
      <c r="CM101" s="4">
        <v>0</v>
      </c>
      <c r="CN101" s="47">
        <v>0</v>
      </c>
      <c r="CO101" s="12">
        <v>0</v>
      </c>
      <c r="CP101" s="4">
        <v>0</v>
      </c>
      <c r="CQ101" s="47">
        <v>0</v>
      </c>
      <c r="CR101" s="12">
        <v>0</v>
      </c>
      <c r="CS101" s="4">
        <v>0</v>
      </c>
      <c r="CT101" s="47">
        <v>0</v>
      </c>
      <c r="CU101" s="12">
        <v>0</v>
      </c>
      <c r="CV101" s="4">
        <v>0</v>
      </c>
      <c r="CW101" s="47">
        <v>0</v>
      </c>
      <c r="CX101" s="12">
        <v>0</v>
      </c>
      <c r="CY101" s="4">
        <v>0</v>
      </c>
      <c r="CZ101" s="47">
        <f t="shared" si="189"/>
        <v>0</v>
      </c>
      <c r="DA101" s="12"/>
      <c r="DB101" s="4"/>
      <c r="DC101" s="47"/>
      <c r="DD101" s="12">
        <v>0</v>
      </c>
      <c r="DE101" s="4">
        <v>0</v>
      </c>
      <c r="DF101" s="47">
        <v>0</v>
      </c>
      <c r="DG101" s="12">
        <v>0</v>
      </c>
      <c r="DH101" s="4">
        <v>0</v>
      </c>
      <c r="DI101" s="47">
        <v>0</v>
      </c>
      <c r="DJ101" s="12">
        <v>0</v>
      </c>
      <c r="DK101" s="4">
        <v>0</v>
      </c>
      <c r="DL101" s="47">
        <v>0</v>
      </c>
      <c r="DM101" s="12">
        <v>0</v>
      </c>
      <c r="DN101" s="4">
        <v>0</v>
      </c>
      <c r="DO101" s="47">
        <f t="shared" si="191"/>
        <v>0</v>
      </c>
      <c r="DP101" s="12">
        <v>0</v>
      </c>
      <c r="DQ101" s="4">
        <v>0</v>
      </c>
      <c r="DR101" s="47">
        <v>0</v>
      </c>
      <c r="DS101" s="12">
        <v>0</v>
      </c>
      <c r="DT101" s="4">
        <v>0</v>
      </c>
      <c r="DU101" s="47">
        <v>0</v>
      </c>
      <c r="DV101" s="12">
        <v>1E-3</v>
      </c>
      <c r="DW101" s="4">
        <v>5.41</v>
      </c>
      <c r="DX101" s="47">
        <f t="shared" ref="DX101" si="204">DW101/DV101*1000</f>
        <v>5410000</v>
      </c>
      <c r="DY101" s="12">
        <v>0</v>
      </c>
      <c r="DZ101" s="4">
        <v>0</v>
      </c>
      <c r="EA101" s="47">
        <v>0</v>
      </c>
      <c r="EB101" s="12">
        <v>0</v>
      </c>
      <c r="EC101" s="4">
        <v>0</v>
      </c>
      <c r="ED101" s="47">
        <v>0</v>
      </c>
      <c r="EE101" s="12">
        <v>0</v>
      </c>
      <c r="EF101" s="4">
        <v>0</v>
      </c>
      <c r="EG101" s="47">
        <f t="shared" si="192"/>
        <v>0</v>
      </c>
      <c r="EH101" s="12">
        <v>0</v>
      </c>
      <c r="EI101" s="4">
        <v>0</v>
      </c>
      <c r="EJ101" s="47">
        <v>0</v>
      </c>
      <c r="EK101" s="12">
        <v>0</v>
      </c>
      <c r="EL101" s="4">
        <v>0</v>
      </c>
      <c r="EM101" s="47">
        <v>0</v>
      </c>
      <c r="EN101" s="12">
        <v>0</v>
      </c>
      <c r="EO101" s="4">
        <v>0</v>
      </c>
      <c r="EP101" s="47">
        <v>0</v>
      </c>
      <c r="EQ101" s="12">
        <v>10</v>
      </c>
      <c r="ER101" s="4">
        <v>388.97</v>
      </c>
      <c r="ES101" s="47">
        <f t="shared" si="199"/>
        <v>38897.000000000007</v>
      </c>
      <c r="ET101" s="12">
        <v>0</v>
      </c>
      <c r="EU101" s="4">
        <v>0</v>
      </c>
      <c r="EV101" s="47">
        <v>0</v>
      </c>
      <c r="EW101" s="12">
        <v>0</v>
      </c>
      <c r="EX101" s="4">
        <v>0</v>
      </c>
      <c r="EY101" s="47">
        <f t="shared" si="193"/>
        <v>0</v>
      </c>
      <c r="EZ101" s="12">
        <v>0</v>
      </c>
      <c r="FA101" s="4">
        <v>0</v>
      </c>
      <c r="FB101" s="47">
        <v>0</v>
      </c>
      <c r="FC101" s="12">
        <v>0</v>
      </c>
      <c r="FD101" s="4">
        <v>0</v>
      </c>
      <c r="FE101" s="47">
        <v>0</v>
      </c>
      <c r="FF101" s="7">
        <f t="shared" si="194"/>
        <v>27865.953000000001</v>
      </c>
      <c r="FG101" s="15">
        <f t="shared" si="195"/>
        <v>91882.250000000015</v>
      </c>
    </row>
    <row r="102" spans="1:163" x14ac:dyDescent="0.3">
      <c r="A102" s="55">
        <v>2016</v>
      </c>
      <c r="B102" s="56" t="s">
        <v>10</v>
      </c>
      <c r="C102" s="12">
        <v>0</v>
      </c>
      <c r="D102" s="4">
        <v>0</v>
      </c>
      <c r="E102" s="47">
        <v>0</v>
      </c>
      <c r="F102" s="12">
        <v>0</v>
      </c>
      <c r="G102" s="4">
        <v>0</v>
      </c>
      <c r="H102" s="47">
        <v>0</v>
      </c>
      <c r="I102" s="12">
        <v>0</v>
      </c>
      <c r="J102" s="4">
        <v>0</v>
      </c>
      <c r="K102" s="47">
        <v>0</v>
      </c>
      <c r="L102" s="12">
        <v>0</v>
      </c>
      <c r="M102" s="4">
        <v>0</v>
      </c>
      <c r="N102" s="47">
        <v>0</v>
      </c>
      <c r="O102" s="12">
        <v>0</v>
      </c>
      <c r="P102" s="4">
        <v>0</v>
      </c>
      <c r="Q102" s="47">
        <v>0</v>
      </c>
      <c r="R102" s="12">
        <v>0</v>
      </c>
      <c r="S102" s="4">
        <v>0</v>
      </c>
      <c r="T102" s="47">
        <v>0</v>
      </c>
      <c r="U102" s="12">
        <v>0</v>
      </c>
      <c r="V102" s="4">
        <v>0</v>
      </c>
      <c r="W102" s="47">
        <v>0</v>
      </c>
      <c r="X102" s="12">
        <v>0</v>
      </c>
      <c r="Y102" s="4">
        <v>0</v>
      </c>
      <c r="Z102" s="47">
        <v>0</v>
      </c>
      <c r="AA102" s="12">
        <v>10000.6</v>
      </c>
      <c r="AB102" s="4">
        <v>33863.31</v>
      </c>
      <c r="AC102" s="47">
        <f t="shared" si="201"/>
        <v>3386.1278323300598</v>
      </c>
      <c r="AD102" s="12">
        <v>25</v>
      </c>
      <c r="AE102" s="4">
        <v>283.26</v>
      </c>
      <c r="AF102" s="47">
        <f t="shared" si="183"/>
        <v>11330.4</v>
      </c>
      <c r="AG102" s="12">
        <v>1.7</v>
      </c>
      <c r="AH102" s="4">
        <v>33.659999999999997</v>
      </c>
      <c r="AI102" s="47">
        <f t="shared" si="202"/>
        <v>19799.999999999996</v>
      </c>
      <c r="AJ102" s="12">
        <v>0</v>
      </c>
      <c r="AK102" s="4">
        <v>0</v>
      </c>
      <c r="AL102" s="47">
        <v>0</v>
      </c>
      <c r="AM102" s="12">
        <v>0</v>
      </c>
      <c r="AN102" s="4">
        <v>0</v>
      </c>
      <c r="AO102" s="47">
        <f t="shared" si="184"/>
        <v>0</v>
      </c>
      <c r="AP102" s="12">
        <v>0</v>
      </c>
      <c r="AQ102" s="4">
        <v>0</v>
      </c>
      <c r="AR102" s="47">
        <v>0</v>
      </c>
      <c r="AS102" s="12">
        <v>0</v>
      </c>
      <c r="AT102" s="4">
        <v>0</v>
      </c>
      <c r="AU102" s="47">
        <v>0</v>
      </c>
      <c r="AV102" s="12">
        <v>8348.6029999999992</v>
      </c>
      <c r="AW102" s="4">
        <v>28296.44</v>
      </c>
      <c r="AX102" s="47">
        <f t="shared" si="185"/>
        <v>3389.3622681543247</v>
      </c>
      <c r="AY102" s="12">
        <v>0</v>
      </c>
      <c r="AZ102" s="4">
        <v>0</v>
      </c>
      <c r="BA102" s="47">
        <v>0</v>
      </c>
      <c r="BB102" s="12">
        <v>0</v>
      </c>
      <c r="BC102" s="4">
        <v>0</v>
      </c>
      <c r="BD102" s="47">
        <v>0</v>
      </c>
      <c r="BE102" s="12">
        <v>0</v>
      </c>
      <c r="BF102" s="4">
        <v>0</v>
      </c>
      <c r="BG102" s="47">
        <v>0</v>
      </c>
      <c r="BH102" s="12">
        <v>0</v>
      </c>
      <c r="BI102" s="4">
        <v>0</v>
      </c>
      <c r="BJ102" s="47">
        <v>0</v>
      </c>
      <c r="BK102" s="12">
        <v>0</v>
      </c>
      <c r="BL102" s="4">
        <v>0</v>
      </c>
      <c r="BM102" s="47">
        <v>0</v>
      </c>
      <c r="BN102" s="12">
        <v>0</v>
      </c>
      <c r="BO102" s="4">
        <v>0</v>
      </c>
      <c r="BP102" s="47">
        <v>0</v>
      </c>
      <c r="BQ102" s="12"/>
      <c r="BR102" s="4"/>
      <c r="BS102" s="47"/>
      <c r="BT102" s="12">
        <v>0</v>
      </c>
      <c r="BU102" s="4">
        <v>0</v>
      </c>
      <c r="BV102" s="47">
        <v>0</v>
      </c>
      <c r="BW102" s="12">
        <v>0</v>
      </c>
      <c r="BX102" s="4">
        <v>0</v>
      </c>
      <c r="BY102" s="47">
        <v>0</v>
      </c>
      <c r="BZ102" s="12">
        <v>0</v>
      </c>
      <c r="CA102" s="4">
        <v>0</v>
      </c>
      <c r="CB102" s="47">
        <v>0</v>
      </c>
      <c r="CC102" s="12">
        <v>0</v>
      </c>
      <c r="CD102" s="4">
        <v>0</v>
      </c>
      <c r="CE102" s="47">
        <v>0</v>
      </c>
      <c r="CF102" s="12">
        <v>0</v>
      </c>
      <c r="CG102" s="4">
        <v>0</v>
      </c>
      <c r="CH102" s="47">
        <f t="shared" si="186"/>
        <v>0</v>
      </c>
      <c r="CI102" s="12">
        <v>0</v>
      </c>
      <c r="CJ102" s="4">
        <v>0</v>
      </c>
      <c r="CK102" s="47">
        <f t="shared" si="187"/>
        <v>0</v>
      </c>
      <c r="CL102" s="12">
        <v>0</v>
      </c>
      <c r="CM102" s="4">
        <v>0</v>
      </c>
      <c r="CN102" s="47">
        <v>0</v>
      </c>
      <c r="CO102" s="12">
        <v>0</v>
      </c>
      <c r="CP102" s="4">
        <v>0</v>
      </c>
      <c r="CQ102" s="47">
        <v>0</v>
      </c>
      <c r="CR102" s="12">
        <v>0</v>
      </c>
      <c r="CS102" s="4">
        <v>0</v>
      </c>
      <c r="CT102" s="47">
        <v>0</v>
      </c>
      <c r="CU102" s="12">
        <v>0</v>
      </c>
      <c r="CV102" s="4">
        <v>0</v>
      </c>
      <c r="CW102" s="47">
        <v>0</v>
      </c>
      <c r="CX102" s="12">
        <v>0</v>
      </c>
      <c r="CY102" s="4">
        <v>0</v>
      </c>
      <c r="CZ102" s="47">
        <f t="shared" si="189"/>
        <v>0</v>
      </c>
      <c r="DA102" s="12"/>
      <c r="DB102" s="4"/>
      <c r="DC102" s="47"/>
      <c r="DD102" s="12">
        <v>0</v>
      </c>
      <c r="DE102" s="4">
        <v>0</v>
      </c>
      <c r="DF102" s="47">
        <v>0</v>
      </c>
      <c r="DG102" s="12">
        <v>0</v>
      </c>
      <c r="DH102" s="4">
        <v>0</v>
      </c>
      <c r="DI102" s="47">
        <v>0</v>
      </c>
      <c r="DJ102" s="12">
        <v>0</v>
      </c>
      <c r="DK102" s="4">
        <v>0</v>
      </c>
      <c r="DL102" s="47">
        <v>0</v>
      </c>
      <c r="DM102" s="12">
        <v>0</v>
      </c>
      <c r="DN102" s="4">
        <v>0</v>
      </c>
      <c r="DO102" s="47">
        <f t="shared" si="191"/>
        <v>0</v>
      </c>
      <c r="DP102" s="12">
        <v>0</v>
      </c>
      <c r="DQ102" s="4">
        <v>0</v>
      </c>
      <c r="DR102" s="47">
        <v>0</v>
      </c>
      <c r="DS102" s="12">
        <v>0</v>
      </c>
      <c r="DT102" s="4">
        <v>0</v>
      </c>
      <c r="DU102" s="47">
        <v>0</v>
      </c>
      <c r="DV102" s="12">
        <v>0</v>
      </c>
      <c r="DW102" s="4">
        <v>0</v>
      </c>
      <c r="DX102" s="47">
        <v>0</v>
      </c>
      <c r="DY102" s="12">
        <v>0</v>
      </c>
      <c r="DZ102" s="4">
        <v>0</v>
      </c>
      <c r="EA102" s="47">
        <v>0</v>
      </c>
      <c r="EB102" s="12">
        <v>0</v>
      </c>
      <c r="EC102" s="4">
        <v>0</v>
      </c>
      <c r="ED102" s="47">
        <v>0</v>
      </c>
      <c r="EE102" s="12">
        <v>0</v>
      </c>
      <c r="EF102" s="4">
        <v>0</v>
      </c>
      <c r="EG102" s="47">
        <f t="shared" si="192"/>
        <v>0</v>
      </c>
      <c r="EH102" s="12">
        <v>0</v>
      </c>
      <c r="EI102" s="4">
        <v>0</v>
      </c>
      <c r="EJ102" s="47">
        <v>0</v>
      </c>
      <c r="EK102" s="12">
        <v>0</v>
      </c>
      <c r="EL102" s="4">
        <v>0</v>
      </c>
      <c r="EM102" s="47">
        <v>0</v>
      </c>
      <c r="EN102" s="12">
        <v>0</v>
      </c>
      <c r="EO102" s="4">
        <v>0</v>
      </c>
      <c r="EP102" s="47">
        <v>0</v>
      </c>
      <c r="EQ102" s="12">
        <v>61.234999999999999</v>
      </c>
      <c r="ER102" s="4">
        <v>2132.46</v>
      </c>
      <c r="ES102" s="47">
        <f t="shared" si="199"/>
        <v>34824.201845349882</v>
      </c>
      <c r="ET102" s="12">
        <v>0</v>
      </c>
      <c r="EU102" s="4">
        <v>0</v>
      </c>
      <c r="EV102" s="47">
        <v>0</v>
      </c>
      <c r="EW102" s="12">
        <v>0</v>
      </c>
      <c r="EX102" s="4">
        <v>0</v>
      </c>
      <c r="EY102" s="47">
        <f t="shared" si="193"/>
        <v>0</v>
      </c>
      <c r="EZ102" s="12">
        <v>0</v>
      </c>
      <c r="FA102" s="4">
        <v>0</v>
      </c>
      <c r="FB102" s="47">
        <v>0</v>
      </c>
      <c r="FC102" s="12">
        <v>0</v>
      </c>
      <c r="FD102" s="4">
        <v>0</v>
      </c>
      <c r="FE102" s="47">
        <v>0</v>
      </c>
      <c r="FF102" s="7">
        <f t="shared" si="194"/>
        <v>18437.137999999999</v>
      </c>
      <c r="FG102" s="15">
        <f t="shared" si="195"/>
        <v>64609.13</v>
      </c>
    </row>
    <row r="103" spans="1:163" x14ac:dyDescent="0.3">
      <c r="A103" s="55">
        <v>2016</v>
      </c>
      <c r="B103" s="56" t="s">
        <v>11</v>
      </c>
      <c r="C103" s="12">
        <v>0</v>
      </c>
      <c r="D103" s="4">
        <v>0</v>
      </c>
      <c r="E103" s="47">
        <v>0</v>
      </c>
      <c r="F103" s="12">
        <v>0</v>
      </c>
      <c r="G103" s="4">
        <v>0</v>
      </c>
      <c r="H103" s="47">
        <v>0</v>
      </c>
      <c r="I103" s="12">
        <v>0</v>
      </c>
      <c r="J103" s="4">
        <v>0</v>
      </c>
      <c r="K103" s="47">
        <v>0</v>
      </c>
      <c r="L103" s="12">
        <v>0</v>
      </c>
      <c r="M103" s="4">
        <v>0</v>
      </c>
      <c r="N103" s="47">
        <v>0</v>
      </c>
      <c r="O103" s="12">
        <v>0</v>
      </c>
      <c r="P103" s="4">
        <v>0</v>
      </c>
      <c r="Q103" s="47">
        <v>0</v>
      </c>
      <c r="R103" s="12">
        <v>0</v>
      </c>
      <c r="S103" s="4">
        <v>0</v>
      </c>
      <c r="T103" s="47">
        <v>0</v>
      </c>
      <c r="U103" s="12">
        <v>0</v>
      </c>
      <c r="V103" s="4">
        <v>0</v>
      </c>
      <c r="W103" s="47">
        <v>0</v>
      </c>
      <c r="X103" s="12">
        <v>0</v>
      </c>
      <c r="Y103" s="4">
        <v>0</v>
      </c>
      <c r="Z103" s="47">
        <v>0</v>
      </c>
      <c r="AA103" s="12">
        <v>0</v>
      </c>
      <c r="AB103" s="4">
        <v>0</v>
      </c>
      <c r="AC103" s="47">
        <v>0</v>
      </c>
      <c r="AD103" s="12">
        <v>80</v>
      </c>
      <c r="AE103" s="4">
        <v>891.13</v>
      </c>
      <c r="AF103" s="47">
        <f t="shared" si="183"/>
        <v>11139.125</v>
      </c>
      <c r="AG103" s="12">
        <v>24.4</v>
      </c>
      <c r="AH103" s="4">
        <v>454.62</v>
      </c>
      <c r="AI103" s="47">
        <f t="shared" si="202"/>
        <v>18631.967213114756</v>
      </c>
      <c r="AJ103" s="12">
        <v>0</v>
      </c>
      <c r="AK103" s="4">
        <v>0</v>
      </c>
      <c r="AL103" s="47">
        <v>0</v>
      </c>
      <c r="AM103" s="12">
        <v>0</v>
      </c>
      <c r="AN103" s="4">
        <v>0</v>
      </c>
      <c r="AO103" s="47">
        <f t="shared" si="184"/>
        <v>0</v>
      </c>
      <c r="AP103" s="12">
        <v>0.25</v>
      </c>
      <c r="AQ103" s="4">
        <v>5.77</v>
      </c>
      <c r="AR103" s="47">
        <f t="shared" ref="AR103" si="205">AQ103/AP103*1000</f>
        <v>23080</v>
      </c>
      <c r="AS103" s="12">
        <v>0</v>
      </c>
      <c r="AT103" s="4">
        <v>0</v>
      </c>
      <c r="AU103" s="47">
        <v>0</v>
      </c>
      <c r="AV103" s="12">
        <v>1214.9770000000001</v>
      </c>
      <c r="AW103" s="4">
        <v>5264.37</v>
      </c>
      <c r="AX103" s="47">
        <f t="shared" si="185"/>
        <v>4332.8968367302423</v>
      </c>
      <c r="AY103" s="12">
        <v>0</v>
      </c>
      <c r="AZ103" s="4">
        <v>0</v>
      </c>
      <c r="BA103" s="47">
        <v>0</v>
      </c>
      <c r="BB103" s="12">
        <v>0</v>
      </c>
      <c r="BC103" s="4">
        <v>0</v>
      </c>
      <c r="BD103" s="47">
        <v>0</v>
      </c>
      <c r="BE103" s="12">
        <v>0.6</v>
      </c>
      <c r="BF103" s="4">
        <v>12.92</v>
      </c>
      <c r="BG103" s="47">
        <f t="shared" ref="BG103:BG108" si="206">BF103/BE103*1000</f>
        <v>21533.333333333336</v>
      </c>
      <c r="BH103" s="12">
        <v>0</v>
      </c>
      <c r="BI103" s="4">
        <v>0</v>
      </c>
      <c r="BJ103" s="47">
        <v>0</v>
      </c>
      <c r="BK103" s="12">
        <v>0</v>
      </c>
      <c r="BL103" s="4">
        <v>0</v>
      </c>
      <c r="BM103" s="47">
        <v>0</v>
      </c>
      <c r="BN103" s="12">
        <v>0</v>
      </c>
      <c r="BO103" s="4">
        <v>0</v>
      </c>
      <c r="BP103" s="47">
        <v>0</v>
      </c>
      <c r="BQ103" s="12"/>
      <c r="BR103" s="4"/>
      <c r="BS103" s="47"/>
      <c r="BT103" s="12">
        <v>0</v>
      </c>
      <c r="BU103" s="4">
        <v>0</v>
      </c>
      <c r="BV103" s="47">
        <v>0</v>
      </c>
      <c r="BW103" s="12">
        <v>0</v>
      </c>
      <c r="BX103" s="4">
        <v>0</v>
      </c>
      <c r="BY103" s="47">
        <v>0</v>
      </c>
      <c r="BZ103" s="12">
        <v>0</v>
      </c>
      <c r="CA103" s="4">
        <v>0</v>
      </c>
      <c r="CB103" s="47">
        <v>0</v>
      </c>
      <c r="CC103" s="12">
        <v>0</v>
      </c>
      <c r="CD103" s="4">
        <v>0</v>
      </c>
      <c r="CE103" s="47">
        <v>0</v>
      </c>
      <c r="CF103" s="12">
        <v>0</v>
      </c>
      <c r="CG103" s="4">
        <v>0</v>
      </c>
      <c r="CH103" s="47">
        <f t="shared" si="186"/>
        <v>0</v>
      </c>
      <c r="CI103" s="12">
        <v>0</v>
      </c>
      <c r="CJ103" s="4">
        <v>0</v>
      </c>
      <c r="CK103" s="47">
        <f t="shared" si="187"/>
        <v>0</v>
      </c>
      <c r="CL103" s="12">
        <v>0</v>
      </c>
      <c r="CM103" s="4">
        <v>0</v>
      </c>
      <c r="CN103" s="47">
        <v>0</v>
      </c>
      <c r="CO103" s="12">
        <v>0</v>
      </c>
      <c r="CP103" s="4">
        <v>0</v>
      </c>
      <c r="CQ103" s="47">
        <v>0</v>
      </c>
      <c r="CR103" s="12">
        <v>0</v>
      </c>
      <c r="CS103" s="4">
        <v>0</v>
      </c>
      <c r="CT103" s="47">
        <v>0</v>
      </c>
      <c r="CU103" s="12">
        <v>0</v>
      </c>
      <c r="CV103" s="4">
        <v>0</v>
      </c>
      <c r="CW103" s="47">
        <v>0</v>
      </c>
      <c r="CX103" s="12">
        <v>0</v>
      </c>
      <c r="CY103" s="4">
        <v>0</v>
      </c>
      <c r="CZ103" s="47">
        <f t="shared" si="189"/>
        <v>0</v>
      </c>
      <c r="DA103" s="12"/>
      <c r="DB103" s="4"/>
      <c r="DC103" s="47"/>
      <c r="DD103" s="12">
        <v>0</v>
      </c>
      <c r="DE103" s="4">
        <v>0</v>
      </c>
      <c r="DF103" s="47">
        <v>0</v>
      </c>
      <c r="DG103" s="12">
        <v>0</v>
      </c>
      <c r="DH103" s="4">
        <v>0</v>
      </c>
      <c r="DI103" s="47">
        <v>0</v>
      </c>
      <c r="DJ103" s="12">
        <v>0</v>
      </c>
      <c r="DK103" s="4">
        <v>0</v>
      </c>
      <c r="DL103" s="47">
        <v>0</v>
      </c>
      <c r="DM103" s="12">
        <v>0</v>
      </c>
      <c r="DN103" s="4">
        <v>0</v>
      </c>
      <c r="DO103" s="47">
        <f t="shared" si="191"/>
        <v>0</v>
      </c>
      <c r="DP103" s="12">
        <v>0</v>
      </c>
      <c r="DQ103" s="4">
        <v>0</v>
      </c>
      <c r="DR103" s="47">
        <v>0</v>
      </c>
      <c r="DS103" s="12">
        <v>0</v>
      </c>
      <c r="DT103" s="4">
        <v>0</v>
      </c>
      <c r="DU103" s="47">
        <v>0</v>
      </c>
      <c r="DV103" s="12">
        <v>0</v>
      </c>
      <c r="DW103" s="4">
        <v>0</v>
      </c>
      <c r="DX103" s="47">
        <v>0</v>
      </c>
      <c r="DY103" s="12">
        <v>0</v>
      </c>
      <c r="DZ103" s="4">
        <v>0</v>
      </c>
      <c r="EA103" s="47">
        <v>0</v>
      </c>
      <c r="EB103" s="12">
        <v>0</v>
      </c>
      <c r="EC103" s="4">
        <v>0</v>
      </c>
      <c r="ED103" s="47">
        <v>0</v>
      </c>
      <c r="EE103" s="12">
        <v>0</v>
      </c>
      <c r="EF103" s="4">
        <v>0</v>
      </c>
      <c r="EG103" s="47">
        <f t="shared" si="192"/>
        <v>0</v>
      </c>
      <c r="EH103" s="12">
        <v>0</v>
      </c>
      <c r="EI103" s="4">
        <v>0</v>
      </c>
      <c r="EJ103" s="47">
        <v>0</v>
      </c>
      <c r="EK103" s="12">
        <v>0</v>
      </c>
      <c r="EL103" s="4">
        <v>0</v>
      </c>
      <c r="EM103" s="47">
        <v>0</v>
      </c>
      <c r="EN103" s="12">
        <v>0</v>
      </c>
      <c r="EO103" s="4">
        <v>0</v>
      </c>
      <c r="EP103" s="47">
        <v>0</v>
      </c>
      <c r="EQ103" s="12">
        <v>52.957000000000001</v>
      </c>
      <c r="ER103" s="4">
        <v>1479.26</v>
      </c>
      <c r="ES103" s="47">
        <f t="shared" si="199"/>
        <v>27933.228846044905</v>
      </c>
      <c r="ET103" s="12">
        <v>0</v>
      </c>
      <c r="EU103" s="4">
        <v>0</v>
      </c>
      <c r="EV103" s="47">
        <v>0</v>
      </c>
      <c r="EW103" s="12">
        <v>0</v>
      </c>
      <c r="EX103" s="4">
        <v>0</v>
      </c>
      <c r="EY103" s="47">
        <f t="shared" si="193"/>
        <v>0</v>
      </c>
      <c r="EZ103" s="12">
        <v>0</v>
      </c>
      <c r="FA103" s="4">
        <v>0</v>
      </c>
      <c r="FB103" s="47">
        <v>0</v>
      </c>
      <c r="FC103" s="12">
        <v>0</v>
      </c>
      <c r="FD103" s="4">
        <v>0</v>
      </c>
      <c r="FE103" s="47">
        <v>0</v>
      </c>
      <c r="FF103" s="7">
        <f t="shared" si="194"/>
        <v>1373.1840000000002</v>
      </c>
      <c r="FG103" s="15">
        <f t="shared" si="195"/>
        <v>8108.07</v>
      </c>
    </row>
    <row r="104" spans="1:163" x14ac:dyDescent="0.3">
      <c r="A104" s="55">
        <v>2016</v>
      </c>
      <c r="B104" s="56" t="s">
        <v>12</v>
      </c>
      <c r="C104" s="12">
        <v>0</v>
      </c>
      <c r="D104" s="4">
        <v>0</v>
      </c>
      <c r="E104" s="47">
        <v>0</v>
      </c>
      <c r="F104" s="12">
        <v>0</v>
      </c>
      <c r="G104" s="4">
        <v>0</v>
      </c>
      <c r="H104" s="47">
        <v>0</v>
      </c>
      <c r="I104" s="12">
        <v>0</v>
      </c>
      <c r="J104" s="4">
        <v>0</v>
      </c>
      <c r="K104" s="47">
        <v>0</v>
      </c>
      <c r="L104" s="12">
        <v>0</v>
      </c>
      <c r="M104" s="4">
        <v>0</v>
      </c>
      <c r="N104" s="47">
        <v>0</v>
      </c>
      <c r="O104" s="12">
        <v>0</v>
      </c>
      <c r="P104" s="4">
        <v>0</v>
      </c>
      <c r="Q104" s="47">
        <v>0</v>
      </c>
      <c r="R104" s="12">
        <v>0</v>
      </c>
      <c r="S104" s="4">
        <v>0</v>
      </c>
      <c r="T104" s="47">
        <v>0</v>
      </c>
      <c r="U104" s="12">
        <v>0</v>
      </c>
      <c r="V104" s="4">
        <v>0</v>
      </c>
      <c r="W104" s="47">
        <v>0</v>
      </c>
      <c r="X104" s="12">
        <v>0</v>
      </c>
      <c r="Y104" s="4">
        <v>0</v>
      </c>
      <c r="Z104" s="47">
        <v>0</v>
      </c>
      <c r="AA104" s="12">
        <v>17300.400000000001</v>
      </c>
      <c r="AB104" s="4">
        <v>48150.79</v>
      </c>
      <c r="AC104" s="47">
        <f t="shared" si="201"/>
        <v>2783.2183070911651</v>
      </c>
      <c r="AD104" s="12">
        <v>83.096999999999994</v>
      </c>
      <c r="AE104" s="4">
        <v>855.78</v>
      </c>
      <c r="AF104" s="47">
        <f t="shared" si="183"/>
        <v>10298.5667352612</v>
      </c>
      <c r="AG104" s="12">
        <v>2</v>
      </c>
      <c r="AH104" s="4">
        <v>31.43</v>
      </c>
      <c r="AI104" s="47">
        <f t="shared" si="202"/>
        <v>15715</v>
      </c>
      <c r="AJ104" s="12">
        <v>0</v>
      </c>
      <c r="AK104" s="4">
        <v>0</v>
      </c>
      <c r="AL104" s="47">
        <v>0</v>
      </c>
      <c r="AM104" s="12">
        <v>0</v>
      </c>
      <c r="AN104" s="4">
        <v>0</v>
      </c>
      <c r="AO104" s="47">
        <f t="shared" si="184"/>
        <v>0</v>
      </c>
      <c r="AP104" s="12">
        <v>0</v>
      </c>
      <c r="AQ104" s="4">
        <v>0</v>
      </c>
      <c r="AR104" s="47">
        <v>0</v>
      </c>
      <c r="AS104" s="12">
        <v>0</v>
      </c>
      <c r="AT104" s="4">
        <v>0</v>
      </c>
      <c r="AU104" s="47">
        <v>0</v>
      </c>
      <c r="AV104" s="12">
        <v>45.6</v>
      </c>
      <c r="AW104" s="4">
        <v>624.80999999999995</v>
      </c>
      <c r="AX104" s="47">
        <f t="shared" si="185"/>
        <v>13701.973684210525</v>
      </c>
      <c r="AY104" s="12">
        <v>0</v>
      </c>
      <c r="AZ104" s="4">
        <v>0</v>
      </c>
      <c r="BA104" s="47">
        <v>0</v>
      </c>
      <c r="BB104" s="12">
        <v>0</v>
      </c>
      <c r="BC104" s="4">
        <v>0</v>
      </c>
      <c r="BD104" s="47">
        <v>0</v>
      </c>
      <c r="BE104" s="12">
        <v>0</v>
      </c>
      <c r="BF104" s="4">
        <v>0</v>
      </c>
      <c r="BG104" s="47">
        <v>0</v>
      </c>
      <c r="BH104" s="12">
        <v>0</v>
      </c>
      <c r="BI104" s="4">
        <v>0</v>
      </c>
      <c r="BJ104" s="47">
        <v>0</v>
      </c>
      <c r="BK104" s="12">
        <v>0</v>
      </c>
      <c r="BL104" s="4">
        <v>0</v>
      </c>
      <c r="BM104" s="47">
        <v>0</v>
      </c>
      <c r="BN104" s="12">
        <v>0</v>
      </c>
      <c r="BO104" s="4">
        <v>0</v>
      </c>
      <c r="BP104" s="47">
        <v>0</v>
      </c>
      <c r="BQ104" s="12"/>
      <c r="BR104" s="4"/>
      <c r="BS104" s="47"/>
      <c r="BT104" s="12">
        <v>0</v>
      </c>
      <c r="BU104" s="4">
        <v>0</v>
      </c>
      <c r="BV104" s="47">
        <v>0</v>
      </c>
      <c r="BW104" s="12">
        <v>34100</v>
      </c>
      <c r="BX104" s="4">
        <v>97485.43</v>
      </c>
      <c r="BY104" s="47">
        <f t="shared" ref="BY104:BY108" si="207">BX104/BW104*1000</f>
        <v>2858.8102639296185</v>
      </c>
      <c r="BZ104" s="12">
        <v>0</v>
      </c>
      <c r="CA104" s="4">
        <v>0</v>
      </c>
      <c r="CB104" s="47">
        <v>0</v>
      </c>
      <c r="CC104" s="12">
        <v>0</v>
      </c>
      <c r="CD104" s="4">
        <v>0</v>
      </c>
      <c r="CE104" s="47">
        <v>0</v>
      </c>
      <c r="CF104" s="12">
        <v>0</v>
      </c>
      <c r="CG104" s="4">
        <v>0</v>
      </c>
      <c r="CH104" s="47">
        <f t="shared" si="186"/>
        <v>0</v>
      </c>
      <c r="CI104" s="12">
        <v>0</v>
      </c>
      <c r="CJ104" s="4">
        <v>0</v>
      </c>
      <c r="CK104" s="47">
        <f t="shared" si="187"/>
        <v>0</v>
      </c>
      <c r="CL104" s="12">
        <v>0</v>
      </c>
      <c r="CM104" s="4">
        <v>0</v>
      </c>
      <c r="CN104" s="47">
        <v>0</v>
      </c>
      <c r="CO104" s="12">
        <v>0</v>
      </c>
      <c r="CP104" s="4">
        <v>0</v>
      </c>
      <c r="CQ104" s="47">
        <v>0</v>
      </c>
      <c r="CR104" s="12">
        <v>0</v>
      </c>
      <c r="CS104" s="4">
        <v>0</v>
      </c>
      <c r="CT104" s="47">
        <v>0</v>
      </c>
      <c r="CU104" s="12">
        <v>0</v>
      </c>
      <c r="CV104" s="4">
        <v>0</v>
      </c>
      <c r="CW104" s="47">
        <v>0</v>
      </c>
      <c r="CX104" s="12">
        <v>0</v>
      </c>
      <c r="CY104" s="4">
        <v>0</v>
      </c>
      <c r="CZ104" s="47">
        <f t="shared" si="189"/>
        <v>0</v>
      </c>
      <c r="DA104" s="12"/>
      <c r="DB104" s="4"/>
      <c r="DC104" s="47"/>
      <c r="DD104" s="12">
        <v>0</v>
      </c>
      <c r="DE104" s="4">
        <v>0</v>
      </c>
      <c r="DF104" s="47">
        <v>0</v>
      </c>
      <c r="DG104" s="12">
        <v>0</v>
      </c>
      <c r="DH104" s="4">
        <v>0</v>
      </c>
      <c r="DI104" s="47">
        <v>0</v>
      </c>
      <c r="DJ104" s="12">
        <v>0</v>
      </c>
      <c r="DK104" s="4">
        <v>0</v>
      </c>
      <c r="DL104" s="47">
        <v>0</v>
      </c>
      <c r="DM104" s="12">
        <v>0</v>
      </c>
      <c r="DN104" s="4">
        <v>0</v>
      </c>
      <c r="DO104" s="47">
        <f t="shared" si="191"/>
        <v>0</v>
      </c>
      <c r="DP104" s="12">
        <v>0</v>
      </c>
      <c r="DQ104" s="4">
        <v>0</v>
      </c>
      <c r="DR104" s="47">
        <v>0</v>
      </c>
      <c r="DS104" s="12">
        <v>0</v>
      </c>
      <c r="DT104" s="4">
        <v>0</v>
      </c>
      <c r="DU104" s="47">
        <v>0</v>
      </c>
      <c r="DV104" s="12">
        <v>0</v>
      </c>
      <c r="DW104" s="4">
        <v>0</v>
      </c>
      <c r="DX104" s="47">
        <v>0</v>
      </c>
      <c r="DY104" s="12">
        <v>0</v>
      </c>
      <c r="DZ104" s="4">
        <v>0</v>
      </c>
      <c r="EA104" s="47">
        <v>0</v>
      </c>
      <c r="EB104" s="12">
        <v>0</v>
      </c>
      <c r="EC104" s="4">
        <v>0</v>
      </c>
      <c r="ED104" s="47">
        <v>0</v>
      </c>
      <c r="EE104" s="12">
        <v>0</v>
      </c>
      <c r="EF104" s="4">
        <v>0</v>
      </c>
      <c r="EG104" s="47">
        <f t="shared" si="192"/>
        <v>0</v>
      </c>
      <c r="EH104" s="12">
        <v>0</v>
      </c>
      <c r="EI104" s="4">
        <v>0</v>
      </c>
      <c r="EJ104" s="47">
        <v>0</v>
      </c>
      <c r="EK104" s="12">
        <v>0</v>
      </c>
      <c r="EL104" s="4">
        <v>0</v>
      </c>
      <c r="EM104" s="47">
        <v>0</v>
      </c>
      <c r="EN104" s="12">
        <v>0</v>
      </c>
      <c r="EO104" s="4">
        <v>0</v>
      </c>
      <c r="EP104" s="47">
        <v>0</v>
      </c>
      <c r="EQ104" s="12">
        <v>77.382999999999996</v>
      </c>
      <c r="ER104" s="4">
        <v>2200.4</v>
      </c>
      <c r="ES104" s="47">
        <f t="shared" si="199"/>
        <v>28435.186022769863</v>
      </c>
      <c r="ET104" s="12">
        <v>0</v>
      </c>
      <c r="EU104" s="4">
        <v>0</v>
      </c>
      <c r="EV104" s="47">
        <v>0</v>
      </c>
      <c r="EW104" s="12">
        <v>0</v>
      </c>
      <c r="EX104" s="4">
        <v>0</v>
      </c>
      <c r="EY104" s="47">
        <f t="shared" si="193"/>
        <v>0</v>
      </c>
      <c r="EZ104" s="12">
        <v>0</v>
      </c>
      <c r="FA104" s="4">
        <v>0</v>
      </c>
      <c r="FB104" s="47">
        <v>0</v>
      </c>
      <c r="FC104" s="12">
        <v>0</v>
      </c>
      <c r="FD104" s="4">
        <v>0</v>
      </c>
      <c r="FE104" s="47">
        <v>0</v>
      </c>
      <c r="FF104" s="7">
        <f t="shared" si="194"/>
        <v>51608.480000000003</v>
      </c>
      <c r="FG104" s="15">
        <f t="shared" si="195"/>
        <v>149348.63999999998</v>
      </c>
    </row>
    <row r="105" spans="1:163" x14ac:dyDescent="0.3">
      <c r="A105" s="55">
        <v>2016</v>
      </c>
      <c r="B105" s="56" t="s">
        <v>13</v>
      </c>
      <c r="C105" s="12">
        <v>0</v>
      </c>
      <c r="D105" s="4">
        <v>0</v>
      </c>
      <c r="E105" s="47">
        <v>0</v>
      </c>
      <c r="F105" s="12">
        <v>0</v>
      </c>
      <c r="G105" s="4">
        <v>0</v>
      </c>
      <c r="H105" s="47">
        <v>0</v>
      </c>
      <c r="I105" s="12">
        <v>3025</v>
      </c>
      <c r="J105" s="4">
        <v>8336.4</v>
      </c>
      <c r="K105" s="47">
        <f t="shared" si="200"/>
        <v>2755.8347107438017</v>
      </c>
      <c r="L105" s="12">
        <v>0</v>
      </c>
      <c r="M105" s="4">
        <v>0</v>
      </c>
      <c r="N105" s="47">
        <v>0</v>
      </c>
      <c r="O105" s="12">
        <v>0</v>
      </c>
      <c r="P105" s="4">
        <v>0</v>
      </c>
      <c r="Q105" s="47">
        <v>0</v>
      </c>
      <c r="R105" s="12">
        <v>0</v>
      </c>
      <c r="S105" s="4">
        <v>0</v>
      </c>
      <c r="T105" s="47">
        <v>0</v>
      </c>
      <c r="U105" s="12">
        <v>0</v>
      </c>
      <c r="V105" s="4">
        <v>0</v>
      </c>
      <c r="W105" s="47">
        <v>0</v>
      </c>
      <c r="X105" s="12">
        <v>0</v>
      </c>
      <c r="Y105" s="4">
        <v>0</v>
      </c>
      <c r="Z105" s="47">
        <v>0</v>
      </c>
      <c r="AA105" s="12">
        <v>19824.400000000001</v>
      </c>
      <c r="AB105" s="4">
        <v>52359.73</v>
      </c>
      <c r="AC105" s="47">
        <f t="shared" si="201"/>
        <v>2641.1760255039244</v>
      </c>
      <c r="AD105" s="12">
        <v>154.47999999999999</v>
      </c>
      <c r="AE105" s="4">
        <v>1667.34</v>
      </c>
      <c r="AF105" s="47">
        <f t="shared" si="183"/>
        <v>10793.241843604352</v>
      </c>
      <c r="AG105" s="12">
        <v>0</v>
      </c>
      <c r="AH105" s="4">
        <v>0</v>
      </c>
      <c r="AI105" s="47">
        <v>0</v>
      </c>
      <c r="AJ105" s="12">
        <v>0</v>
      </c>
      <c r="AK105" s="4">
        <v>0</v>
      </c>
      <c r="AL105" s="47">
        <v>0</v>
      </c>
      <c r="AM105" s="12">
        <v>0</v>
      </c>
      <c r="AN105" s="4">
        <v>0</v>
      </c>
      <c r="AO105" s="47">
        <f t="shared" si="184"/>
        <v>0</v>
      </c>
      <c r="AP105" s="12">
        <v>0</v>
      </c>
      <c r="AQ105" s="4">
        <v>0</v>
      </c>
      <c r="AR105" s="47">
        <v>0</v>
      </c>
      <c r="AS105" s="12">
        <v>0</v>
      </c>
      <c r="AT105" s="4">
        <v>0</v>
      </c>
      <c r="AU105" s="47">
        <v>0</v>
      </c>
      <c r="AV105" s="12">
        <v>7864.8519999999999</v>
      </c>
      <c r="AW105" s="4">
        <v>23100.17</v>
      </c>
      <c r="AX105" s="47">
        <f t="shared" si="185"/>
        <v>2937.1398215757904</v>
      </c>
      <c r="AY105" s="12">
        <v>0</v>
      </c>
      <c r="AZ105" s="4">
        <v>0</v>
      </c>
      <c r="BA105" s="47">
        <v>0</v>
      </c>
      <c r="BB105" s="12">
        <v>0</v>
      </c>
      <c r="BC105" s="4">
        <v>0</v>
      </c>
      <c r="BD105" s="47">
        <v>0</v>
      </c>
      <c r="BE105" s="12">
        <v>0</v>
      </c>
      <c r="BF105" s="4">
        <v>0</v>
      </c>
      <c r="BG105" s="47">
        <v>0</v>
      </c>
      <c r="BH105" s="12">
        <v>0</v>
      </c>
      <c r="BI105" s="4">
        <v>0</v>
      </c>
      <c r="BJ105" s="47">
        <v>0</v>
      </c>
      <c r="BK105" s="12">
        <v>0</v>
      </c>
      <c r="BL105" s="4">
        <v>0</v>
      </c>
      <c r="BM105" s="47">
        <v>0</v>
      </c>
      <c r="BN105" s="12">
        <v>5500</v>
      </c>
      <c r="BO105" s="4">
        <v>15219.65</v>
      </c>
      <c r="BP105" s="47">
        <f t="shared" si="196"/>
        <v>2767.2090909090907</v>
      </c>
      <c r="BQ105" s="12"/>
      <c r="BR105" s="4"/>
      <c r="BS105" s="47"/>
      <c r="BT105" s="12">
        <v>0</v>
      </c>
      <c r="BU105" s="4">
        <v>0</v>
      </c>
      <c r="BV105" s="47">
        <v>0</v>
      </c>
      <c r="BW105" s="12">
        <v>0</v>
      </c>
      <c r="BX105" s="4">
        <v>0</v>
      </c>
      <c r="BY105" s="47">
        <v>0</v>
      </c>
      <c r="BZ105" s="12">
        <v>0</v>
      </c>
      <c r="CA105" s="4">
        <v>0</v>
      </c>
      <c r="CB105" s="47">
        <v>0</v>
      </c>
      <c r="CC105" s="12">
        <v>0</v>
      </c>
      <c r="CD105" s="4">
        <v>0</v>
      </c>
      <c r="CE105" s="47">
        <v>0</v>
      </c>
      <c r="CF105" s="12">
        <v>0</v>
      </c>
      <c r="CG105" s="4">
        <v>0</v>
      </c>
      <c r="CH105" s="47">
        <f t="shared" si="186"/>
        <v>0</v>
      </c>
      <c r="CI105" s="12">
        <v>0</v>
      </c>
      <c r="CJ105" s="4">
        <v>0</v>
      </c>
      <c r="CK105" s="47">
        <f t="shared" si="187"/>
        <v>0</v>
      </c>
      <c r="CL105" s="12">
        <v>0</v>
      </c>
      <c r="CM105" s="4">
        <v>0</v>
      </c>
      <c r="CN105" s="47">
        <v>0</v>
      </c>
      <c r="CO105" s="12">
        <v>0.61099999999999999</v>
      </c>
      <c r="CP105" s="4">
        <v>23.76</v>
      </c>
      <c r="CQ105" s="47">
        <f t="shared" si="197"/>
        <v>38887.070376432086</v>
      </c>
      <c r="CR105" s="12">
        <v>0</v>
      </c>
      <c r="CS105" s="4">
        <v>0</v>
      </c>
      <c r="CT105" s="47">
        <v>0</v>
      </c>
      <c r="CU105" s="12">
        <v>0</v>
      </c>
      <c r="CV105" s="4">
        <v>0</v>
      </c>
      <c r="CW105" s="47">
        <v>0</v>
      </c>
      <c r="CX105" s="12">
        <v>0</v>
      </c>
      <c r="CY105" s="4">
        <v>0</v>
      </c>
      <c r="CZ105" s="47">
        <f t="shared" si="189"/>
        <v>0</v>
      </c>
      <c r="DA105" s="12"/>
      <c r="DB105" s="4"/>
      <c r="DC105" s="47"/>
      <c r="DD105" s="12">
        <v>0</v>
      </c>
      <c r="DE105" s="4">
        <v>0</v>
      </c>
      <c r="DF105" s="47">
        <v>0</v>
      </c>
      <c r="DG105" s="12">
        <v>0</v>
      </c>
      <c r="DH105" s="4">
        <v>0</v>
      </c>
      <c r="DI105" s="47">
        <v>0</v>
      </c>
      <c r="DJ105" s="12">
        <v>0</v>
      </c>
      <c r="DK105" s="4">
        <v>0</v>
      </c>
      <c r="DL105" s="47">
        <v>0</v>
      </c>
      <c r="DM105" s="12">
        <v>0</v>
      </c>
      <c r="DN105" s="4">
        <v>0</v>
      </c>
      <c r="DO105" s="47">
        <f t="shared" si="191"/>
        <v>0</v>
      </c>
      <c r="DP105" s="12">
        <v>0</v>
      </c>
      <c r="DQ105" s="4">
        <v>0</v>
      </c>
      <c r="DR105" s="47">
        <v>0</v>
      </c>
      <c r="DS105" s="12">
        <v>0</v>
      </c>
      <c r="DT105" s="4">
        <v>0</v>
      </c>
      <c r="DU105" s="47">
        <v>0</v>
      </c>
      <c r="DV105" s="12">
        <v>0</v>
      </c>
      <c r="DW105" s="4">
        <v>0</v>
      </c>
      <c r="DX105" s="47">
        <v>0</v>
      </c>
      <c r="DY105" s="12">
        <v>0</v>
      </c>
      <c r="DZ105" s="4">
        <v>0</v>
      </c>
      <c r="EA105" s="47">
        <v>0</v>
      </c>
      <c r="EB105" s="12">
        <v>0</v>
      </c>
      <c r="EC105" s="4">
        <v>0</v>
      </c>
      <c r="ED105" s="47">
        <v>0</v>
      </c>
      <c r="EE105" s="12">
        <v>0</v>
      </c>
      <c r="EF105" s="4">
        <v>0</v>
      </c>
      <c r="EG105" s="47">
        <f t="shared" si="192"/>
        <v>0</v>
      </c>
      <c r="EH105" s="12">
        <v>0</v>
      </c>
      <c r="EI105" s="4">
        <v>0</v>
      </c>
      <c r="EJ105" s="47">
        <v>0</v>
      </c>
      <c r="EK105" s="12">
        <v>0</v>
      </c>
      <c r="EL105" s="4">
        <v>0</v>
      </c>
      <c r="EM105" s="47">
        <v>0</v>
      </c>
      <c r="EN105" s="12">
        <v>0.01</v>
      </c>
      <c r="EO105" s="4">
        <v>3.79</v>
      </c>
      <c r="EP105" s="47">
        <f t="shared" si="198"/>
        <v>379000</v>
      </c>
      <c r="EQ105" s="12">
        <v>72.287999999999997</v>
      </c>
      <c r="ER105" s="4">
        <v>2083.6799999999998</v>
      </c>
      <c r="ES105" s="47">
        <f t="shared" si="199"/>
        <v>28824.701195219124</v>
      </c>
      <c r="ET105" s="12">
        <v>0</v>
      </c>
      <c r="EU105" s="4">
        <v>0</v>
      </c>
      <c r="EV105" s="47">
        <v>0</v>
      </c>
      <c r="EW105" s="12">
        <v>0</v>
      </c>
      <c r="EX105" s="4">
        <v>0</v>
      </c>
      <c r="EY105" s="47">
        <f t="shared" si="193"/>
        <v>0</v>
      </c>
      <c r="EZ105" s="12">
        <v>0</v>
      </c>
      <c r="FA105" s="4">
        <v>0</v>
      </c>
      <c r="FB105" s="47">
        <v>0</v>
      </c>
      <c r="FC105" s="12">
        <v>0</v>
      </c>
      <c r="FD105" s="4">
        <v>0</v>
      </c>
      <c r="FE105" s="47">
        <v>0</v>
      </c>
      <c r="FF105" s="7">
        <f t="shared" si="194"/>
        <v>36441.641000000003</v>
      </c>
      <c r="FG105" s="15">
        <f t="shared" si="195"/>
        <v>102794.51999999997</v>
      </c>
    </row>
    <row r="106" spans="1:163" x14ac:dyDescent="0.3">
      <c r="A106" s="55">
        <v>2016</v>
      </c>
      <c r="B106" s="56" t="s">
        <v>14</v>
      </c>
      <c r="C106" s="12">
        <v>0</v>
      </c>
      <c r="D106" s="4">
        <v>0</v>
      </c>
      <c r="E106" s="47">
        <v>0</v>
      </c>
      <c r="F106" s="12">
        <v>0</v>
      </c>
      <c r="G106" s="4">
        <v>0</v>
      </c>
      <c r="H106" s="47">
        <v>0</v>
      </c>
      <c r="I106" s="12">
        <v>1512.5</v>
      </c>
      <c r="J106" s="4">
        <v>4236.1400000000003</v>
      </c>
      <c r="K106" s="47">
        <f t="shared" si="200"/>
        <v>2800.7537190082649</v>
      </c>
      <c r="L106" s="12">
        <v>0</v>
      </c>
      <c r="M106" s="4">
        <v>0</v>
      </c>
      <c r="N106" s="47">
        <v>0</v>
      </c>
      <c r="O106" s="12">
        <v>0</v>
      </c>
      <c r="P106" s="4">
        <v>0</v>
      </c>
      <c r="Q106" s="47">
        <v>0</v>
      </c>
      <c r="R106" s="12">
        <v>0</v>
      </c>
      <c r="S106" s="4">
        <v>0</v>
      </c>
      <c r="T106" s="47">
        <v>0</v>
      </c>
      <c r="U106" s="12">
        <v>0</v>
      </c>
      <c r="V106" s="4">
        <v>0</v>
      </c>
      <c r="W106" s="47">
        <v>0</v>
      </c>
      <c r="X106" s="12">
        <v>0</v>
      </c>
      <c r="Y106" s="4">
        <v>0</v>
      </c>
      <c r="Z106" s="47">
        <v>0</v>
      </c>
      <c r="AA106" s="12">
        <v>0</v>
      </c>
      <c r="AB106" s="4">
        <v>0</v>
      </c>
      <c r="AC106" s="47">
        <v>0</v>
      </c>
      <c r="AD106" s="12">
        <v>75.150000000000006</v>
      </c>
      <c r="AE106" s="4">
        <v>844.3</v>
      </c>
      <c r="AF106" s="47">
        <f t="shared" si="183"/>
        <v>11234.863606121091</v>
      </c>
      <c r="AG106" s="12">
        <v>0</v>
      </c>
      <c r="AH106" s="4">
        <v>0</v>
      </c>
      <c r="AI106" s="47">
        <v>0</v>
      </c>
      <c r="AJ106" s="12">
        <v>0</v>
      </c>
      <c r="AK106" s="4">
        <v>0</v>
      </c>
      <c r="AL106" s="47">
        <v>0</v>
      </c>
      <c r="AM106" s="12">
        <v>0</v>
      </c>
      <c r="AN106" s="4">
        <v>0</v>
      </c>
      <c r="AO106" s="47">
        <f t="shared" si="184"/>
        <v>0</v>
      </c>
      <c r="AP106" s="12">
        <v>0</v>
      </c>
      <c r="AQ106" s="4">
        <v>0</v>
      </c>
      <c r="AR106" s="47">
        <v>0</v>
      </c>
      <c r="AS106" s="12">
        <v>0</v>
      </c>
      <c r="AT106" s="4">
        <v>0</v>
      </c>
      <c r="AU106" s="47">
        <v>0</v>
      </c>
      <c r="AV106" s="12">
        <v>13714.938</v>
      </c>
      <c r="AW106" s="4">
        <v>40356.65</v>
      </c>
      <c r="AX106" s="47">
        <f t="shared" si="185"/>
        <v>2942.5324416340782</v>
      </c>
      <c r="AY106" s="12">
        <v>0</v>
      </c>
      <c r="AZ106" s="4">
        <v>0</v>
      </c>
      <c r="BA106" s="47">
        <v>0</v>
      </c>
      <c r="BB106" s="12">
        <v>0</v>
      </c>
      <c r="BC106" s="4">
        <v>0</v>
      </c>
      <c r="BD106" s="47">
        <v>0</v>
      </c>
      <c r="BE106" s="12">
        <v>0</v>
      </c>
      <c r="BF106" s="4">
        <v>0</v>
      </c>
      <c r="BG106" s="47">
        <v>0</v>
      </c>
      <c r="BH106" s="12">
        <v>0</v>
      </c>
      <c r="BI106" s="4">
        <v>0</v>
      </c>
      <c r="BJ106" s="47">
        <v>0</v>
      </c>
      <c r="BK106" s="12">
        <v>0</v>
      </c>
      <c r="BL106" s="4">
        <v>0</v>
      </c>
      <c r="BM106" s="47">
        <v>0</v>
      </c>
      <c r="BN106" s="12">
        <v>0</v>
      </c>
      <c r="BO106" s="4">
        <v>0</v>
      </c>
      <c r="BP106" s="47">
        <v>0</v>
      </c>
      <c r="BQ106" s="12"/>
      <c r="BR106" s="4"/>
      <c r="BS106" s="47"/>
      <c r="BT106" s="12">
        <v>0</v>
      </c>
      <c r="BU106" s="4">
        <v>0</v>
      </c>
      <c r="BV106" s="47">
        <v>0</v>
      </c>
      <c r="BW106" s="12">
        <v>0</v>
      </c>
      <c r="BX106" s="4">
        <v>0</v>
      </c>
      <c r="BY106" s="47">
        <v>0</v>
      </c>
      <c r="BZ106" s="12">
        <v>0</v>
      </c>
      <c r="CA106" s="4">
        <v>0</v>
      </c>
      <c r="CB106" s="47">
        <v>0</v>
      </c>
      <c r="CC106" s="12">
        <v>0</v>
      </c>
      <c r="CD106" s="4">
        <v>0</v>
      </c>
      <c r="CE106" s="47">
        <v>0</v>
      </c>
      <c r="CF106" s="12">
        <v>0</v>
      </c>
      <c r="CG106" s="4">
        <v>0</v>
      </c>
      <c r="CH106" s="47">
        <f t="shared" si="186"/>
        <v>0</v>
      </c>
      <c r="CI106" s="12">
        <v>0</v>
      </c>
      <c r="CJ106" s="4">
        <v>0</v>
      </c>
      <c r="CK106" s="47">
        <f t="shared" si="187"/>
        <v>0</v>
      </c>
      <c r="CL106" s="12">
        <v>0</v>
      </c>
      <c r="CM106" s="4">
        <v>0</v>
      </c>
      <c r="CN106" s="47">
        <v>0</v>
      </c>
      <c r="CO106" s="12">
        <v>0</v>
      </c>
      <c r="CP106" s="4">
        <v>0</v>
      </c>
      <c r="CQ106" s="47">
        <v>0</v>
      </c>
      <c r="CR106" s="12">
        <v>0</v>
      </c>
      <c r="CS106" s="4">
        <v>0</v>
      </c>
      <c r="CT106" s="47">
        <v>0</v>
      </c>
      <c r="CU106" s="12">
        <v>0</v>
      </c>
      <c r="CV106" s="4">
        <v>0</v>
      </c>
      <c r="CW106" s="47">
        <v>0</v>
      </c>
      <c r="CX106" s="12">
        <v>0</v>
      </c>
      <c r="CY106" s="4">
        <v>0</v>
      </c>
      <c r="CZ106" s="47">
        <f t="shared" si="189"/>
        <v>0</v>
      </c>
      <c r="DA106" s="12"/>
      <c r="DB106" s="4"/>
      <c r="DC106" s="47"/>
      <c r="DD106" s="12">
        <v>0</v>
      </c>
      <c r="DE106" s="4">
        <v>0</v>
      </c>
      <c r="DF106" s="47">
        <v>0</v>
      </c>
      <c r="DG106" s="12">
        <v>0</v>
      </c>
      <c r="DH106" s="4">
        <v>0</v>
      </c>
      <c r="DI106" s="47">
        <v>0</v>
      </c>
      <c r="DJ106" s="12">
        <v>0</v>
      </c>
      <c r="DK106" s="4">
        <v>0</v>
      </c>
      <c r="DL106" s="47">
        <v>0</v>
      </c>
      <c r="DM106" s="12">
        <v>0</v>
      </c>
      <c r="DN106" s="4">
        <v>0</v>
      </c>
      <c r="DO106" s="47">
        <f t="shared" si="191"/>
        <v>0</v>
      </c>
      <c r="DP106" s="12">
        <v>0</v>
      </c>
      <c r="DQ106" s="4">
        <v>0</v>
      </c>
      <c r="DR106" s="47">
        <v>0</v>
      </c>
      <c r="DS106" s="12">
        <v>0</v>
      </c>
      <c r="DT106" s="4">
        <v>0</v>
      </c>
      <c r="DU106" s="47">
        <v>0</v>
      </c>
      <c r="DV106" s="12">
        <v>0</v>
      </c>
      <c r="DW106" s="4">
        <v>0</v>
      </c>
      <c r="DX106" s="47">
        <v>0</v>
      </c>
      <c r="DY106" s="12">
        <v>0</v>
      </c>
      <c r="DZ106" s="4">
        <v>0</v>
      </c>
      <c r="EA106" s="47">
        <v>0</v>
      </c>
      <c r="EB106" s="12">
        <v>0</v>
      </c>
      <c r="EC106" s="4">
        <v>0</v>
      </c>
      <c r="ED106" s="47">
        <v>0</v>
      </c>
      <c r="EE106" s="12">
        <v>0</v>
      </c>
      <c r="EF106" s="4">
        <v>0</v>
      </c>
      <c r="EG106" s="47">
        <f t="shared" si="192"/>
        <v>0</v>
      </c>
      <c r="EH106" s="12">
        <v>0</v>
      </c>
      <c r="EI106" s="4">
        <v>0</v>
      </c>
      <c r="EJ106" s="47">
        <v>0</v>
      </c>
      <c r="EK106" s="12">
        <v>0</v>
      </c>
      <c r="EL106" s="4">
        <v>0</v>
      </c>
      <c r="EM106" s="47">
        <v>0</v>
      </c>
      <c r="EN106" s="12">
        <v>0</v>
      </c>
      <c r="EO106" s="4">
        <v>0</v>
      </c>
      <c r="EP106" s="47">
        <v>0</v>
      </c>
      <c r="EQ106" s="12">
        <v>0</v>
      </c>
      <c r="ER106" s="4">
        <v>0</v>
      </c>
      <c r="ES106" s="47">
        <v>0</v>
      </c>
      <c r="ET106" s="12">
        <v>0</v>
      </c>
      <c r="EU106" s="4">
        <v>0</v>
      </c>
      <c r="EV106" s="47">
        <v>0</v>
      </c>
      <c r="EW106" s="12">
        <v>0</v>
      </c>
      <c r="EX106" s="4">
        <v>0</v>
      </c>
      <c r="EY106" s="47">
        <f t="shared" si="193"/>
        <v>0</v>
      </c>
      <c r="EZ106" s="12">
        <v>0</v>
      </c>
      <c r="FA106" s="4">
        <v>0</v>
      </c>
      <c r="FB106" s="47">
        <v>0</v>
      </c>
      <c r="FC106" s="12">
        <v>0</v>
      </c>
      <c r="FD106" s="4">
        <v>0</v>
      </c>
      <c r="FE106" s="47">
        <v>0</v>
      </c>
      <c r="FF106" s="7">
        <f t="shared" si="194"/>
        <v>15302.588</v>
      </c>
      <c r="FG106" s="15">
        <f t="shared" si="195"/>
        <v>45437.090000000004</v>
      </c>
    </row>
    <row r="107" spans="1:163" x14ac:dyDescent="0.3">
      <c r="A107" s="55">
        <v>2016</v>
      </c>
      <c r="B107" s="47" t="s">
        <v>15</v>
      </c>
      <c r="C107" s="12">
        <v>0</v>
      </c>
      <c r="D107" s="4">
        <v>0</v>
      </c>
      <c r="E107" s="47">
        <v>0</v>
      </c>
      <c r="F107" s="12">
        <v>0</v>
      </c>
      <c r="G107" s="4">
        <v>0</v>
      </c>
      <c r="H107" s="47">
        <v>0</v>
      </c>
      <c r="I107" s="12">
        <v>2035</v>
      </c>
      <c r="J107" s="4">
        <v>5990.1</v>
      </c>
      <c r="K107" s="47">
        <f t="shared" si="200"/>
        <v>2943.5380835380838</v>
      </c>
      <c r="L107" s="12">
        <v>0</v>
      </c>
      <c r="M107" s="4">
        <v>0</v>
      </c>
      <c r="N107" s="47">
        <v>0</v>
      </c>
      <c r="O107" s="12">
        <v>0</v>
      </c>
      <c r="P107" s="4">
        <v>0</v>
      </c>
      <c r="Q107" s="47">
        <v>0</v>
      </c>
      <c r="R107" s="12">
        <v>0</v>
      </c>
      <c r="S107" s="4">
        <v>0</v>
      </c>
      <c r="T107" s="47">
        <v>0</v>
      </c>
      <c r="U107" s="12">
        <v>0</v>
      </c>
      <c r="V107" s="4">
        <v>0</v>
      </c>
      <c r="W107" s="47">
        <v>0</v>
      </c>
      <c r="X107" s="12">
        <v>0</v>
      </c>
      <c r="Y107" s="4">
        <v>0</v>
      </c>
      <c r="Z107" s="47">
        <v>0</v>
      </c>
      <c r="AA107" s="12">
        <v>29701.5</v>
      </c>
      <c r="AB107" s="4">
        <v>82674.7</v>
      </c>
      <c r="AC107" s="47">
        <f t="shared" si="201"/>
        <v>2783.5193508745347</v>
      </c>
      <c r="AD107" s="12">
        <v>152.41999999999999</v>
      </c>
      <c r="AE107" s="4">
        <v>1570.64</v>
      </c>
      <c r="AF107" s="47">
        <f t="shared" si="183"/>
        <v>10304.684424616193</v>
      </c>
      <c r="AG107" s="12">
        <v>22</v>
      </c>
      <c r="AH107" s="4">
        <v>275.58</v>
      </c>
      <c r="AI107" s="47">
        <f t="shared" si="202"/>
        <v>12526.363636363636</v>
      </c>
      <c r="AJ107" s="12">
        <v>0</v>
      </c>
      <c r="AK107" s="4">
        <v>0</v>
      </c>
      <c r="AL107" s="47">
        <v>0</v>
      </c>
      <c r="AM107" s="12">
        <v>0</v>
      </c>
      <c r="AN107" s="4">
        <v>0</v>
      </c>
      <c r="AO107" s="47">
        <f t="shared" si="184"/>
        <v>0</v>
      </c>
      <c r="AP107" s="12">
        <v>0</v>
      </c>
      <c r="AQ107" s="4">
        <v>0</v>
      </c>
      <c r="AR107" s="47">
        <v>0</v>
      </c>
      <c r="AS107" s="12">
        <v>0</v>
      </c>
      <c r="AT107" s="4">
        <v>0</v>
      </c>
      <c r="AU107" s="47">
        <v>0</v>
      </c>
      <c r="AV107" s="12">
        <v>17866.972000000002</v>
      </c>
      <c r="AW107" s="4">
        <v>53554.96</v>
      </c>
      <c r="AX107" s="47">
        <f t="shared" si="185"/>
        <v>2997.4278797772781</v>
      </c>
      <c r="AY107" s="12">
        <v>0</v>
      </c>
      <c r="AZ107" s="4">
        <v>0</v>
      </c>
      <c r="BA107" s="47">
        <v>0</v>
      </c>
      <c r="BB107" s="12">
        <v>0.46800000000000003</v>
      </c>
      <c r="BC107" s="4">
        <v>13.01</v>
      </c>
      <c r="BD107" s="47">
        <f t="shared" ref="BD107" si="208">BC107/BB107*1000</f>
        <v>27799.145299145297</v>
      </c>
      <c r="BE107" s="12">
        <v>0</v>
      </c>
      <c r="BF107" s="4">
        <v>0</v>
      </c>
      <c r="BG107" s="47">
        <v>0</v>
      </c>
      <c r="BH107" s="12">
        <v>0</v>
      </c>
      <c r="BI107" s="4">
        <v>0</v>
      </c>
      <c r="BJ107" s="47">
        <v>0</v>
      </c>
      <c r="BK107" s="12">
        <v>0</v>
      </c>
      <c r="BL107" s="4">
        <v>0</v>
      </c>
      <c r="BM107" s="47">
        <v>0</v>
      </c>
      <c r="BN107" s="12">
        <v>17600</v>
      </c>
      <c r="BO107" s="4">
        <v>49600.02</v>
      </c>
      <c r="BP107" s="47">
        <f t="shared" si="196"/>
        <v>2818.1829545454543</v>
      </c>
      <c r="BQ107" s="12"/>
      <c r="BR107" s="4"/>
      <c r="BS107" s="47"/>
      <c r="BT107" s="12">
        <v>0</v>
      </c>
      <c r="BU107" s="4">
        <v>0</v>
      </c>
      <c r="BV107" s="47">
        <v>0</v>
      </c>
      <c r="BW107" s="12">
        <v>11000</v>
      </c>
      <c r="BX107" s="4">
        <v>32444.28</v>
      </c>
      <c r="BY107" s="47">
        <f t="shared" si="207"/>
        <v>2949.48</v>
      </c>
      <c r="BZ107" s="12">
        <v>0</v>
      </c>
      <c r="CA107" s="4">
        <v>0</v>
      </c>
      <c r="CB107" s="47">
        <v>0</v>
      </c>
      <c r="CC107" s="12">
        <v>0</v>
      </c>
      <c r="CD107" s="4">
        <v>0</v>
      </c>
      <c r="CE107" s="47">
        <v>0</v>
      </c>
      <c r="CF107" s="12">
        <v>0</v>
      </c>
      <c r="CG107" s="4">
        <v>0</v>
      </c>
      <c r="CH107" s="47">
        <f t="shared" si="186"/>
        <v>0</v>
      </c>
      <c r="CI107" s="12">
        <v>0</v>
      </c>
      <c r="CJ107" s="4">
        <v>0</v>
      </c>
      <c r="CK107" s="47">
        <f t="shared" si="187"/>
        <v>0</v>
      </c>
      <c r="CL107" s="12">
        <v>0</v>
      </c>
      <c r="CM107" s="4">
        <v>0</v>
      </c>
      <c r="CN107" s="47">
        <v>0</v>
      </c>
      <c r="CO107" s="12">
        <v>0</v>
      </c>
      <c r="CP107" s="4">
        <v>0</v>
      </c>
      <c r="CQ107" s="47">
        <v>0</v>
      </c>
      <c r="CR107" s="12">
        <v>0</v>
      </c>
      <c r="CS107" s="4">
        <v>0</v>
      </c>
      <c r="CT107" s="47">
        <v>0</v>
      </c>
      <c r="CU107" s="12">
        <v>0</v>
      </c>
      <c r="CV107" s="4">
        <v>0</v>
      </c>
      <c r="CW107" s="47">
        <v>0</v>
      </c>
      <c r="CX107" s="12">
        <v>0</v>
      </c>
      <c r="CY107" s="4">
        <v>0</v>
      </c>
      <c r="CZ107" s="47">
        <f t="shared" si="189"/>
        <v>0</v>
      </c>
      <c r="DA107" s="12"/>
      <c r="DB107" s="4"/>
      <c r="DC107" s="47"/>
      <c r="DD107" s="12">
        <v>0</v>
      </c>
      <c r="DE107" s="4">
        <v>0</v>
      </c>
      <c r="DF107" s="47">
        <v>0</v>
      </c>
      <c r="DG107" s="12">
        <v>0</v>
      </c>
      <c r="DH107" s="4">
        <v>0</v>
      </c>
      <c r="DI107" s="47">
        <v>0</v>
      </c>
      <c r="DJ107" s="12">
        <v>0</v>
      </c>
      <c r="DK107" s="4">
        <v>0</v>
      </c>
      <c r="DL107" s="47">
        <v>0</v>
      </c>
      <c r="DM107" s="12">
        <v>0</v>
      </c>
      <c r="DN107" s="4">
        <v>0</v>
      </c>
      <c r="DO107" s="47">
        <f t="shared" si="191"/>
        <v>0</v>
      </c>
      <c r="DP107" s="12">
        <v>0</v>
      </c>
      <c r="DQ107" s="4">
        <v>0</v>
      </c>
      <c r="DR107" s="47">
        <v>0</v>
      </c>
      <c r="DS107" s="12">
        <v>0</v>
      </c>
      <c r="DT107" s="4">
        <v>0</v>
      </c>
      <c r="DU107" s="47">
        <v>0</v>
      </c>
      <c r="DV107" s="12">
        <v>0</v>
      </c>
      <c r="DW107" s="4">
        <v>0</v>
      </c>
      <c r="DX107" s="47">
        <v>0</v>
      </c>
      <c r="DY107" s="12">
        <v>0</v>
      </c>
      <c r="DZ107" s="4">
        <v>0</v>
      </c>
      <c r="EA107" s="47">
        <v>0</v>
      </c>
      <c r="EB107" s="12">
        <v>0</v>
      </c>
      <c r="EC107" s="4">
        <v>0</v>
      </c>
      <c r="ED107" s="47">
        <v>0</v>
      </c>
      <c r="EE107" s="12">
        <v>0</v>
      </c>
      <c r="EF107" s="4">
        <v>0</v>
      </c>
      <c r="EG107" s="47">
        <f t="shared" si="192"/>
        <v>0</v>
      </c>
      <c r="EH107" s="12">
        <v>0</v>
      </c>
      <c r="EI107" s="4">
        <v>0</v>
      </c>
      <c r="EJ107" s="47">
        <v>0</v>
      </c>
      <c r="EK107" s="12">
        <v>0</v>
      </c>
      <c r="EL107" s="4">
        <v>0</v>
      </c>
      <c r="EM107" s="47">
        <v>0</v>
      </c>
      <c r="EN107" s="12">
        <v>0</v>
      </c>
      <c r="EO107" s="4">
        <v>0</v>
      </c>
      <c r="EP107" s="47">
        <v>0</v>
      </c>
      <c r="EQ107" s="12">
        <v>0</v>
      </c>
      <c r="ER107" s="4">
        <v>0</v>
      </c>
      <c r="ES107" s="47">
        <v>0</v>
      </c>
      <c r="ET107" s="12">
        <v>0</v>
      </c>
      <c r="EU107" s="4">
        <v>0</v>
      </c>
      <c r="EV107" s="47">
        <v>0</v>
      </c>
      <c r="EW107" s="12">
        <v>0</v>
      </c>
      <c r="EX107" s="4">
        <v>0</v>
      </c>
      <c r="EY107" s="47">
        <f t="shared" si="193"/>
        <v>0</v>
      </c>
      <c r="EZ107" s="12">
        <v>0</v>
      </c>
      <c r="FA107" s="4">
        <v>0</v>
      </c>
      <c r="FB107" s="47">
        <v>0</v>
      </c>
      <c r="FC107" s="12">
        <v>0</v>
      </c>
      <c r="FD107" s="4">
        <v>0</v>
      </c>
      <c r="FE107" s="47">
        <v>0</v>
      </c>
      <c r="FF107" s="7">
        <f t="shared" si="194"/>
        <v>78378.359999999986</v>
      </c>
      <c r="FG107" s="15">
        <f t="shared" si="195"/>
        <v>226123.29</v>
      </c>
    </row>
    <row r="108" spans="1:163" x14ac:dyDescent="0.3">
      <c r="A108" s="55">
        <v>2016</v>
      </c>
      <c r="B108" s="56" t="s">
        <v>16</v>
      </c>
      <c r="C108" s="12">
        <v>0</v>
      </c>
      <c r="D108" s="4">
        <v>0</v>
      </c>
      <c r="E108" s="47">
        <v>0</v>
      </c>
      <c r="F108" s="12">
        <v>0</v>
      </c>
      <c r="G108" s="4">
        <v>0</v>
      </c>
      <c r="H108" s="47">
        <v>0</v>
      </c>
      <c r="I108" s="12">
        <v>522.5</v>
      </c>
      <c r="J108" s="4">
        <v>1492.25</v>
      </c>
      <c r="K108" s="47">
        <f t="shared" si="200"/>
        <v>2855.9808612440188</v>
      </c>
      <c r="L108" s="12">
        <v>0</v>
      </c>
      <c r="M108" s="4">
        <v>0</v>
      </c>
      <c r="N108" s="47">
        <v>0</v>
      </c>
      <c r="O108" s="12">
        <v>0</v>
      </c>
      <c r="P108" s="4">
        <v>0</v>
      </c>
      <c r="Q108" s="47">
        <v>0</v>
      </c>
      <c r="R108" s="12">
        <v>0</v>
      </c>
      <c r="S108" s="4">
        <v>0</v>
      </c>
      <c r="T108" s="47">
        <v>0</v>
      </c>
      <c r="U108" s="12">
        <v>0</v>
      </c>
      <c r="V108" s="4">
        <v>0</v>
      </c>
      <c r="W108" s="47">
        <v>0</v>
      </c>
      <c r="X108" s="12">
        <v>0</v>
      </c>
      <c r="Y108" s="4">
        <v>0</v>
      </c>
      <c r="Z108" s="47">
        <v>0</v>
      </c>
      <c r="AA108" s="12">
        <v>29781</v>
      </c>
      <c r="AB108" s="4">
        <v>69625.740000000005</v>
      </c>
      <c r="AC108" s="47">
        <f t="shared" si="201"/>
        <v>2337.9248514153323</v>
      </c>
      <c r="AD108" s="12">
        <v>175</v>
      </c>
      <c r="AE108" s="4">
        <v>1717.25</v>
      </c>
      <c r="AF108" s="47">
        <f t="shared" si="183"/>
        <v>9812.8571428571431</v>
      </c>
      <c r="AG108" s="12">
        <v>3</v>
      </c>
      <c r="AH108" s="4">
        <v>56.68</v>
      </c>
      <c r="AI108" s="47">
        <f t="shared" si="202"/>
        <v>18893.333333333336</v>
      </c>
      <c r="AJ108" s="12">
        <v>0</v>
      </c>
      <c r="AK108" s="4">
        <v>0</v>
      </c>
      <c r="AL108" s="47">
        <v>0</v>
      </c>
      <c r="AM108" s="12">
        <v>0</v>
      </c>
      <c r="AN108" s="4">
        <v>0</v>
      </c>
      <c r="AO108" s="47">
        <f t="shared" si="184"/>
        <v>0</v>
      </c>
      <c r="AP108" s="12">
        <v>0</v>
      </c>
      <c r="AQ108" s="4">
        <v>0</v>
      </c>
      <c r="AR108" s="47">
        <v>0</v>
      </c>
      <c r="AS108" s="12">
        <v>0</v>
      </c>
      <c r="AT108" s="4">
        <v>0</v>
      </c>
      <c r="AU108" s="47">
        <v>0</v>
      </c>
      <c r="AV108" s="12">
        <v>16658.316999999999</v>
      </c>
      <c r="AW108" s="4">
        <v>49971.77</v>
      </c>
      <c r="AX108" s="47">
        <f t="shared" si="185"/>
        <v>2999.8090443350311</v>
      </c>
      <c r="AY108" s="12">
        <v>0</v>
      </c>
      <c r="AZ108" s="4">
        <v>0</v>
      </c>
      <c r="BA108" s="47">
        <v>0</v>
      </c>
      <c r="BB108" s="12">
        <v>0</v>
      </c>
      <c r="BC108" s="4">
        <v>0</v>
      </c>
      <c r="BD108" s="47">
        <v>0</v>
      </c>
      <c r="BE108" s="12">
        <v>0.3</v>
      </c>
      <c r="BF108" s="4">
        <v>14.42</v>
      </c>
      <c r="BG108" s="47">
        <f t="shared" si="206"/>
        <v>48066.666666666672</v>
      </c>
      <c r="BH108" s="12">
        <v>0</v>
      </c>
      <c r="BI108" s="4">
        <v>0</v>
      </c>
      <c r="BJ108" s="47">
        <v>0</v>
      </c>
      <c r="BK108" s="12">
        <v>0</v>
      </c>
      <c r="BL108" s="4">
        <v>0</v>
      </c>
      <c r="BM108" s="47">
        <v>0</v>
      </c>
      <c r="BN108" s="12">
        <v>0</v>
      </c>
      <c r="BO108" s="4">
        <v>0</v>
      </c>
      <c r="BP108" s="47">
        <v>0</v>
      </c>
      <c r="BQ108" s="12"/>
      <c r="BR108" s="4"/>
      <c r="BS108" s="47"/>
      <c r="BT108" s="12">
        <v>0</v>
      </c>
      <c r="BU108" s="4">
        <v>0</v>
      </c>
      <c r="BV108" s="47">
        <v>0</v>
      </c>
      <c r="BW108" s="12">
        <v>22100</v>
      </c>
      <c r="BX108" s="4">
        <v>62102.27</v>
      </c>
      <c r="BY108" s="47">
        <f t="shared" si="207"/>
        <v>2810.0574660633483</v>
      </c>
      <c r="BZ108" s="12">
        <v>0</v>
      </c>
      <c r="CA108" s="4">
        <v>0</v>
      </c>
      <c r="CB108" s="47">
        <v>0</v>
      </c>
      <c r="CC108" s="12">
        <v>0</v>
      </c>
      <c r="CD108" s="4">
        <v>0</v>
      </c>
      <c r="CE108" s="47">
        <v>0</v>
      </c>
      <c r="CF108" s="12">
        <v>0</v>
      </c>
      <c r="CG108" s="4">
        <v>0</v>
      </c>
      <c r="CH108" s="47">
        <f t="shared" si="186"/>
        <v>0</v>
      </c>
      <c r="CI108" s="12">
        <v>0</v>
      </c>
      <c r="CJ108" s="4">
        <v>0</v>
      </c>
      <c r="CK108" s="47">
        <f t="shared" si="187"/>
        <v>0</v>
      </c>
      <c r="CL108" s="12">
        <v>0</v>
      </c>
      <c r="CM108" s="4">
        <v>0</v>
      </c>
      <c r="CN108" s="47">
        <v>0</v>
      </c>
      <c r="CO108" s="12">
        <v>0</v>
      </c>
      <c r="CP108" s="4">
        <v>0</v>
      </c>
      <c r="CQ108" s="47">
        <v>0</v>
      </c>
      <c r="CR108" s="12">
        <v>0</v>
      </c>
      <c r="CS108" s="4">
        <v>0</v>
      </c>
      <c r="CT108" s="47">
        <v>0</v>
      </c>
      <c r="CU108" s="12">
        <v>0</v>
      </c>
      <c r="CV108" s="4">
        <v>0</v>
      </c>
      <c r="CW108" s="47">
        <v>0</v>
      </c>
      <c r="CX108" s="12">
        <v>0</v>
      </c>
      <c r="CY108" s="4">
        <v>0</v>
      </c>
      <c r="CZ108" s="47">
        <f t="shared" si="189"/>
        <v>0</v>
      </c>
      <c r="DA108" s="12"/>
      <c r="DB108" s="4"/>
      <c r="DC108" s="47"/>
      <c r="DD108" s="12">
        <v>0</v>
      </c>
      <c r="DE108" s="4">
        <v>0</v>
      </c>
      <c r="DF108" s="47">
        <v>0</v>
      </c>
      <c r="DG108" s="12">
        <v>0</v>
      </c>
      <c r="DH108" s="4">
        <v>0</v>
      </c>
      <c r="DI108" s="47">
        <v>0</v>
      </c>
      <c r="DJ108" s="12">
        <v>0</v>
      </c>
      <c r="DK108" s="4">
        <v>0</v>
      </c>
      <c r="DL108" s="47">
        <v>0</v>
      </c>
      <c r="DM108" s="12">
        <v>0</v>
      </c>
      <c r="DN108" s="4">
        <v>0</v>
      </c>
      <c r="DO108" s="47">
        <f t="shared" si="191"/>
        <v>0</v>
      </c>
      <c r="DP108" s="12">
        <v>0</v>
      </c>
      <c r="DQ108" s="4">
        <v>0</v>
      </c>
      <c r="DR108" s="47">
        <v>0</v>
      </c>
      <c r="DS108" s="12">
        <v>0</v>
      </c>
      <c r="DT108" s="4">
        <v>0</v>
      </c>
      <c r="DU108" s="47">
        <v>0</v>
      </c>
      <c r="DV108" s="12">
        <v>0</v>
      </c>
      <c r="DW108" s="4">
        <v>0</v>
      </c>
      <c r="DX108" s="47">
        <v>0</v>
      </c>
      <c r="DY108" s="12">
        <v>0</v>
      </c>
      <c r="DZ108" s="4">
        <v>0</v>
      </c>
      <c r="EA108" s="47">
        <v>0</v>
      </c>
      <c r="EB108" s="12">
        <v>0</v>
      </c>
      <c r="EC108" s="4">
        <v>0</v>
      </c>
      <c r="ED108" s="47">
        <v>0</v>
      </c>
      <c r="EE108" s="12">
        <v>0</v>
      </c>
      <c r="EF108" s="4">
        <v>0</v>
      </c>
      <c r="EG108" s="47">
        <f t="shared" si="192"/>
        <v>0</v>
      </c>
      <c r="EH108" s="12">
        <v>0</v>
      </c>
      <c r="EI108" s="4">
        <v>0</v>
      </c>
      <c r="EJ108" s="47">
        <v>0</v>
      </c>
      <c r="EK108" s="12">
        <v>0</v>
      </c>
      <c r="EL108" s="4">
        <v>0</v>
      </c>
      <c r="EM108" s="47">
        <v>0</v>
      </c>
      <c r="EN108" s="12">
        <v>0</v>
      </c>
      <c r="EO108" s="4">
        <v>0</v>
      </c>
      <c r="EP108" s="47">
        <v>0</v>
      </c>
      <c r="EQ108" s="12">
        <v>0</v>
      </c>
      <c r="ER108" s="4">
        <v>0</v>
      </c>
      <c r="ES108" s="47">
        <v>0</v>
      </c>
      <c r="ET108" s="12">
        <v>0</v>
      </c>
      <c r="EU108" s="4">
        <v>0</v>
      </c>
      <c r="EV108" s="47">
        <v>0</v>
      </c>
      <c r="EW108" s="12">
        <v>0</v>
      </c>
      <c r="EX108" s="4">
        <v>0</v>
      </c>
      <c r="EY108" s="47">
        <f t="shared" si="193"/>
        <v>0</v>
      </c>
      <c r="EZ108" s="12">
        <v>0</v>
      </c>
      <c r="FA108" s="4">
        <v>0</v>
      </c>
      <c r="FB108" s="47">
        <v>0</v>
      </c>
      <c r="FC108" s="12">
        <v>0</v>
      </c>
      <c r="FD108" s="4">
        <v>0</v>
      </c>
      <c r="FE108" s="47">
        <v>0</v>
      </c>
      <c r="FF108" s="7">
        <f t="shared" si="194"/>
        <v>69240.116999999998</v>
      </c>
      <c r="FG108" s="15">
        <f t="shared" si="195"/>
        <v>184980.38</v>
      </c>
    </row>
    <row r="109" spans="1:163" ht="15" thickBot="1" x14ac:dyDescent="0.35">
      <c r="A109" s="57"/>
      <c r="B109" s="58" t="s">
        <v>17</v>
      </c>
      <c r="C109" s="48">
        <f>SUM(C97:C108)</f>
        <v>0</v>
      </c>
      <c r="D109" s="36">
        <f>SUM(D97:D108)</f>
        <v>0</v>
      </c>
      <c r="E109" s="49"/>
      <c r="F109" s="48">
        <f>SUM(F97:F108)</f>
        <v>0</v>
      </c>
      <c r="G109" s="36">
        <f>SUM(G97:G108)</f>
        <v>0</v>
      </c>
      <c r="H109" s="49"/>
      <c r="I109" s="48">
        <f>SUM(I97:I108)</f>
        <v>7095.0050000000001</v>
      </c>
      <c r="J109" s="36">
        <f>SUM(J97:J108)</f>
        <v>20054.910000000003</v>
      </c>
      <c r="K109" s="49"/>
      <c r="L109" s="48">
        <f>SUM(L97:L108)</f>
        <v>0</v>
      </c>
      <c r="M109" s="36">
        <f>SUM(M97:M108)</f>
        <v>0</v>
      </c>
      <c r="N109" s="49"/>
      <c r="O109" s="48">
        <f>SUM(O97:O108)</f>
        <v>0</v>
      </c>
      <c r="P109" s="36">
        <f>SUM(P97:P108)</f>
        <v>0</v>
      </c>
      <c r="Q109" s="49"/>
      <c r="R109" s="48">
        <f>SUM(R97:R108)</f>
        <v>0</v>
      </c>
      <c r="S109" s="36">
        <f>SUM(S97:S108)</f>
        <v>0</v>
      </c>
      <c r="T109" s="49"/>
      <c r="U109" s="48">
        <f>SUM(U97:U108)</f>
        <v>0</v>
      </c>
      <c r="V109" s="36">
        <f>SUM(V97:V108)</f>
        <v>0</v>
      </c>
      <c r="W109" s="49"/>
      <c r="X109" s="48">
        <f>SUM(X97:X108)</f>
        <v>0</v>
      </c>
      <c r="Y109" s="36">
        <f>SUM(Y97:Y108)</f>
        <v>0</v>
      </c>
      <c r="Z109" s="49"/>
      <c r="AA109" s="48">
        <f>SUM(AA97:AA108)</f>
        <v>126556.5</v>
      </c>
      <c r="AB109" s="36">
        <f>SUM(AB97:AB108)</f>
        <v>360032.22000000003</v>
      </c>
      <c r="AC109" s="49"/>
      <c r="AD109" s="48">
        <f>SUM(AD97:AD108)</f>
        <v>924.3069999999999</v>
      </c>
      <c r="AE109" s="36">
        <f>SUM(AE97:AE108)</f>
        <v>9985.130000000001</v>
      </c>
      <c r="AF109" s="49"/>
      <c r="AG109" s="48">
        <f>SUM(AG97:AG108)</f>
        <v>69.45</v>
      </c>
      <c r="AH109" s="36">
        <f>SUM(AH97:AH108)</f>
        <v>1183.46</v>
      </c>
      <c r="AI109" s="49"/>
      <c r="AJ109" s="48">
        <f>SUM(AJ97:AJ108)</f>
        <v>0</v>
      </c>
      <c r="AK109" s="36">
        <f>SUM(AK97:AK108)</f>
        <v>0</v>
      </c>
      <c r="AL109" s="49"/>
      <c r="AM109" s="48">
        <f t="shared" ref="AM109:AN109" si="209">SUM(AM97:AM108)</f>
        <v>0</v>
      </c>
      <c r="AN109" s="36">
        <f t="shared" si="209"/>
        <v>0</v>
      </c>
      <c r="AO109" s="49"/>
      <c r="AP109" s="48">
        <f>SUM(AP97:AP108)</f>
        <v>0.25</v>
      </c>
      <c r="AQ109" s="36">
        <f>SUM(AQ97:AQ108)</f>
        <v>5.77</v>
      </c>
      <c r="AR109" s="49"/>
      <c r="AS109" s="48">
        <f>SUM(AS97:AS108)</f>
        <v>0</v>
      </c>
      <c r="AT109" s="36">
        <f>SUM(AT97:AT108)</f>
        <v>0</v>
      </c>
      <c r="AU109" s="49"/>
      <c r="AV109" s="48">
        <f>SUM(AV97:AV108)</f>
        <v>95576.735000000001</v>
      </c>
      <c r="AW109" s="36">
        <f>SUM(AW97:AW108)</f>
        <v>303339.45</v>
      </c>
      <c r="AX109" s="49"/>
      <c r="AY109" s="48">
        <f>SUM(AY97:AY108)</f>
        <v>0</v>
      </c>
      <c r="AZ109" s="36">
        <f>SUM(AZ97:AZ108)</f>
        <v>0</v>
      </c>
      <c r="BA109" s="49"/>
      <c r="BB109" s="48">
        <f>SUM(BB97:BB108)</f>
        <v>0.46800000000000003</v>
      </c>
      <c r="BC109" s="36">
        <f>SUM(BC97:BC108)</f>
        <v>13.01</v>
      </c>
      <c r="BD109" s="49"/>
      <c r="BE109" s="48">
        <f>SUM(BE97:BE108)</f>
        <v>0.89999999999999991</v>
      </c>
      <c r="BF109" s="36">
        <f>SUM(BF97:BF108)</f>
        <v>27.34</v>
      </c>
      <c r="BG109" s="49"/>
      <c r="BH109" s="48">
        <f>SUM(BH97:BH108)</f>
        <v>0</v>
      </c>
      <c r="BI109" s="36">
        <f>SUM(BI97:BI108)</f>
        <v>0</v>
      </c>
      <c r="BJ109" s="49"/>
      <c r="BK109" s="48">
        <f>SUM(BK97:BK108)</f>
        <v>0</v>
      </c>
      <c r="BL109" s="36">
        <f>SUM(BL97:BL108)</f>
        <v>0</v>
      </c>
      <c r="BM109" s="49"/>
      <c r="BN109" s="48">
        <f>SUM(BN97:BN108)</f>
        <v>26100</v>
      </c>
      <c r="BO109" s="36">
        <f>SUM(BO97:BO108)</f>
        <v>80288.319999999992</v>
      </c>
      <c r="BP109" s="49"/>
      <c r="BQ109" s="48"/>
      <c r="BR109" s="36"/>
      <c r="BS109" s="49"/>
      <c r="BT109" s="48">
        <f>SUM(BT97:BT108)</f>
        <v>0</v>
      </c>
      <c r="BU109" s="36">
        <f>SUM(BU97:BU108)</f>
        <v>0</v>
      </c>
      <c r="BV109" s="49"/>
      <c r="BW109" s="48">
        <f>SUM(BW97:BW108)</f>
        <v>67200</v>
      </c>
      <c r="BX109" s="36">
        <f>SUM(BX97:BX108)</f>
        <v>192031.97999999998</v>
      </c>
      <c r="BY109" s="49"/>
      <c r="BZ109" s="48">
        <f>SUM(BZ97:BZ108)</f>
        <v>0</v>
      </c>
      <c r="CA109" s="36">
        <f>SUM(CA97:CA108)</f>
        <v>0</v>
      </c>
      <c r="CB109" s="49"/>
      <c r="CC109" s="48">
        <f>SUM(CC97:CC108)</f>
        <v>0</v>
      </c>
      <c r="CD109" s="36">
        <f>SUM(CD97:CD108)</f>
        <v>0</v>
      </c>
      <c r="CE109" s="49"/>
      <c r="CF109" s="48">
        <f t="shared" ref="CF109:CG109" si="210">SUM(CF97:CF108)</f>
        <v>0</v>
      </c>
      <c r="CG109" s="36">
        <f t="shared" si="210"/>
        <v>0</v>
      </c>
      <c r="CH109" s="49"/>
      <c r="CI109" s="48">
        <f t="shared" ref="CI109:CJ109" si="211">SUM(CI97:CI108)</f>
        <v>0</v>
      </c>
      <c r="CJ109" s="36">
        <f t="shared" si="211"/>
        <v>0</v>
      </c>
      <c r="CK109" s="49"/>
      <c r="CL109" s="48">
        <f>SUM(CL97:CL108)</f>
        <v>308</v>
      </c>
      <c r="CM109" s="36">
        <f>SUM(CM97:CM108)</f>
        <v>1714.42</v>
      </c>
      <c r="CN109" s="49"/>
      <c r="CO109" s="48">
        <f>SUM(CO97:CO108)</f>
        <v>4006.252</v>
      </c>
      <c r="CP109" s="36">
        <f>SUM(CP97:CP108)</f>
        <v>20975.53</v>
      </c>
      <c r="CQ109" s="49"/>
      <c r="CR109" s="48">
        <f>SUM(CR97:CR108)</f>
        <v>0</v>
      </c>
      <c r="CS109" s="36">
        <f>SUM(CS97:CS108)</f>
        <v>0</v>
      </c>
      <c r="CT109" s="49"/>
      <c r="CU109" s="48">
        <f>SUM(CU97:CU108)</f>
        <v>4000</v>
      </c>
      <c r="CV109" s="36">
        <f>SUM(CV97:CV108)</f>
        <v>14302.82</v>
      </c>
      <c r="CW109" s="49"/>
      <c r="CX109" s="48">
        <f t="shared" ref="CX109:CY109" si="212">SUM(CX97:CX108)</f>
        <v>0</v>
      </c>
      <c r="CY109" s="36">
        <f t="shared" si="212"/>
        <v>0</v>
      </c>
      <c r="CZ109" s="49"/>
      <c r="DA109" s="48"/>
      <c r="DB109" s="36"/>
      <c r="DC109" s="49"/>
      <c r="DD109" s="48">
        <f>SUM(DD97:DD108)</f>
        <v>0</v>
      </c>
      <c r="DE109" s="36">
        <f>SUM(DE97:DE108)</f>
        <v>0</v>
      </c>
      <c r="DF109" s="49"/>
      <c r="DG109" s="48">
        <f>SUM(DG97:DG108)</f>
        <v>2200</v>
      </c>
      <c r="DH109" s="36">
        <f>SUM(DH97:DH108)</f>
        <v>8813.19</v>
      </c>
      <c r="DI109" s="49"/>
      <c r="DJ109" s="48">
        <f>SUM(DJ97:DJ108)</f>
        <v>0</v>
      </c>
      <c r="DK109" s="36">
        <f>SUM(DK97:DK108)</f>
        <v>0</v>
      </c>
      <c r="DL109" s="49"/>
      <c r="DM109" s="48">
        <f t="shared" ref="DM109:DN109" si="213">SUM(DM97:DM108)</f>
        <v>0</v>
      </c>
      <c r="DN109" s="36">
        <f t="shared" si="213"/>
        <v>0</v>
      </c>
      <c r="DO109" s="49"/>
      <c r="DP109" s="48">
        <f>SUM(DP97:DP108)</f>
        <v>0</v>
      </c>
      <c r="DQ109" s="36">
        <f>SUM(DQ97:DQ108)</f>
        <v>0</v>
      </c>
      <c r="DR109" s="49"/>
      <c r="DS109" s="48">
        <f>SUM(DS97:DS108)</f>
        <v>0</v>
      </c>
      <c r="DT109" s="36">
        <f>SUM(DT97:DT108)</f>
        <v>0</v>
      </c>
      <c r="DU109" s="49"/>
      <c r="DV109" s="48">
        <f>SUM(DV97:DV108)</f>
        <v>1E-3</v>
      </c>
      <c r="DW109" s="36">
        <f>SUM(DW97:DW108)</f>
        <v>5.41</v>
      </c>
      <c r="DX109" s="49"/>
      <c r="DY109" s="48">
        <f>SUM(DY97:DY108)</f>
        <v>0</v>
      </c>
      <c r="DZ109" s="36">
        <f>SUM(DZ97:DZ108)</f>
        <v>0</v>
      </c>
      <c r="EA109" s="49"/>
      <c r="EB109" s="48">
        <f>SUM(EB97:EB108)</f>
        <v>0</v>
      </c>
      <c r="EC109" s="36">
        <f>SUM(EC97:EC108)</f>
        <v>0</v>
      </c>
      <c r="ED109" s="49"/>
      <c r="EE109" s="48">
        <f t="shared" ref="EE109:EF109" si="214">SUM(EE97:EE108)</f>
        <v>0</v>
      </c>
      <c r="EF109" s="36">
        <f t="shared" si="214"/>
        <v>0</v>
      </c>
      <c r="EG109" s="49"/>
      <c r="EH109" s="48">
        <f>SUM(EH97:EH108)</f>
        <v>0</v>
      </c>
      <c r="EI109" s="36">
        <f>SUM(EI97:EI108)</f>
        <v>0</v>
      </c>
      <c r="EJ109" s="49"/>
      <c r="EK109" s="48">
        <f>SUM(EK97:EK108)</f>
        <v>0</v>
      </c>
      <c r="EL109" s="36">
        <f>SUM(EL97:EL108)</f>
        <v>0</v>
      </c>
      <c r="EM109" s="49"/>
      <c r="EN109" s="48">
        <f>SUM(EN97:EN108)</f>
        <v>1100.01</v>
      </c>
      <c r="EO109" s="36">
        <f>SUM(EO97:EO108)</f>
        <v>5383.03</v>
      </c>
      <c r="EP109" s="49"/>
      <c r="EQ109" s="48">
        <f>SUM(EQ97:EQ108)</f>
        <v>283.863</v>
      </c>
      <c r="ER109" s="36">
        <f>SUM(ER97:ER108)</f>
        <v>8700.75</v>
      </c>
      <c r="ES109" s="49"/>
      <c r="ET109" s="48">
        <f>SUM(ET97:ET108)</f>
        <v>0</v>
      </c>
      <c r="EU109" s="36">
        <f>SUM(EU97:EU108)</f>
        <v>0</v>
      </c>
      <c r="EV109" s="49"/>
      <c r="EW109" s="48">
        <f t="shared" ref="EW109:EX109" si="215">SUM(EW97:EW108)</f>
        <v>0</v>
      </c>
      <c r="EX109" s="36">
        <f t="shared" si="215"/>
        <v>0</v>
      </c>
      <c r="EY109" s="49"/>
      <c r="EZ109" s="48">
        <f>SUM(EZ97:EZ108)</f>
        <v>0</v>
      </c>
      <c r="FA109" s="36">
        <f>SUM(FA97:FA108)</f>
        <v>0</v>
      </c>
      <c r="FB109" s="49"/>
      <c r="FC109" s="48">
        <f>SUM(FC97:FC108)</f>
        <v>0</v>
      </c>
      <c r="FD109" s="36">
        <f>SUM(FD97:FD108)</f>
        <v>0</v>
      </c>
      <c r="FE109" s="49"/>
      <c r="FF109" s="37">
        <f t="shared" si="194"/>
        <v>335421.74099999998</v>
      </c>
      <c r="FG109" s="38">
        <f t="shared" si="195"/>
        <v>1026856.74</v>
      </c>
    </row>
    <row r="110" spans="1:163" x14ac:dyDescent="0.3">
      <c r="A110" s="55">
        <v>2017</v>
      </c>
      <c r="B110" s="56" t="s">
        <v>5</v>
      </c>
      <c r="C110" s="12">
        <v>0</v>
      </c>
      <c r="D110" s="4">
        <v>0</v>
      </c>
      <c r="E110" s="47">
        <v>0</v>
      </c>
      <c r="F110" s="12">
        <v>0</v>
      </c>
      <c r="G110" s="4">
        <v>0</v>
      </c>
      <c r="H110" s="47">
        <v>0</v>
      </c>
      <c r="I110" s="12">
        <v>0</v>
      </c>
      <c r="J110" s="4">
        <v>0</v>
      </c>
      <c r="K110" s="47">
        <v>0</v>
      </c>
      <c r="L110" s="12">
        <v>0</v>
      </c>
      <c r="M110" s="4">
        <v>0</v>
      </c>
      <c r="N110" s="47">
        <v>0</v>
      </c>
      <c r="O110" s="12">
        <v>0</v>
      </c>
      <c r="P110" s="4">
        <v>0</v>
      </c>
      <c r="Q110" s="47">
        <v>0</v>
      </c>
      <c r="R110" s="12">
        <v>0</v>
      </c>
      <c r="S110" s="4">
        <v>0</v>
      </c>
      <c r="T110" s="47">
        <v>0</v>
      </c>
      <c r="U110" s="12">
        <v>0</v>
      </c>
      <c r="V110" s="4">
        <v>0</v>
      </c>
      <c r="W110" s="47">
        <v>0</v>
      </c>
      <c r="X110" s="12">
        <v>0</v>
      </c>
      <c r="Y110" s="4">
        <v>0</v>
      </c>
      <c r="Z110" s="47">
        <v>0</v>
      </c>
      <c r="AA110" s="12">
        <v>0</v>
      </c>
      <c r="AB110" s="4">
        <v>0</v>
      </c>
      <c r="AC110" s="47">
        <v>0</v>
      </c>
      <c r="AD110" s="12">
        <v>46</v>
      </c>
      <c r="AE110" s="4">
        <v>593</v>
      </c>
      <c r="AF110" s="47">
        <f t="shared" ref="AF110:AF121" si="216">AE110/AD110*1000</f>
        <v>12891.304347826088</v>
      </c>
      <c r="AG110" s="12">
        <v>30</v>
      </c>
      <c r="AH110" s="4">
        <v>460.18</v>
      </c>
      <c r="AI110" s="47">
        <f t="shared" ref="AI110:AI120" si="217">AH110/AG110*1000</f>
        <v>15339.333333333334</v>
      </c>
      <c r="AJ110" s="12">
        <v>0</v>
      </c>
      <c r="AK110" s="4">
        <v>0</v>
      </c>
      <c r="AL110" s="47">
        <v>0</v>
      </c>
      <c r="AM110" s="12">
        <v>0</v>
      </c>
      <c r="AN110" s="4">
        <v>0</v>
      </c>
      <c r="AO110" s="47">
        <f t="shared" ref="AO110:AO121" si="218">IF(AM110=0,0,AN110/AM110*1000)</f>
        <v>0</v>
      </c>
      <c r="AP110" s="12">
        <v>0</v>
      </c>
      <c r="AQ110" s="4">
        <v>0</v>
      </c>
      <c r="AR110" s="47">
        <v>0</v>
      </c>
      <c r="AS110" s="12">
        <v>0</v>
      </c>
      <c r="AT110" s="4">
        <v>0</v>
      </c>
      <c r="AU110" s="47">
        <v>0</v>
      </c>
      <c r="AV110" s="12">
        <v>556.60500000000002</v>
      </c>
      <c r="AW110" s="4">
        <v>4012.82</v>
      </c>
      <c r="AX110" s="47">
        <f t="shared" ref="AX110:AX121" si="219">AW110/AV110*1000</f>
        <v>7209.4573350940072</v>
      </c>
      <c r="AY110" s="12">
        <v>0</v>
      </c>
      <c r="AZ110" s="4">
        <v>0</v>
      </c>
      <c r="BA110" s="47">
        <v>0</v>
      </c>
      <c r="BB110" s="12">
        <v>0</v>
      </c>
      <c r="BC110" s="4">
        <v>0</v>
      </c>
      <c r="BD110" s="47">
        <v>0</v>
      </c>
      <c r="BE110" s="12">
        <v>0</v>
      </c>
      <c r="BF110" s="4">
        <v>0</v>
      </c>
      <c r="BG110" s="47">
        <v>0</v>
      </c>
      <c r="BH110" s="12">
        <v>0</v>
      </c>
      <c r="BI110" s="4">
        <v>0</v>
      </c>
      <c r="BJ110" s="47">
        <v>0</v>
      </c>
      <c r="BK110" s="12">
        <v>0</v>
      </c>
      <c r="BL110" s="4">
        <v>0</v>
      </c>
      <c r="BM110" s="47">
        <v>0</v>
      </c>
      <c r="BN110" s="12">
        <v>3300</v>
      </c>
      <c r="BO110" s="4">
        <v>11103.37</v>
      </c>
      <c r="BP110" s="47">
        <f t="shared" ref="BP110:BP118" si="220">BO110/BN110*1000</f>
        <v>3364.6575757575761</v>
      </c>
      <c r="BQ110" s="12"/>
      <c r="BR110" s="4"/>
      <c r="BS110" s="47"/>
      <c r="BT110" s="12">
        <v>3.2000000000000001E-2</v>
      </c>
      <c r="BU110" s="4">
        <v>10.33</v>
      </c>
      <c r="BV110" s="47">
        <f t="shared" ref="BV110" si="221">BU110/BT110*1000</f>
        <v>322812.5</v>
      </c>
      <c r="BW110" s="12">
        <v>0</v>
      </c>
      <c r="BX110" s="4">
        <v>0</v>
      </c>
      <c r="BY110" s="47">
        <v>0</v>
      </c>
      <c r="BZ110" s="12">
        <v>0</v>
      </c>
      <c r="CA110" s="4">
        <v>0</v>
      </c>
      <c r="CB110" s="47">
        <v>0</v>
      </c>
      <c r="CC110" s="12">
        <v>0</v>
      </c>
      <c r="CD110" s="4">
        <v>0</v>
      </c>
      <c r="CE110" s="47">
        <v>0</v>
      </c>
      <c r="CF110" s="12">
        <v>0</v>
      </c>
      <c r="CG110" s="4">
        <v>0</v>
      </c>
      <c r="CH110" s="47">
        <f t="shared" ref="CH110:CH121" si="222">IF(CF110=0,0,CG110/CF110*1000)</f>
        <v>0</v>
      </c>
      <c r="CI110" s="12">
        <v>0</v>
      </c>
      <c r="CJ110" s="4">
        <v>0</v>
      </c>
      <c r="CK110" s="47">
        <f t="shared" ref="CK110:CK121" si="223">IF(CI110=0,0,CJ110/CI110*1000)</f>
        <v>0</v>
      </c>
      <c r="CL110" s="12">
        <v>0</v>
      </c>
      <c r="CM110" s="4">
        <v>0</v>
      </c>
      <c r="CN110" s="47">
        <v>0</v>
      </c>
      <c r="CO110" s="12">
        <v>0</v>
      </c>
      <c r="CP110" s="4">
        <v>0</v>
      </c>
      <c r="CQ110" s="47">
        <v>0</v>
      </c>
      <c r="CR110" s="12">
        <v>0</v>
      </c>
      <c r="CS110" s="4">
        <v>0</v>
      </c>
      <c r="CT110" s="47">
        <v>0</v>
      </c>
      <c r="CU110" s="12">
        <v>0</v>
      </c>
      <c r="CV110" s="4">
        <v>0</v>
      </c>
      <c r="CW110" s="47">
        <v>0</v>
      </c>
      <c r="CX110" s="12">
        <v>0</v>
      </c>
      <c r="CY110" s="4">
        <v>0</v>
      </c>
      <c r="CZ110" s="47">
        <f t="shared" ref="CZ110:CZ121" si="224">IF(CX110=0,0,CY110/CX110*1000)</f>
        <v>0</v>
      </c>
      <c r="DA110" s="12"/>
      <c r="DB110" s="4"/>
      <c r="DC110" s="47"/>
      <c r="DD110" s="12">
        <v>0</v>
      </c>
      <c r="DE110" s="4">
        <v>0</v>
      </c>
      <c r="DF110" s="47">
        <v>0</v>
      </c>
      <c r="DG110" s="12">
        <v>0</v>
      </c>
      <c r="DH110" s="4">
        <v>0</v>
      </c>
      <c r="DI110" s="47">
        <v>0</v>
      </c>
      <c r="DJ110" s="12">
        <v>0</v>
      </c>
      <c r="DK110" s="4">
        <v>0</v>
      </c>
      <c r="DL110" s="47">
        <v>0</v>
      </c>
      <c r="DM110" s="12">
        <v>0</v>
      </c>
      <c r="DN110" s="4">
        <v>0</v>
      </c>
      <c r="DO110" s="47">
        <f t="shared" ref="DO110:DO121" si="225">IF(DM110=0,0,DN110/DM110*1000)</f>
        <v>0</v>
      </c>
      <c r="DP110" s="12">
        <v>0</v>
      </c>
      <c r="DQ110" s="4">
        <v>0</v>
      </c>
      <c r="DR110" s="47">
        <v>0</v>
      </c>
      <c r="DS110" s="12">
        <v>0</v>
      </c>
      <c r="DT110" s="4">
        <v>0</v>
      </c>
      <c r="DU110" s="47">
        <v>0</v>
      </c>
      <c r="DV110" s="12">
        <v>0</v>
      </c>
      <c r="DW110" s="4">
        <v>0</v>
      </c>
      <c r="DX110" s="47">
        <v>0</v>
      </c>
      <c r="DY110" s="12">
        <v>0</v>
      </c>
      <c r="DZ110" s="4">
        <v>0</v>
      </c>
      <c r="EA110" s="47">
        <v>0</v>
      </c>
      <c r="EB110" s="12">
        <v>0</v>
      </c>
      <c r="EC110" s="4">
        <v>0</v>
      </c>
      <c r="ED110" s="47">
        <v>0</v>
      </c>
      <c r="EE110" s="12">
        <v>0</v>
      </c>
      <c r="EF110" s="4">
        <v>0</v>
      </c>
      <c r="EG110" s="47">
        <f t="shared" ref="EG110:EG121" si="226">IF(EE110=0,0,EF110/EE110*1000)</f>
        <v>0</v>
      </c>
      <c r="EH110" s="12">
        <v>0</v>
      </c>
      <c r="EI110" s="4">
        <v>0</v>
      </c>
      <c r="EJ110" s="47">
        <v>0</v>
      </c>
      <c r="EK110" s="12">
        <v>0</v>
      </c>
      <c r="EL110" s="4">
        <v>0</v>
      </c>
      <c r="EM110" s="47">
        <v>0</v>
      </c>
      <c r="EN110" s="12">
        <v>0</v>
      </c>
      <c r="EO110" s="4">
        <v>0</v>
      </c>
      <c r="EP110" s="47">
        <v>0</v>
      </c>
      <c r="EQ110" s="12">
        <v>0</v>
      </c>
      <c r="ER110" s="4">
        <v>0</v>
      </c>
      <c r="ES110" s="47">
        <v>0</v>
      </c>
      <c r="ET110" s="12">
        <v>0</v>
      </c>
      <c r="EU110" s="4">
        <v>0</v>
      </c>
      <c r="EV110" s="47">
        <v>0</v>
      </c>
      <c r="EW110" s="12">
        <v>0</v>
      </c>
      <c r="EX110" s="4">
        <v>0</v>
      </c>
      <c r="EY110" s="47">
        <f t="shared" ref="EY110:EY121" si="227">IF(EW110=0,0,EX110/EW110*1000)</f>
        <v>0</v>
      </c>
      <c r="EZ110" s="12">
        <v>0</v>
      </c>
      <c r="FA110" s="4">
        <v>0</v>
      </c>
      <c r="FB110" s="47">
        <v>0</v>
      </c>
      <c r="FC110" s="12">
        <v>0</v>
      </c>
      <c r="FD110" s="4">
        <v>0</v>
      </c>
      <c r="FE110" s="47">
        <v>0</v>
      </c>
      <c r="FF110" s="7">
        <f t="shared" ref="FF110:FF122" si="228">C110+I110+AA110+AD110+AG110+AJ110+AP110+AV110+AY110+BE110+BH110+BK110+BN110+BW110+BZ110+CC110+CL110+CO110+DG110+DY110+EB110+EH110+EK110+EN110+EQ110+FC110+ET110+U110+EZ110+DV110+DS110+X110+DP110+CU110+BB110+BT110+F110+L110</f>
        <v>3932.6370000000002</v>
      </c>
      <c r="FG110" s="15">
        <f t="shared" ref="FG110:FG122" si="229">D110+J110+AB110+AE110+AH110+AK110+AQ110+AW110+AZ110+BF110+BI110+BL110+BO110+BX110+CA110+CD110+CM110+CP110+DH110+DZ110+EC110+EI110+EL110+EO110+ER110+FD110+EU110+V110+FA110+DW110+DT110+Y110+DQ110+CV110+BC110+BU110+G110+M110</f>
        <v>16179.7</v>
      </c>
    </row>
    <row r="111" spans="1:163" x14ac:dyDescent="0.3">
      <c r="A111" s="55">
        <v>2017</v>
      </c>
      <c r="B111" s="56" t="s">
        <v>6</v>
      </c>
      <c r="C111" s="12">
        <v>0</v>
      </c>
      <c r="D111" s="4">
        <v>0</v>
      </c>
      <c r="E111" s="47">
        <v>0</v>
      </c>
      <c r="F111" s="12">
        <v>0</v>
      </c>
      <c r="G111" s="4">
        <v>0</v>
      </c>
      <c r="H111" s="47">
        <v>0</v>
      </c>
      <c r="I111" s="12">
        <v>0</v>
      </c>
      <c r="J111" s="4">
        <v>0</v>
      </c>
      <c r="K111" s="47">
        <v>0</v>
      </c>
      <c r="L111" s="12">
        <v>0</v>
      </c>
      <c r="M111" s="4">
        <v>0</v>
      </c>
      <c r="N111" s="47">
        <v>0</v>
      </c>
      <c r="O111" s="12">
        <v>0</v>
      </c>
      <c r="P111" s="4">
        <v>0</v>
      </c>
      <c r="Q111" s="47">
        <v>0</v>
      </c>
      <c r="R111" s="12">
        <v>0</v>
      </c>
      <c r="S111" s="4">
        <v>0</v>
      </c>
      <c r="T111" s="47">
        <v>0</v>
      </c>
      <c r="U111" s="12">
        <v>0</v>
      </c>
      <c r="V111" s="4">
        <v>0</v>
      </c>
      <c r="W111" s="47">
        <v>0</v>
      </c>
      <c r="X111" s="12">
        <v>0</v>
      </c>
      <c r="Y111" s="4">
        <v>0</v>
      </c>
      <c r="Z111" s="47">
        <v>0</v>
      </c>
      <c r="AA111" s="12">
        <v>17867.5</v>
      </c>
      <c r="AB111" s="4">
        <v>49640.27</v>
      </c>
      <c r="AC111" s="47">
        <f t="shared" ref="AC111:AC120" si="230">AB111/AA111*1000</f>
        <v>2778.2437386315933</v>
      </c>
      <c r="AD111" s="12">
        <v>0</v>
      </c>
      <c r="AE111" s="4">
        <v>0</v>
      </c>
      <c r="AF111" s="47">
        <v>0</v>
      </c>
      <c r="AG111" s="12">
        <v>0</v>
      </c>
      <c r="AH111" s="4">
        <v>0</v>
      </c>
      <c r="AI111" s="47">
        <v>0</v>
      </c>
      <c r="AJ111" s="12">
        <v>0</v>
      </c>
      <c r="AK111" s="4">
        <v>0</v>
      </c>
      <c r="AL111" s="47">
        <v>0</v>
      </c>
      <c r="AM111" s="12">
        <v>0</v>
      </c>
      <c r="AN111" s="4">
        <v>0</v>
      </c>
      <c r="AO111" s="47">
        <f t="shared" si="218"/>
        <v>0</v>
      </c>
      <c r="AP111" s="12">
        <v>0</v>
      </c>
      <c r="AQ111" s="4">
        <v>0</v>
      </c>
      <c r="AR111" s="47">
        <v>0</v>
      </c>
      <c r="AS111" s="12">
        <v>0</v>
      </c>
      <c r="AT111" s="4">
        <v>0</v>
      </c>
      <c r="AU111" s="47">
        <v>0</v>
      </c>
      <c r="AV111" s="12">
        <v>5820.6980000000003</v>
      </c>
      <c r="AW111" s="4">
        <v>19493.38</v>
      </c>
      <c r="AX111" s="47">
        <f t="shared" si="219"/>
        <v>3348.9763598798631</v>
      </c>
      <c r="AY111" s="12">
        <v>0</v>
      </c>
      <c r="AZ111" s="4">
        <v>0</v>
      </c>
      <c r="BA111" s="47">
        <v>0</v>
      </c>
      <c r="BB111" s="12">
        <v>0</v>
      </c>
      <c r="BC111" s="4">
        <v>0</v>
      </c>
      <c r="BD111" s="47">
        <v>0</v>
      </c>
      <c r="BE111" s="12">
        <v>22</v>
      </c>
      <c r="BF111" s="4">
        <v>322.05</v>
      </c>
      <c r="BG111" s="47">
        <f t="shared" ref="BG111:BG119" si="231">BF111/BE111*1000</f>
        <v>14638.636363636364</v>
      </c>
      <c r="BH111" s="12">
        <v>0</v>
      </c>
      <c r="BI111" s="4">
        <v>0</v>
      </c>
      <c r="BJ111" s="47">
        <v>0</v>
      </c>
      <c r="BK111" s="12">
        <v>0</v>
      </c>
      <c r="BL111" s="4">
        <v>0</v>
      </c>
      <c r="BM111" s="47">
        <v>0</v>
      </c>
      <c r="BN111" s="12">
        <v>2239.35</v>
      </c>
      <c r="BO111" s="4">
        <v>6549.13</v>
      </c>
      <c r="BP111" s="47">
        <f t="shared" si="220"/>
        <v>2924.5673967892471</v>
      </c>
      <c r="BQ111" s="12"/>
      <c r="BR111" s="4"/>
      <c r="BS111" s="47"/>
      <c r="BT111" s="12">
        <v>0</v>
      </c>
      <c r="BU111" s="4">
        <v>0</v>
      </c>
      <c r="BV111" s="47">
        <v>0</v>
      </c>
      <c r="BW111" s="12">
        <v>0</v>
      </c>
      <c r="BX111" s="4">
        <v>0</v>
      </c>
      <c r="BY111" s="47">
        <v>0</v>
      </c>
      <c r="BZ111" s="12">
        <v>0</v>
      </c>
      <c r="CA111" s="4">
        <v>0</v>
      </c>
      <c r="CB111" s="47">
        <v>0</v>
      </c>
      <c r="CC111" s="12">
        <v>0</v>
      </c>
      <c r="CD111" s="4">
        <v>0</v>
      </c>
      <c r="CE111" s="47">
        <v>0</v>
      </c>
      <c r="CF111" s="12">
        <v>0</v>
      </c>
      <c r="CG111" s="4">
        <v>0</v>
      </c>
      <c r="CH111" s="47">
        <f t="shared" si="222"/>
        <v>0</v>
      </c>
      <c r="CI111" s="12">
        <v>0</v>
      </c>
      <c r="CJ111" s="4">
        <v>0</v>
      </c>
      <c r="CK111" s="47">
        <f t="shared" si="223"/>
        <v>0</v>
      </c>
      <c r="CL111" s="12">
        <v>0</v>
      </c>
      <c r="CM111" s="4">
        <v>0</v>
      </c>
      <c r="CN111" s="47">
        <v>0</v>
      </c>
      <c r="CO111" s="12">
        <v>0</v>
      </c>
      <c r="CP111" s="4">
        <v>0</v>
      </c>
      <c r="CQ111" s="47">
        <v>0</v>
      </c>
      <c r="CR111" s="12">
        <v>0</v>
      </c>
      <c r="CS111" s="4">
        <v>0</v>
      </c>
      <c r="CT111" s="47">
        <v>0</v>
      </c>
      <c r="CU111" s="12">
        <v>0</v>
      </c>
      <c r="CV111" s="4">
        <v>0</v>
      </c>
      <c r="CW111" s="47">
        <v>0</v>
      </c>
      <c r="CX111" s="12">
        <v>0</v>
      </c>
      <c r="CY111" s="4">
        <v>0</v>
      </c>
      <c r="CZ111" s="47">
        <f t="shared" si="224"/>
        <v>0</v>
      </c>
      <c r="DA111" s="12"/>
      <c r="DB111" s="4"/>
      <c r="DC111" s="47"/>
      <c r="DD111" s="12">
        <v>0</v>
      </c>
      <c r="DE111" s="4">
        <v>0</v>
      </c>
      <c r="DF111" s="47">
        <v>0</v>
      </c>
      <c r="DG111" s="12">
        <v>0</v>
      </c>
      <c r="DH111" s="4">
        <v>0</v>
      </c>
      <c r="DI111" s="47">
        <v>0</v>
      </c>
      <c r="DJ111" s="12">
        <v>0</v>
      </c>
      <c r="DK111" s="4">
        <v>0</v>
      </c>
      <c r="DL111" s="47">
        <v>0</v>
      </c>
      <c r="DM111" s="12">
        <v>0</v>
      </c>
      <c r="DN111" s="4">
        <v>0</v>
      </c>
      <c r="DO111" s="47">
        <f t="shared" si="225"/>
        <v>0</v>
      </c>
      <c r="DP111" s="12">
        <v>0</v>
      </c>
      <c r="DQ111" s="4">
        <v>0</v>
      </c>
      <c r="DR111" s="47">
        <v>0</v>
      </c>
      <c r="DS111" s="12">
        <v>0</v>
      </c>
      <c r="DT111" s="4">
        <v>0</v>
      </c>
      <c r="DU111" s="47">
        <v>0</v>
      </c>
      <c r="DV111" s="12">
        <v>0</v>
      </c>
      <c r="DW111" s="4">
        <v>0</v>
      </c>
      <c r="DX111" s="47">
        <v>0</v>
      </c>
      <c r="DY111" s="12">
        <v>0</v>
      </c>
      <c r="DZ111" s="4">
        <v>0</v>
      </c>
      <c r="EA111" s="47">
        <v>0</v>
      </c>
      <c r="EB111" s="12">
        <v>0</v>
      </c>
      <c r="EC111" s="4">
        <v>0</v>
      </c>
      <c r="ED111" s="47">
        <v>0</v>
      </c>
      <c r="EE111" s="12">
        <v>0</v>
      </c>
      <c r="EF111" s="4">
        <v>0</v>
      </c>
      <c r="EG111" s="47">
        <f t="shared" si="226"/>
        <v>0</v>
      </c>
      <c r="EH111" s="12">
        <v>0</v>
      </c>
      <c r="EI111" s="4">
        <v>0</v>
      </c>
      <c r="EJ111" s="47">
        <v>0</v>
      </c>
      <c r="EK111" s="12">
        <v>0</v>
      </c>
      <c r="EL111" s="4">
        <v>0</v>
      </c>
      <c r="EM111" s="47">
        <v>0</v>
      </c>
      <c r="EN111" s="12">
        <v>0</v>
      </c>
      <c r="EO111" s="4">
        <v>0</v>
      </c>
      <c r="EP111" s="47">
        <v>0</v>
      </c>
      <c r="EQ111" s="12">
        <v>1E-3</v>
      </c>
      <c r="ER111" s="4">
        <v>0.37</v>
      </c>
      <c r="ES111" s="47">
        <f t="shared" ref="ES111:ES120" si="232">ER111/EQ111*1000</f>
        <v>370000</v>
      </c>
      <c r="ET111" s="12">
        <v>0</v>
      </c>
      <c r="EU111" s="4">
        <v>0</v>
      </c>
      <c r="EV111" s="47">
        <v>0</v>
      </c>
      <c r="EW111" s="12">
        <v>0</v>
      </c>
      <c r="EX111" s="4">
        <v>0</v>
      </c>
      <c r="EY111" s="47">
        <f t="shared" si="227"/>
        <v>0</v>
      </c>
      <c r="EZ111" s="12">
        <v>0</v>
      </c>
      <c r="FA111" s="4">
        <v>0</v>
      </c>
      <c r="FB111" s="47">
        <v>0</v>
      </c>
      <c r="FC111" s="12">
        <v>0</v>
      </c>
      <c r="FD111" s="4">
        <v>0</v>
      </c>
      <c r="FE111" s="47">
        <v>0</v>
      </c>
      <c r="FF111" s="7">
        <f t="shared" si="228"/>
        <v>25949.548999999999</v>
      </c>
      <c r="FG111" s="15">
        <f t="shared" si="229"/>
        <v>76005.2</v>
      </c>
    </row>
    <row r="112" spans="1:163" x14ac:dyDescent="0.3">
      <c r="A112" s="55">
        <v>2017</v>
      </c>
      <c r="B112" s="56" t="s">
        <v>7</v>
      </c>
      <c r="C112" s="12">
        <v>0</v>
      </c>
      <c r="D112" s="4">
        <v>0</v>
      </c>
      <c r="E112" s="47">
        <v>0</v>
      </c>
      <c r="F112" s="12">
        <v>7.4999999999999997E-2</v>
      </c>
      <c r="G112" s="4">
        <v>1.69</v>
      </c>
      <c r="H112" s="47">
        <f t="shared" ref="H112" si="233">G112/F112*1000</f>
        <v>22533.333333333336</v>
      </c>
      <c r="I112" s="12">
        <v>0</v>
      </c>
      <c r="J112" s="4">
        <v>0</v>
      </c>
      <c r="K112" s="47">
        <v>0</v>
      </c>
      <c r="L112" s="12">
        <v>0</v>
      </c>
      <c r="M112" s="4">
        <v>0</v>
      </c>
      <c r="N112" s="47">
        <v>0</v>
      </c>
      <c r="O112" s="12">
        <v>0</v>
      </c>
      <c r="P112" s="4">
        <v>0</v>
      </c>
      <c r="Q112" s="47">
        <v>0</v>
      </c>
      <c r="R112" s="12">
        <v>0</v>
      </c>
      <c r="S112" s="4">
        <v>0</v>
      </c>
      <c r="T112" s="47">
        <v>0</v>
      </c>
      <c r="U112" s="12">
        <v>0</v>
      </c>
      <c r="V112" s="4">
        <v>0</v>
      </c>
      <c r="W112" s="47">
        <v>0</v>
      </c>
      <c r="X112" s="12">
        <v>0</v>
      </c>
      <c r="Y112" s="4">
        <v>0</v>
      </c>
      <c r="Z112" s="47">
        <v>0</v>
      </c>
      <c r="AA112" s="12">
        <v>4000</v>
      </c>
      <c r="AB112" s="4">
        <v>11420.92</v>
      </c>
      <c r="AC112" s="47">
        <f t="shared" si="230"/>
        <v>2855.23</v>
      </c>
      <c r="AD112" s="12">
        <v>0</v>
      </c>
      <c r="AE112" s="4">
        <v>0</v>
      </c>
      <c r="AF112" s="47">
        <v>0</v>
      </c>
      <c r="AG112" s="12">
        <v>10</v>
      </c>
      <c r="AH112" s="4">
        <v>200.75</v>
      </c>
      <c r="AI112" s="47">
        <f t="shared" si="217"/>
        <v>20075</v>
      </c>
      <c r="AJ112" s="12">
        <v>0</v>
      </c>
      <c r="AK112" s="4">
        <v>0</v>
      </c>
      <c r="AL112" s="47">
        <v>0</v>
      </c>
      <c r="AM112" s="12">
        <v>0</v>
      </c>
      <c r="AN112" s="4">
        <v>0</v>
      </c>
      <c r="AO112" s="47">
        <f t="shared" si="218"/>
        <v>0</v>
      </c>
      <c r="AP112" s="12">
        <v>0.4</v>
      </c>
      <c r="AQ112" s="4">
        <v>39.15</v>
      </c>
      <c r="AR112" s="47">
        <f t="shared" ref="AR112" si="234">AQ112/AP112*1000</f>
        <v>97874.999999999985</v>
      </c>
      <c r="AS112" s="12">
        <v>0</v>
      </c>
      <c r="AT112" s="4">
        <v>0</v>
      </c>
      <c r="AU112" s="47">
        <v>0</v>
      </c>
      <c r="AV112" s="12">
        <v>41.363</v>
      </c>
      <c r="AW112" s="4">
        <v>916.78</v>
      </c>
      <c r="AX112" s="47">
        <f t="shared" si="219"/>
        <v>22164.253076420955</v>
      </c>
      <c r="AY112" s="12">
        <v>0</v>
      </c>
      <c r="AZ112" s="4">
        <v>0</v>
      </c>
      <c r="BA112" s="47">
        <v>0</v>
      </c>
      <c r="BB112" s="12">
        <v>0</v>
      </c>
      <c r="BC112" s="4">
        <v>0</v>
      </c>
      <c r="BD112" s="47">
        <v>0</v>
      </c>
      <c r="BE112" s="12">
        <v>0</v>
      </c>
      <c r="BF112" s="4">
        <v>0</v>
      </c>
      <c r="BG112" s="47">
        <v>0</v>
      </c>
      <c r="BH112" s="12">
        <v>0</v>
      </c>
      <c r="BI112" s="4">
        <v>0</v>
      </c>
      <c r="BJ112" s="47">
        <v>0</v>
      </c>
      <c r="BK112" s="12">
        <v>0</v>
      </c>
      <c r="BL112" s="4">
        <v>0</v>
      </c>
      <c r="BM112" s="47">
        <v>0</v>
      </c>
      <c r="BN112" s="12">
        <v>0</v>
      </c>
      <c r="BO112" s="4">
        <v>0</v>
      </c>
      <c r="BP112" s="47">
        <v>0</v>
      </c>
      <c r="BQ112" s="12"/>
      <c r="BR112" s="4"/>
      <c r="BS112" s="47"/>
      <c r="BT112" s="12">
        <v>0</v>
      </c>
      <c r="BU112" s="4">
        <v>0</v>
      </c>
      <c r="BV112" s="47">
        <v>0</v>
      </c>
      <c r="BW112" s="12">
        <v>0</v>
      </c>
      <c r="BX112" s="4">
        <v>0</v>
      </c>
      <c r="BY112" s="47">
        <v>0</v>
      </c>
      <c r="BZ112" s="12">
        <v>0</v>
      </c>
      <c r="CA112" s="4">
        <v>0</v>
      </c>
      <c r="CB112" s="47">
        <v>0</v>
      </c>
      <c r="CC112" s="12">
        <v>0</v>
      </c>
      <c r="CD112" s="4">
        <v>0</v>
      </c>
      <c r="CE112" s="47">
        <v>0</v>
      </c>
      <c r="CF112" s="12">
        <v>0</v>
      </c>
      <c r="CG112" s="4">
        <v>0</v>
      </c>
      <c r="CH112" s="47">
        <f t="shared" si="222"/>
        <v>0</v>
      </c>
      <c r="CI112" s="12">
        <v>0</v>
      </c>
      <c r="CJ112" s="4">
        <v>0</v>
      </c>
      <c r="CK112" s="47">
        <f t="shared" si="223"/>
        <v>0</v>
      </c>
      <c r="CL112" s="12">
        <v>0</v>
      </c>
      <c r="CM112" s="4">
        <v>0</v>
      </c>
      <c r="CN112" s="47">
        <v>0</v>
      </c>
      <c r="CO112" s="12">
        <v>0</v>
      </c>
      <c r="CP112" s="4">
        <v>0</v>
      </c>
      <c r="CQ112" s="47">
        <v>0</v>
      </c>
      <c r="CR112" s="12">
        <v>0</v>
      </c>
      <c r="CS112" s="4">
        <v>0</v>
      </c>
      <c r="CT112" s="47">
        <v>0</v>
      </c>
      <c r="CU112" s="12">
        <v>0</v>
      </c>
      <c r="CV112" s="4">
        <v>0</v>
      </c>
      <c r="CW112" s="47">
        <v>0</v>
      </c>
      <c r="CX112" s="12">
        <v>0</v>
      </c>
      <c r="CY112" s="4">
        <v>0</v>
      </c>
      <c r="CZ112" s="47">
        <f t="shared" si="224"/>
        <v>0</v>
      </c>
      <c r="DA112" s="12"/>
      <c r="DB112" s="4"/>
      <c r="DC112" s="47"/>
      <c r="DD112" s="12">
        <v>0</v>
      </c>
      <c r="DE112" s="4">
        <v>0</v>
      </c>
      <c r="DF112" s="47">
        <v>0</v>
      </c>
      <c r="DG112" s="12">
        <v>0</v>
      </c>
      <c r="DH112" s="4">
        <v>0</v>
      </c>
      <c r="DI112" s="47">
        <v>0</v>
      </c>
      <c r="DJ112" s="12">
        <v>0</v>
      </c>
      <c r="DK112" s="4">
        <v>0</v>
      </c>
      <c r="DL112" s="47">
        <v>0</v>
      </c>
      <c r="DM112" s="12">
        <v>0</v>
      </c>
      <c r="DN112" s="4">
        <v>0</v>
      </c>
      <c r="DO112" s="47">
        <f t="shared" si="225"/>
        <v>0</v>
      </c>
      <c r="DP112" s="12">
        <v>0</v>
      </c>
      <c r="DQ112" s="4">
        <v>0</v>
      </c>
      <c r="DR112" s="47">
        <v>0</v>
      </c>
      <c r="DS112" s="12">
        <v>0</v>
      </c>
      <c r="DT112" s="4">
        <v>0</v>
      </c>
      <c r="DU112" s="47">
        <v>0</v>
      </c>
      <c r="DV112" s="12">
        <v>0</v>
      </c>
      <c r="DW112" s="4">
        <v>0</v>
      </c>
      <c r="DX112" s="47">
        <v>0</v>
      </c>
      <c r="DY112" s="12">
        <v>0</v>
      </c>
      <c r="DZ112" s="4">
        <v>0</v>
      </c>
      <c r="EA112" s="47">
        <v>0</v>
      </c>
      <c r="EB112" s="12">
        <v>0</v>
      </c>
      <c r="EC112" s="4">
        <v>0</v>
      </c>
      <c r="ED112" s="47">
        <v>0</v>
      </c>
      <c r="EE112" s="12">
        <v>0</v>
      </c>
      <c r="EF112" s="4">
        <v>0</v>
      </c>
      <c r="EG112" s="47">
        <f t="shared" si="226"/>
        <v>0</v>
      </c>
      <c r="EH112" s="12">
        <v>0</v>
      </c>
      <c r="EI112" s="4">
        <v>0</v>
      </c>
      <c r="EJ112" s="47">
        <v>0</v>
      </c>
      <c r="EK112" s="12">
        <v>0</v>
      </c>
      <c r="EL112" s="4">
        <v>0</v>
      </c>
      <c r="EM112" s="47">
        <v>0</v>
      </c>
      <c r="EN112" s="12">
        <v>0</v>
      </c>
      <c r="EO112" s="4">
        <v>0</v>
      </c>
      <c r="EP112" s="47">
        <v>0</v>
      </c>
      <c r="EQ112" s="12">
        <v>0</v>
      </c>
      <c r="ER112" s="4">
        <v>0</v>
      </c>
      <c r="ES112" s="47">
        <v>0</v>
      </c>
      <c r="ET112" s="12">
        <v>0</v>
      </c>
      <c r="EU112" s="4">
        <v>0</v>
      </c>
      <c r="EV112" s="47">
        <v>0</v>
      </c>
      <c r="EW112" s="12">
        <v>0</v>
      </c>
      <c r="EX112" s="4">
        <v>0</v>
      </c>
      <c r="EY112" s="47">
        <f t="shared" si="227"/>
        <v>0</v>
      </c>
      <c r="EZ112" s="12">
        <v>0</v>
      </c>
      <c r="FA112" s="4">
        <v>0</v>
      </c>
      <c r="FB112" s="47">
        <v>0</v>
      </c>
      <c r="FC112" s="12">
        <v>0</v>
      </c>
      <c r="FD112" s="4">
        <v>0</v>
      </c>
      <c r="FE112" s="47">
        <v>0</v>
      </c>
      <c r="FF112" s="7">
        <f t="shared" si="228"/>
        <v>4051.8379999999997</v>
      </c>
      <c r="FG112" s="15">
        <f t="shared" si="229"/>
        <v>12579.29</v>
      </c>
    </row>
    <row r="113" spans="1:163" x14ac:dyDescent="0.3">
      <c r="A113" s="55">
        <v>2017</v>
      </c>
      <c r="B113" s="56" t="s">
        <v>8</v>
      </c>
      <c r="C113" s="12">
        <v>0</v>
      </c>
      <c r="D113" s="4">
        <v>0</v>
      </c>
      <c r="E113" s="47">
        <v>0</v>
      </c>
      <c r="F113" s="12">
        <v>0</v>
      </c>
      <c r="G113" s="4">
        <v>0</v>
      </c>
      <c r="H113" s="47">
        <v>0</v>
      </c>
      <c r="I113" s="12">
        <v>0</v>
      </c>
      <c r="J113" s="4">
        <v>0</v>
      </c>
      <c r="K113" s="47">
        <v>0</v>
      </c>
      <c r="L113" s="12">
        <v>0</v>
      </c>
      <c r="M113" s="4">
        <v>0</v>
      </c>
      <c r="N113" s="47">
        <v>0</v>
      </c>
      <c r="O113" s="12">
        <v>0</v>
      </c>
      <c r="P113" s="4">
        <v>0</v>
      </c>
      <c r="Q113" s="47">
        <v>0</v>
      </c>
      <c r="R113" s="12">
        <v>0</v>
      </c>
      <c r="S113" s="4">
        <v>0</v>
      </c>
      <c r="T113" s="47">
        <v>0</v>
      </c>
      <c r="U113" s="12">
        <v>0</v>
      </c>
      <c r="V113" s="4">
        <v>0</v>
      </c>
      <c r="W113" s="47">
        <v>0</v>
      </c>
      <c r="X113" s="12">
        <v>0</v>
      </c>
      <c r="Y113" s="4">
        <v>0</v>
      </c>
      <c r="Z113" s="47">
        <v>0</v>
      </c>
      <c r="AA113" s="12">
        <v>0</v>
      </c>
      <c r="AB113" s="4">
        <v>0</v>
      </c>
      <c r="AC113" s="47">
        <v>0</v>
      </c>
      <c r="AD113" s="12">
        <v>99</v>
      </c>
      <c r="AE113" s="4">
        <v>918.87</v>
      </c>
      <c r="AF113" s="47">
        <f t="shared" si="216"/>
        <v>9281.515151515152</v>
      </c>
      <c r="AG113" s="12">
        <v>0</v>
      </c>
      <c r="AH113" s="4">
        <v>0</v>
      </c>
      <c r="AI113" s="47">
        <v>0</v>
      </c>
      <c r="AJ113" s="12">
        <v>0</v>
      </c>
      <c r="AK113" s="4">
        <v>0</v>
      </c>
      <c r="AL113" s="47">
        <v>0</v>
      </c>
      <c r="AM113" s="12">
        <v>0</v>
      </c>
      <c r="AN113" s="4">
        <v>0</v>
      </c>
      <c r="AO113" s="47">
        <f t="shared" si="218"/>
        <v>0</v>
      </c>
      <c r="AP113" s="12">
        <v>0</v>
      </c>
      <c r="AQ113" s="4">
        <v>0</v>
      </c>
      <c r="AR113" s="47">
        <v>0</v>
      </c>
      <c r="AS113" s="12">
        <v>0</v>
      </c>
      <c r="AT113" s="4">
        <v>0</v>
      </c>
      <c r="AU113" s="47">
        <v>0</v>
      </c>
      <c r="AV113" s="12">
        <v>6681.8130000000001</v>
      </c>
      <c r="AW113" s="4">
        <v>21930.53</v>
      </c>
      <c r="AX113" s="47">
        <f t="shared" si="219"/>
        <v>3282.1226813740523</v>
      </c>
      <c r="AY113" s="12">
        <v>0</v>
      </c>
      <c r="AZ113" s="4">
        <v>0</v>
      </c>
      <c r="BA113" s="47">
        <v>0</v>
      </c>
      <c r="BB113" s="12">
        <v>0</v>
      </c>
      <c r="BC113" s="4">
        <v>0</v>
      </c>
      <c r="BD113" s="47">
        <v>0</v>
      </c>
      <c r="BE113" s="12">
        <v>0</v>
      </c>
      <c r="BF113" s="4">
        <v>0</v>
      </c>
      <c r="BG113" s="47">
        <v>0</v>
      </c>
      <c r="BH113" s="12">
        <v>0</v>
      </c>
      <c r="BI113" s="4">
        <v>0</v>
      </c>
      <c r="BJ113" s="47">
        <v>0</v>
      </c>
      <c r="BK113" s="12">
        <v>0</v>
      </c>
      <c r="BL113" s="4">
        <v>0</v>
      </c>
      <c r="BM113" s="47">
        <v>0</v>
      </c>
      <c r="BN113" s="12">
        <v>0</v>
      </c>
      <c r="BO113" s="4">
        <v>0</v>
      </c>
      <c r="BP113" s="47">
        <v>0</v>
      </c>
      <c r="BQ113" s="12"/>
      <c r="BR113" s="4"/>
      <c r="BS113" s="47"/>
      <c r="BT113" s="12">
        <v>0</v>
      </c>
      <c r="BU113" s="4">
        <v>0</v>
      </c>
      <c r="BV113" s="47">
        <v>0</v>
      </c>
      <c r="BW113" s="12">
        <v>0</v>
      </c>
      <c r="BX113" s="4">
        <v>0</v>
      </c>
      <c r="BY113" s="47">
        <v>0</v>
      </c>
      <c r="BZ113" s="12">
        <v>0</v>
      </c>
      <c r="CA113" s="4">
        <v>0</v>
      </c>
      <c r="CB113" s="47">
        <v>0</v>
      </c>
      <c r="CC113" s="12">
        <v>0</v>
      </c>
      <c r="CD113" s="4">
        <v>0</v>
      </c>
      <c r="CE113" s="47">
        <v>0</v>
      </c>
      <c r="CF113" s="12">
        <v>0</v>
      </c>
      <c r="CG113" s="4">
        <v>0</v>
      </c>
      <c r="CH113" s="47">
        <f t="shared" si="222"/>
        <v>0</v>
      </c>
      <c r="CI113" s="12">
        <v>0</v>
      </c>
      <c r="CJ113" s="4">
        <v>0</v>
      </c>
      <c r="CK113" s="47">
        <f t="shared" si="223"/>
        <v>0</v>
      </c>
      <c r="CL113" s="12">
        <v>0</v>
      </c>
      <c r="CM113" s="4">
        <v>0</v>
      </c>
      <c r="CN113" s="47">
        <v>0</v>
      </c>
      <c r="CO113" s="12">
        <v>0</v>
      </c>
      <c r="CP113" s="4">
        <v>0</v>
      </c>
      <c r="CQ113" s="47">
        <v>0</v>
      </c>
      <c r="CR113" s="12">
        <v>0</v>
      </c>
      <c r="CS113" s="4">
        <v>0</v>
      </c>
      <c r="CT113" s="47">
        <v>0</v>
      </c>
      <c r="CU113" s="12">
        <v>0</v>
      </c>
      <c r="CV113" s="4">
        <v>0</v>
      </c>
      <c r="CW113" s="47">
        <v>0</v>
      </c>
      <c r="CX113" s="12">
        <v>0</v>
      </c>
      <c r="CY113" s="4">
        <v>0</v>
      </c>
      <c r="CZ113" s="47">
        <f t="shared" si="224"/>
        <v>0</v>
      </c>
      <c r="DA113" s="12"/>
      <c r="DB113" s="4"/>
      <c r="DC113" s="47"/>
      <c r="DD113" s="12">
        <v>0</v>
      </c>
      <c r="DE113" s="4">
        <v>0</v>
      </c>
      <c r="DF113" s="47">
        <v>0</v>
      </c>
      <c r="DG113" s="12">
        <v>0</v>
      </c>
      <c r="DH113" s="4">
        <v>0</v>
      </c>
      <c r="DI113" s="47">
        <v>0</v>
      </c>
      <c r="DJ113" s="12">
        <v>0</v>
      </c>
      <c r="DK113" s="4">
        <v>0</v>
      </c>
      <c r="DL113" s="47">
        <f>IF(DJ113=0,0,DK113/DJ113*1000)</f>
        <v>0</v>
      </c>
      <c r="DM113" s="12">
        <v>0</v>
      </c>
      <c r="DN113" s="4">
        <v>0</v>
      </c>
      <c r="DO113" s="47">
        <f t="shared" si="225"/>
        <v>0</v>
      </c>
      <c r="DP113" s="12">
        <v>0</v>
      </c>
      <c r="DQ113" s="4">
        <v>0</v>
      </c>
      <c r="DR113" s="47">
        <v>0</v>
      </c>
      <c r="DS113" s="12">
        <v>0</v>
      </c>
      <c r="DT113" s="4">
        <v>0</v>
      </c>
      <c r="DU113" s="47">
        <v>0</v>
      </c>
      <c r="DV113" s="12">
        <v>0</v>
      </c>
      <c r="DW113" s="4">
        <v>0</v>
      </c>
      <c r="DX113" s="47">
        <v>0</v>
      </c>
      <c r="DY113" s="12">
        <v>0</v>
      </c>
      <c r="DZ113" s="4">
        <v>0</v>
      </c>
      <c r="EA113" s="47">
        <v>0</v>
      </c>
      <c r="EB113" s="12">
        <v>0</v>
      </c>
      <c r="EC113" s="4">
        <v>0</v>
      </c>
      <c r="ED113" s="47">
        <v>0</v>
      </c>
      <c r="EE113" s="12">
        <v>0</v>
      </c>
      <c r="EF113" s="4">
        <v>0</v>
      </c>
      <c r="EG113" s="47">
        <f t="shared" si="226"/>
        <v>0</v>
      </c>
      <c r="EH113" s="12">
        <v>0</v>
      </c>
      <c r="EI113" s="4">
        <v>0</v>
      </c>
      <c r="EJ113" s="47">
        <v>0</v>
      </c>
      <c r="EK113" s="12">
        <v>0</v>
      </c>
      <c r="EL113" s="4">
        <v>0</v>
      </c>
      <c r="EM113" s="47">
        <v>0</v>
      </c>
      <c r="EN113" s="12">
        <v>0</v>
      </c>
      <c r="EO113" s="4">
        <v>0</v>
      </c>
      <c r="EP113" s="47">
        <v>0</v>
      </c>
      <c r="EQ113" s="12">
        <v>0</v>
      </c>
      <c r="ER113" s="4">
        <v>0</v>
      </c>
      <c r="ES113" s="47">
        <v>0</v>
      </c>
      <c r="ET113" s="12">
        <v>0</v>
      </c>
      <c r="EU113" s="4">
        <v>0</v>
      </c>
      <c r="EV113" s="47">
        <v>0</v>
      </c>
      <c r="EW113" s="12">
        <v>0</v>
      </c>
      <c r="EX113" s="4">
        <v>0</v>
      </c>
      <c r="EY113" s="47">
        <f t="shared" si="227"/>
        <v>0</v>
      </c>
      <c r="EZ113" s="12">
        <v>0</v>
      </c>
      <c r="FA113" s="4">
        <v>0</v>
      </c>
      <c r="FB113" s="47">
        <v>0</v>
      </c>
      <c r="FC113" s="12">
        <v>0</v>
      </c>
      <c r="FD113" s="4">
        <v>0</v>
      </c>
      <c r="FE113" s="47">
        <v>0</v>
      </c>
      <c r="FF113" s="7">
        <f t="shared" si="228"/>
        <v>6780.8130000000001</v>
      </c>
      <c r="FG113" s="15">
        <f t="shared" si="229"/>
        <v>22849.399999999998</v>
      </c>
    </row>
    <row r="114" spans="1:163" x14ac:dyDescent="0.3">
      <c r="A114" s="55">
        <v>2017</v>
      </c>
      <c r="B114" s="56" t="s">
        <v>9</v>
      </c>
      <c r="C114" s="12">
        <v>0</v>
      </c>
      <c r="D114" s="4">
        <v>0</v>
      </c>
      <c r="E114" s="47">
        <v>0</v>
      </c>
      <c r="F114" s="12">
        <v>0</v>
      </c>
      <c r="G114" s="4">
        <v>0</v>
      </c>
      <c r="H114" s="47">
        <v>0</v>
      </c>
      <c r="I114" s="12">
        <v>1017.5</v>
      </c>
      <c r="J114" s="4">
        <v>2929.64</v>
      </c>
      <c r="K114" s="47">
        <f t="shared" ref="K114" si="235">J114/I114*1000</f>
        <v>2879.2530712530711</v>
      </c>
      <c r="L114" s="12">
        <v>0</v>
      </c>
      <c r="M114" s="4">
        <v>0</v>
      </c>
      <c r="N114" s="47">
        <v>0</v>
      </c>
      <c r="O114" s="12">
        <v>0</v>
      </c>
      <c r="P114" s="4">
        <v>0</v>
      </c>
      <c r="Q114" s="47">
        <v>0</v>
      </c>
      <c r="R114" s="12">
        <v>0</v>
      </c>
      <c r="S114" s="4">
        <v>0</v>
      </c>
      <c r="T114" s="47">
        <v>0</v>
      </c>
      <c r="U114" s="12">
        <v>0</v>
      </c>
      <c r="V114" s="4">
        <v>0</v>
      </c>
      <c r="W114" s="47">
        <v>0</v>
      </c>
      <c r="X114" s="12">
        <v>0</v>
      </c>
      <c r="Y114" s="4">
        <v>0</v>
      </c>
      <c r="Z114" s="47">
        <v>0</v>
      </c>
      <c r="AA114" s="12">
        <v>0</v>
      </c>
      <c r="AB114" s="4">
        <v>0</v>
      </c>
      <c r="AC114" s="47">
        <v>0</v>
      </c>
      <c r="AD114" s="12">
        <v>51.906999999999996</v>
      </c>
      <c r="AE114" s="4">
        <v>444.37</v>
      </c>
      <c r="AF114" s="47">
        <f t="shared" si="216"/>
        <v>8560.8877415377519</v>
      </c>
      <c r="AG114" s="12">
        <v>0</v>
      </c>
      <c r="AH114" s="4">
        <v>0</v>
      </c>
      <c r="AI114" s="47">
        <v>0</v>
      </c>
      <c r="AJ114" s="12">
        <v>0</v>
      </c>
      <c r="AK114" s="4">
        <v>0</v>
      </c>
      <c r="AL114" s="47">
        <v>0</v>
      </c>
      <c r="AM114" s="12">
        <v>0</v>
      </c>
      <c r="AN114" s="4">
        <v>0</v>
      </c>
      <c r="AO114" s="47">
        <f t="shared" si="218"/>
        <v>0</v>
      </c>
      <c r="AP114" s="12">
        <v>0</v>
      </c>
      <c r="AQ114" s="4">
        <v>0</v>
      </c>
      <c r="AR114" s="47">
        <v>0</v>
      </c>
      <c r="AS114" s="12">
        <v>0</v>
      </c>
      <c r="AT114" s="4">
        <v>0</v>
      </c>
      <c r="AU114" s="47">
        <v>0</v>
      </c>
      <c r="AV114" s="12">
        <v>110.901</v>
      </c>
      <c r="AW114" s="4">
        <v>1571.58</v>
      </c>
      <c r="AX114" s="47">
        <f t="shared" si="219"/>
        <v>14171.017393891851</v>
      </c>
      <c r="AY114" s="12">
        <v>0</v>
      </c>
      <c r="AZ114" s="4">
        <v>0</v>
      </c>
      <c r="BA114" s="47">
        <v>0</v>
      </c>
      <c r="BB114" s="12">
        <v>0</v>
      </c>
      <c r="BC114" s="4">
        <v>0</v>
      </c>
      <c r="BD114" s="47">
        <v>0</v>
      </c>
      <c r="BE114" s="12">
        <v>0</v>
      </c>
      <c r="BF114" s="4">
        <v>0</v>
      </c>
      <c r="BG114" s="47">
        <v>0</v>
      </c>
      <c r="BH114" s="12">
        <v>0</v>
      </c>
      <c r="BI114" s="4">
        <v>0</v>
      </c>
      <c r="BJ114" s="47">
        <v>0</v>
      </c>
      <c r="BK114" s="12">
        <v>0</v>
      </c>
      <c r="BL114" s="4">
        <v>0</v>
      </c>
      <c r="BM114" s="47">
        <v>0</v>
      </c>
      <c r="BN114" s="12">
        <v>0</v>
      </c>
      <c r="BO114" s="4">
        <v>0</v>
      </c>
      <c r="BP114" s="47">
        <v>0</v>
      </c>
      <c r="BQ114" s="12"/>
      <c r="BR114" s="4"/>
      <c r="BS114" s="47"/>
      <c r="BT114" s="12">
        <v>0</v>
      </c>
      <c r="BU114" s="4">
        <v>0</v>
      </c>
      <c r="BV114" s="47">
        <v>0</v>
      </c>
      <c r="BW114" s="12">
        <v>0</v>
      </c>
      <c r="BX114" s="4">
        <v>0</v>
      </c>
      <c r="BY114" s="47">
        <v>0</v>
      </c>
      <c r="BZ114" s="12">
        <v>0</v>
      </c>
      <c r="CA114" s="4">
        <v>0</v>
      </c>
      <c r="CB114" s="47">
        <v>0</v>
      </c>
      <c r="CC114" s="12">
        <v>0</v>
      </c>
      <c r="CD114" s="4">
        <v>0</v>
      </c>
      <c r="CE114" s="47">
        <v>0</v>
      </c>
      <c r="CF114" s="12">
        <v>0</v>
      </c>
      <c r="CG114" s="4">
        <v>0</v>
      </c>
      <c r="CH114" s="47">
        <f t="shared" si="222"/>
        <v>0</v>
      </c>
      <c r="CI114" s="12">
        <v>0</v>
      </c>
      <c r="CJ114" s="4">
        <v>0</v>
      </c>
      <c r="CK114" s="47">
        <f t="shared" si="223"/>
        <v>0</v>
      </c>
      <c r="CL114" s="12">
        <v>0</v>
      </c>
      <c r="CM114" s="4">
        <v>0</v>
      </c>
      <c r="CN114" s="47">
        <v>0</v>
      </c>
      <c r="CO114" s="12">
        <v>0</v>
      </c>
      <c r="CP114" s="4">
        <v>0</v>
      </c>
      <c r="CQ114" s="47">
        <v>0</v>
      </c>
      <c r="CR114" s="12">
        <v>0</v>
      </c>
      <c r="CS114" s="4">
        <v>0</v>
      </c>
      <c r="CT114" s="47">
        <v>0</v>
      </c>
      <c r="CU114" s="12">
        <v>0</v>
      </c>
      <c r="CV114" s="4">
        <v>0</v>
      </c>
      <c r="CW114" s="47">
        <v>0</v>
      </c>
      <c r="CX114" s="12">
        <v>0</v>
      </c>
      <c r="CY114" s="4">
        <v>0</v>
      </c>
      <c r="CZ114" s="47">
        <f t="shared" si="224"/>
        <v>0</v>
      </c>
      <c r="DA114" s="12"/>
      <c r="DB114" s="4"/>
      <c r="DC114" s="47"/>
      <c r="DD114" s="12">
        <v>0</v>
      </c>
      <c r="DE114" s="4">
        <v>0</v>
      </c>
      <c r="DF114" s="47">
        <v>0</v>
      </c>
      <c r="DG114" s="12">
        <v>0</v>
      </c>
      <c r="DH114" s="4">
        <v>0</v>
      </c>
      <c r="DI114" s="47">
        <v>0</v>
      </c>
      <c r="DJ114" s="12">
        <v>0</v>
      </c>
      <c r="DK114" s="4">
        <v>0</v>
      </c>
      <c r="DL114" s="47">
        <f t="shared" ref="DL114:DL121" si="236">IF(DJ114=0,0,DK114/DJ114*1000)</f>
        <v>0</v>
      </c>
      <c r="DM114" s="12">
        <v>0</v>
      </c>
      <c r="DN114" s="4">
        <v>0</v>
      </c>
      <c r="DO114" s="47">
        <f t="shared" si="225"/>
        <v>0</v>
      </c>
      <c r="DP114" s="12">
        <v>0</v>
      </c>
      <c r="DQ114" s="4">
        <v>0</v>
      </c>
      <c r="DR114" s="47">
        <v>0</v>
      </c>
      <c r="DS114" s="12">
        <v>0</v>
      </c>
      <c r="DT114" s="4">
        <v>0</v>
      </c>
      <c r="DU114" s="47">
        <v>0</v>
      </c>
      <c r="DV114" s="12">
        <v>0</v>
      </c>
      <c r="DW114" s="4">
        <v>0</v>
      </c>
      <c r="DX114" s="47">
        <v>0</v>
      </c>
      <c r="DY114" s="12">
        <v>0</v>
      </c>
      <c r="DZ114" s="4">
        <v>0</v>
      </c>
      <c r="EA114" s="47">
        <v>0</v>
      </c>
      <c r="EB114" s="12">
        <v>0</v>
      </c>
      <c r="EC114" s="4">
        <v>0</v>
      </c>
      <c r="ED114" s="47">
        <v>0</v>
      </c>
      <c r="EE114" s="12">
        <v>0</v>
      </c>
      <c r="EF114" s="4">
        <v>0</v>
      </c>
      <c r="EG114" s="47">
        <f t="shared" si="226"/>
        <v>0</v>
      </c>
      <c r="EH114" s="12">
        <v>0</v>
      </c>
      <c r="EI114" s="4">
        <v>0</v>
      </c>
      <c r="EJ114" s="47">
        <v>0</v>
      </c>
      <c r="EK114" s="12">
        <v>0</v>
      </c>
      <c r="EL114" s="4">
        <v>0</v>
      </c>
      <c r="EM114" s="47">
        <v>0</v>
      </c>
      <c r="EN114" s="12">
        <v>0</v>
      </c>
      <c r="EO114" s="4">
        <v>0</v>
      </c>
      <c r="EP114" s="47">
        <v>0</v>
      </c>
      <c r="EQ114" s="12">
        <v>3.0000000000000001E-3</v>
      </c>
      <c r="ER114" s="4">
        <v>2.69</v>
      </c>
      <c r="ES114" s="47">
        <f t="shared" si="232"/>
        <v>896666.66666666663</v>
      </c>
      <c r="ET114" s="12">
        <v>0</v>
      </c>
      <c r="EU114" s="4">
        <v>0</v>
      </c>
      <c r="EV114" s="47">
        <v>0</v>
      </c>
      <c r="EW114" s="12">
        <v>0</v>
      </c>
      <c r="EX114" s="4">
        <v>0</v>
      </c>
      <c r="EY114" s="47">
        <f t="shared" si="227"/>
        <v>0</v>
      </c>
      <c r="EZ114" s="12">
        <v>0</v>
      </c>
      <c r="FA114" s="4">
        <v>0</v>
      </c>
      <c r="FB114" s="47">
        <v>0</v>
      </c>
      <c r="FC114" s="12">
        <v>0</v>
      </c>
      <c r="FD114" s="4">
        <v>0</v>
      </c>
      <c r="FE114" s="47">
        <v>0</v>
      </c>
      <c r="FF114" s="7">
        <f t="shared" si="228"/>
        <v>1180.3109999999999</v>
      </c>
      <c r="FG114" s="15">
        <f t="shared" si="229"/>
        <v>4948.28</v>
      </c>
    </row>
    <row r="115" spans="1:163" x14ac:dyDescent="0.3">
      <c r="A115" s="55">
        <v>2017</v>
      </c>
      <c r="B115" s="56" t="s">
        <v>10</v>
      </c>
      <c r="C115" s="12">
        <v>0</v>
      </c>
      <c r="D115" s="4">
        <v>0</v>
      </c>
      <c r="E115" s="47">
        <v>0</v>
      </c>
      <c r="F115" s="12">
        <v>0</v>
      </c>
      <c r="G115" s="4">
        <v>0</v>
      </c>
      <c r="H115" s="47">
        <v>0</v>
      </c>
      <c r="I115" s="12">
        <v>0</v>
      </c>
      <c r="J115" s="4">
        <v>0</v>
      </c>
      <c r="K115" s="47">
        <v>0</v>
      </c>
      <c r="L115" s="12">
        <v>0</v>
      </c>
      <c r="M115" s="4">
        <v>0</v>
      </c>
      <c r="N115" s="47">
        <v>0</v>
      </c>
      <c r="O115" s="12">
        <v>0</v>
      </c>
      <c r="P115" s="4">
        <v>0</v>
      </c>
      <c r="Q115" s="47">
        <v>0</v>
      </c>
      <c r="R115" s="12">
        <v>0</v>
      </c>
      <c r="S115" s="4">
        <v>0</v>
      </c>
      <c r="T115" s="47">
        <v>0</v>
      </c>
      <c r="U115" s="12">
        <v>0</v>
      </c>
      <c r="V115" s="4">
        <v>0</v>
      </c>
      <c r="W115" s="47">
        <v>0</v>
      </c>
      <c r="X115" s="12">
        <v>0</v>
      </c>
      <c r="Y115" s="4">
        <v>0</v>
      </c>
      <c r="Z115" s="47">
        <v>0</v>
      </c>
      <c r="AA115" s="12">
        <v>26002.5</v>
      </c>
      <c r="AB115" s="4">
        <v>69167.100000000006</v>
      </c>
      <c r="AC115" s="47">
        <f t="shared" si="230"/>
        <v>2660.0173060282664</v>
      </c>
      <c r="AD115" s="12">
        <v>25</v>
      </c>
      <c r="AE115" s="4">
        <v>212.06</v>
      </c>
      <c r="AF115" s="47">
        <f t="shared" si="216"/>
        <v>8482.4</v>
      </c>
      <c r="AG115" s="12">
        <v>30.773</v>
      </c>
      <c r="AH115" s="4">
        <v>495.01</v>
      </c>
      <c r="AI115" s="47">
        <f t="shared" si="217"/>
        <v>16085.854482825855</v>
      </c>
      <c r="AJ115" s="12">
        <v>0</v>
      </c>
      <c r="AK115" s="4">
        <v>0</v>
      </c>
      <c r="AL115" s="47">
        <v>0</v>
      </c>
      <c r="AM115" s="12">
        <v>0</v>
      </c>
      <c r="AN115" s="4">
        <v>0</v>
      </c>
      <c r="AO115" s="47">
        <f t="shared" si="218"/>
        <v>0</v>
      </c>
      <c r="AP115" s="12">
        <v>0</v>
      </c>
      <c r="AQ115" s="4">
        <v>0</v>
      </c>
      <c r="AR115" s="47">
        <v>0</v>
      </c>
      <c r="AS115" s="12">
        <v>0</v>
      </c>
      <c r="AT115" s="4">
        <v>0</v>
      </c>
      <c r="AU115" s="47">
        <v>0</v>
      </c>
      <c r="AV115" s="12">
        <v>2274.29</v>
      </c>
      <c r="AW115" s="4">
        <v>7823.04</v>
      </c>
      <c r="AX115" s="47">
        <f t="shared" si="219"/>
        <v>3439.7724124891724</v>
      </c>
      <c r="AY115" s="12">
        <v>0</v>
      </c>
      <c r="AZ115" s="4">
        <v>0</v>
      </c>
      <c r="BA115" s="47">
        <v>0</v>
      </c>
      <c r="BB115" s="12">
        <v>0</v>
      </c>
      <c r="BC115" s="4">
        <v>0</v>
      </c>
      <c r="BD115" s="47">
        <v>0</v>
      </c>
      <c r="BE115" s="12">
        <v>0</v>
      </c>
      <c r="BF115" s="4">
        <v>0</v>
      </c>
      <c r="BG115" s="47">
        <v>0</v>
      </c>
      <c r="BH115" s="12">
        <v>0</v>
      </c>
      <c r="BI115" s="4">
        <v>0</v>
      </c>
      <c r="BJ115" s="47">
        <v>0</v>
      </c>
      <c r="BK115" s="12">
        <v>0</v>
      </c>
      <c r="BL115" s="4">
        <v>0</v>
      </c>
      <c r="BM115" s="47">
        <v>0</v>
      </c>
      <c r="BN115" s="12">
        <v>0</v>
      </c>
      <c r="BO115" s="4">
        <v>0</v>
      </c>
      <c r="BP115" s="47">
        <v>0</v>
      </c>
      <c r="BQ115" s="12"/>
      <c r="BR115" s="4"/>
      <c r="BS115" s="47"/>
      <c r="BT115" s="12">
        <v>0</v>
      </c>
      <c r="BU115" s="4">
        <v>0</v>
      </c>
      <c r="BV115" s="47">
        <v>0</v>
      </c>
      <c r="BW115" s="12">
        <v>27500</v>
      </c>
      <c r="BX115" s="4">
        <v>79551.3</v>
      </c>
      <c r="BY115" s="47">
        <f t="shared" ref="BY115:BY121" si="237">BX115/BW115*1000</f>
        <v>2892.7745454545457</v>
      </c>
      <c r="BZ115" s="12">
        <v>0</v>
      </c>
      <c r="CA115" s="4">
        <v>0</v>
      </c>
      <c r="CB115" s="47">
        <v>0</v>
      </c>
      <c r="CC115" s="12">
        <v>0</v>
      </c>
      <c r="CD115" s="4">
        <v>0</v>
      </c>
      <c r="CE115" s="47">
        <v>0</v>
      </c>
      <c r="CF115" s="12">
        <v>0</v>
      </c>
      <c r="CG115" s="4">
        <v>0</v>
      </c>
      <c r="CH115" s="47">
        <f t="shared" si="222"/>
        <v>0</v>
      </c>
      <c r="CI115" s="12">
        <v>0</v>
      </c>
      <c r="CJ115" s="4">
        <v>0</v>
      </c>
      <c r="CK115" s="47">
        <f t="shared" si="223"/>
        <v>0</v>
      </c>
      <c r="CL115" s="12">
        <v>0</v>
      </c>
      <c r="CM115" s="4">
        <v>0</v>
      </c>
      <c r="CN115" s="47">
        <v>0</v>
      </c>
      <c r="CO115" s="12">
        <v>0</v>
      </c>
      <c r="CP115" s="4">
        <v>0</v>
      </c>
      <c r="CQ115" s="47">
        <v>0</v>
      </c>
      <c r="CR115" s="12">
        <v>0</v>
      </c>
      <c r="CS115" s="4">
        <v>0</v>
      </c>
      <c r="CT115" s="47">
        <v>0</v>
      </c>
      <c r="CU115" s="12">
        <v>0</v>
      </c>
      <c r="CV115" s="4">
        <v>0</v>
      </c>
      <c r="CW115" s="47">
        <v>0</v>
      </c>
      <c r="CX115" s="12">
        <v>0</v>
      </c>
      <c r="CY115" s="4">
        <v>0</v>
      </c>
      <c r="CZ115" s="47">
        <f t="shared" si="224"/>
        <v>0</v>
      </c>
      <c r="DA115" s="12"/>
      <c r="DB115" s="4"/>
      <c r="DC115" s="47"/>
      <c r="DD115" s="12">
        <v>0</v>
      </c>
      <c r="DE115" s="4">
        <v>0</v>
      </c>
      <c r="DF115" s="47">
        <v>0</v>
      </c>
      <c r="DG115" s="12">
        <v>288</v>
      </c>
      <c r="DH115" s="4">
        <v>1179.29</v>
      </c>
      <c r="DI115" s="47">
        <f t="shared" ref="DI115:DI120" si="238">DH115/DG115*1000</f>
        <v>4094.7569444444448</v>
      </c>
      <c r="DJ115" s="12">
        <v>0</v>
      </c>
      <c r="DK115" s="4">
        <v>0</v>
      </c>
      <c r="DL115" s="47">
        <f t="shared" si="236"/>
        <v>0</v>
      </c>
      <c r="DM115" s="12">
        <v>0</v>
      </c>
      <c r="DN115" s="4">
        <v>0</v>
      </c>
      <c r="DO115" s="47">
        <f t="shared" si="225"/>
        <v>0</v>
      </c>
      <c r="DP115" s="12">
        <v>2E-3</v>
      </c>
      <c r="DQ115" s="4">
        <v>1.42</v>
      </c>
      <c r="DR115" s="47">
        <f t="shared" ref="DR115:DR117" si="239">DQ115/DP115*1000</f>
        <v>710000</v>
      </c>
      <c r="DS115" s="12">
        <v>0</v>
      </c>
      <c r="DT115" s="4">
        <v>0</v>
      </c>
      <c r="DU115" s="47">
        <v>0</v>
      </c>
      <c r="DV115" s="12">
        <v>0</v>
      </c>
      <c r="DW115" s="4">
        <v>0</v>
      </c>
      <c r="DX115" s="47">
        <v>0</v>
      </c>
      <c r="DY115" s="12">
        <v>0</v>
      </c>
      <c r="DZ115" s="4">
        <v>0</v>
      </c>
      <c r="EA115" s="47">
        <v>0</v>
      </c>
      <c r="EB115" s="12">
        <v>0</v>
      </c>
      <c r="EC115" s="4">
        <v>0</v>
      </c>
      <c r="ED115" s="47">
        <v>0</v>
      </c>
      <c r="EE115" s="12">
        <v>0</v>
      </c>
      <c r="EF115" s="4">
        <v>0</v>
      </c>
      <c r="EG115" s="47">
        <f t="shared" si="226"/>
        <v>0</v>
      </c>
      <c r="EH115" s="12">
        <v>0</v>
      </c>
      <c r="EI115" s="4">
        <v>0</v>
      </c>
      <c r="EJ115" s="47">
        <v>0</v>
      </c>
      <c r="EK115" s="12">
        <v>0</v>
      </c>
      <c r="EL115" s="4">
        <v>0</v>
      </c>
      <c r="EM115" s="47">
        <v>0</v>
      </c>
      <c r="EN115" s="12">
        <v>0</v>
      </c>
      <c r="EO115" s="4">
        <v>0</v>
      </c>
      <c r="EP115" s="47">
        <v>0</v>
      </c>
      <c r="EQ115" s="12">
        <v>0</v>
      </c>
      <c r="ER115" s="4">
        <v>0</v>
      </c>
      <c r="ES115" s="47">
        <v>0</v>
      </c>
      <c r="ET115" s="12">
        <v>0</v>
      </c>
      <c r="EU115" s="4">
        <v>0</v>
      </c>
      <c r="EV115" s="47">
        <v>0</v>
      </c>
      <c r="EW115" s="12">
        <v>0</v>
      </c>
      <c r="EX115" s="4">
        <v>0</v>
      </c>
      <c r="EY115" s="47">
        <f t="shared" si="227"/>
        <v>0</v>
      </c>
      <c r="EZ115" s="12">
        <v>0</v>
      </c>
      <c r="FA115" s="4">
        <v>0</v>
      </c>
      <c r="FB115" s="47">
        <v>0</v>
      </c>
      <c r="FC115" s="12">
        <v>0</v>
      </c>
      <c r="FD115" s="4">
        <v>0</v>
      </c>
      <c r="FE115" s="47">
        <v>0</v>
      </c>
      <c r="FF115" s="7">
        <f t="shared" si="228"/>
        <v>56120.565000000002</v>
      </c>
      <c r="FG115" s="15">
        <f t="shared" si="229"/>
        <v>158429.22000000003</v>
      </c>
    </row>
    <row r="116" spans="1:163" x14ac:dyDescent="0.3">
      <c r="A116" s="55">
        <v>2017</v>
      </c>
      <c r="B116" s="56" t="s">
        <v>11</v>
      </c>
      <c r="C116" s="12">
        <v>0</v>
      </c>
      <c r="D116" s="4">
        <v>0</v>
      </c>
      <c r="E116" s="47">
        <v>0</v>
      </c>
      <c r="F116" s="12">
        <v>0</v>
      </c>
      <c r="G116" s="4">
        <v>0</v>
      </c>
      <c r="H116" s="47">
        <v>0</v>
      </c>
      <c r="I116" s="12">
        <v>0</v>
      </c>
      <c r="J116" s="4">
        <v>0</v>
      </c>
      <c r="K116" s="47">
        <v>0</v>
      </c>
      <c r="L116" s="12">
        <v>0</v>
      </c>
      <c r="M116" s="4">
        <v>0</v>
      </c>
      <c r="N116" s="47">
        <v>0</v>
      </c>
      <c r="O116" s="12">
        <v>0</v>
      </c>
      <c r="P116" s="4">
        <v>0</v>
      </c>
      <c r="Q116" s="47">
        <v>0</v>
      </c>
      <c r="R116" s="12">
        <v>0</v>
      </c>
      <c r="S116" s="4">
        <v>0</v>
      </c>
      <c r="T116" s="47">
        <v>0</v>
      </c>
      <c r="U116" s="12">
        <v>0</v>
      </c>
      <c r="V116" s="4">
        <v>0</v>
      </c>
      <c r="W116" s="47">
        <v>0</v>
      </c>
      <c r="X116" s="12">
        <v>0</v>
      </c>
      <c r="Y116" s="4">
        <v>0</v>
      </c>
      <c r="Z116" s="47">
        <v>0</v>
      </c>
      <c r="AA116" s="12">
        <v>0</v>
      </c>
      <c r="AB116" s="4">
        <v>0</v>
      </c>
      <c r="AC116" s="47">
        <v>0</v>
      </c>
      <c r="AD116" s="12">
        <v>75</v>
      </c>
      <c r="AE116" s="4">
        <v>671.89</v>
      </c>
      <c r="AF116" s="47">
        <f t="shared" si="216"/>
        <v>8958.5333333333328</v>
      </c>
      <c r="AG116" s="12">
        <v>28</v>
      </c>
      <c r="AH116" s="4">
        <v>442.97</v>
      </c>
      <c r="AI116" s="47">
        <f t="shared" si="217"/>
        <v>15820.357142857145</v>
      </c>
      <c r="AJ116" s="12">
        <v>0</v>
      </c>
      <c r="AK116" s="4">
        <v>0</v>
      </c>
      <c r="AL116" s="47">
        <v>0</v>
      </c>
      <c r="AM116" s="12">
        <v>0</v>
      </c>
      <c r="AN116" s="4">
        <v>0</v>
      </c>
      <c r="AO116" s="47">
        <f t="shared" si="218"/>
        <v>0</v>
      </c>
      <c r="AP116" s="12">
        <v>0</v>
      </c>
      <c r="AQ116" s="4">
        <v>0</v>
      </c>
      <c r="AR116" s="47">
        <v>0</v>
      </c>
      <c r="AS116" s="12">
        <v>0</v>
      </c>
      <c r="AT116" s="4">
        <v>0</v>
      </c>
      <c r="AU116" s="47">
        <v>0</v>
      </c>
      <c r="AV116" s="12">
        <v>4558.1270000000004</v>
      </c>
      <c r="AW116" s="4">
        <v>12071.72</v>
      </c>
      <c r="AX116" s="47">
        <f t="shared" si="219"/>
        <v>2648.3948341062014</v>
      </c>
      <c r="AY116" s="12">
        <v>0</v>
      </c>
      <c r="AZ116" s="4">
        <v>0</v>
      </c>
      <c r="BA116" s="47">
        <v>0</v>
      </c>
      <c r="BB116" s="12">
        <v>0</v>
      </c>
      <c r="BC116" s="4">
        <v>0</v>
      </c>
      <c r="BD116" s="47">
        <v>0</v>
      </c>
      <c r="BE116" s="12">
        <v>0</v>
      </c>
      <c r="BF116" s="4">
        <v>0</v>
      </c>
      <c r="BG116" s="47">
        <v>0</v>
      </c>
      <c r="BH116" s="12">
        <v>0</v>
      </c>
      <c r="BI116" s="4">
        <v>0</v>
      </c>
      <c r="BJ116" s="47">
        <v>0</v>
      </c>
      <c r="BK116" s="12">
        <v>0</v>
      </c>
      <c r="BL116" s="4">
        <v>0</v>
      </c>
      <c r="BM116" s="47">
        <v>0</v>
      </c>
      <c r="BN116" s="12">
        <v>0</v>
      </c>
      <c r="BO116" s="4">
        <v>0</v>
      </c>
      <c r="BP116" s="47">
        <v>0</v>
      </c>
      <c r="BQ116" s="12"/>
      <c r="BR116" s="4"/>
      <c r="BS116" s="47"/>
      <c r="BT116" s="12">
        <v>0</v>
      </c>
      <c r="BU116" s="4">
        <v>0</v>
      </c>
      <c r="BV116" s="47">
        <v>0</v>
      </c>
      <c r="BW116" s="12">
        <v>0</v>
      </c>
      <c r="BX116" s="4">
        <v>0</v>
      </c>
      <c r="BY116" s="47">
        <v>0</v>
      </c>
      <c r="BZ116" s="12">
        <v>0</v>
      </c>
      <c r="CA116" s="4">
        <v>0</v>
      </c>
      <c r="CB116" s="47">
        <v>0</v>
      </c>
      <c r="CC116" s="12">
        <v>0</v>
      </c>
      <c r="CD116" s="4">
        <v>0</v>
      </c>
      <c r="CE116" s="47">
        <v>0</v>
      </c>
      <c r="CF116" s="12">
        <v>0</v>
      </c>
      <c r="CG116" s="4">
        <v>0</v>
      </c>
      <c r="CH116" s="47">
        <f t="shared" si="222"/>
        <v>0</v>
      </c>
      <c r="CI116" s="12">
        <v>0</v>
      </c>
      <c r="CJ116" s="4">
        <v>0</v>
      </c>
      <c r="CK116" s="47">
        <f t="shared" si="223"/>
        <v>0</v>
      </c>
      <c r="CL116" s="12">
        <v>0</v>
      </c>
      <c r="CM116" s="4">
        <v>0</v>
      </c>
      <c r="CN116" s="47">
        <v>0</v>
      </c>
      <c r="CO116" s="12">
        <v>0</v>
      </c>
      <c r="CP116" s="4">
        <v>0</v>
      </c>
      <c r="CQ116" s="47">
        <v>0</v>
      </c>
      <c r="CR116" s="12">
        <v>0</v>
      </c>
      <c r="CS116" s="4">
        <v>0</v>
      </c>
      <c r="CT116" s="47">
        <v>0</v>
      </c>
      <c r="CU116" s="12">
        <v>0</v>
      </c>
      <c r="CV116" s="4">
        <v>0</v>
      </c>
      <c r="CW116" s="47">
        <v>0</v>
      </c>
      <c r="CX116" s="12">
        <v>0</v>
      </c>
      <c r="CY116" s="4">
        <v>0</v>
      </c>
      <c r="CZ116" s="47">
        <f t="shared" si="224"/>
        <v>0</v>
      </c>
      <c r="DA116" s="12"/>
      <c r="DB116" s="4"/>
      <c r="DC116" s="47"/>
      <c r="DD116" s="12">
        <v>0</v>
      </c>
      <c r="DE116" s="4">
        <v>0</v>
      </c>
      <c r="DF116" s="47">
        <v>0</v>
      </c>
      <c r="DG116" s="12">
        <v>0</v>
      </c>
      <c r="DH116" s="4">
        <v>0</v>
      </c>
      <c r="DI116" s="47">
        <v>0</v>
      </c>
      <c r="DJ116" s="12">
        <v>0</v>
      </c>
      <c r="DK116" s="4">
        <v>0</v>
      </c>
      <c r="DL116" s="47">
        <f t="shared" si="236"/>
        <v>0</v>
      </c>
      <c r="DM116" s="12">
        <v>0</v>
      </c>
      <c r="DN116" s="4">
        <v>0</v>
      </c>
      <c r="DO116" s="47">
        <f t="shared" si="225"/>
        <v>0</v>
      </c>
      <c r="DP116" s="12">
        <v>0</v>
      </c>
      <c r="DQ116" s="4">
        <v>0</v>
      </c>
      <c r="DR116" s="47">
        <v>0</v>
      </c>
      <c r="DS116" s="12">
        <v>0</v>
      </c>
      <c r="DT116" s="4">
        <v>0</v>
      </c>
      <c r="DU116" s="47">
        <v>0</v>
      </c>
      <c r="DV116" s="12">
        <v>0</v>
      </c>
      <c r="DW116" s="4">
        <v>0</v>
      </c>
      <c r="DX116" s="47">
        <v>0</v>
      </c>
      <c r="DY116" s="12">
        <v>0</v>
      </c>
      <c r="DZ116" s="4">
        <v>0</v>
      </c>
      <c r="EA116" s="47">
        <v>0</v>
      </c>
      <c r="EB116" s="12">
        <v>0</v>
      </c>
      <c r="EC116" s="4">
        <v>0</v>
      </c>
      <c r="ED116" s="47">
        <v>0</v>
      </c>
      <c r="EE116" s="12">
        <v>0</v>
      </c>
      <c r="EF116" s="4">
        <v>0</v>
      </c>
      <c r="EG116" s="47">
        <f t="shared" si="226"/>
        <v>0</v>
      </c>
      <c r="EH116" s="12">
        <v>0</v>
      </c>
      <c r="EI116" s="4">
        <v>0</v>
      </c>
      <c r="EJ116" s="47">
        <v>0</v>
      </c>
      <c r="EK116" s="12">
        <v>0</v>
      </c>
      <c r="EL116" s="4">
        <v>0</v>
      </c>
      <c r="EM116" s="47">
        <v>0</v>
      </c>
      <c r="EN116" s="12">
        <v>1.2E-2</v>
      </c>
      <c r="EO116" s="4">
        <v>25.52</v>
      </c>
      <c r="EP116" s="47">
        <f t="shared" ref="EP116" si="240">EO116/EN116*1000</f>
        <v>2126666.6666666665</v>
      </c>
      <c r="EQ116" s="12">
        <v>0</v>
      </c>
      <c r="ER116" s="4">
        <v>0</v>
      </c>
      <c r="ES116" s="47">
        <v>0</v>
      </c>
      <c r="ET116" s="12">
        <v>0</v>
      </c>
      <c r="EU116" s="4">
        <v>0</v>
      </c>
      <c r="EV116" s="47">
        <v>0</v>
      </c>
      <c r="EW116" s="12">
        <v>0</v>
      </c>
      <c r="EX116" s="4">
        <v>0</v>
      </c>
      <c r="EY116" s="47">
        <f t="shared" si="227"/>
        <v>0</v>
      </c>
      <c r="EZ116" s="12">
        <v>0</v>
      </c>
      <c r="FA116" s="4">
        <v>0</v>
      </c>
      <c r="FB116" s="47">
        <v>0</v>
      </c>
      <c r="FC116" s="12">
        <v>0</v>
      </c>
      <c r="FD116" s="4">
        <v>0</v>
      </c>
      <c r="FE116" s="47">
        <v>0</v>
      </c>
      <c r="FF116" s="7">
        <f t="shared" si="228"/>
        <v>4661.1390000000001</v>
      </c>
      <c r="FG116" s="15">
        <f t="shared" si="229"/>
        <v>13212.1</v>
      </c>
    </row>
    <row r="117" spans="1:163" x14ac:dyDescent="0.3">
      <c r="A117" s="55">
        <v>2017</v>
      </c>
      <c r="B117" s="56" t="s">
        <v>12</v>
      </c>
      <c r="C117" s="12">
        <v>0</v>
      </c>
      <c r="D117" s="4">
        <v>0</v>
      </c>
      <c r="E117" s="47">
        <v>0</v>
      </c>
      <c r="F117" s="12">
        <v>0</v>
      </c>
      <c r="G117" s="4">
        <v>0</v>
      </c>
      <c r="H117" s="47">
        <v>0</v>
      </c>
      <c r="I117" s="12">
        <v>0</v>
      </c>
      <c r="J117" s="4">
        <v>0</v>
      </c>
      <c r="K117" s="47">
        <v>0</v>
      </c>
      <c r="L117" s="12">
        <v>0</v>
      </c>
      <c r="M117" s="4">
        <v>0</v>
      </c>
      <c r="N117" s="47">
        <v>0</v>
      </c>
      <c r="O117" s="12">
        <v>0</v>
      </c>
      <c r="P117" s="4">
        <v>0</v>
      </c>
      <c r="Q117" s="47">
        <v>0</v>
      </c>
      <c r="R117" s="12">
        <v>0</v>
      </c>
      <c r="S117" s="4">
        <v>0</v>
      </c>
      <c r="T117" s="47">
        <v>0</v>
      </c>
      <c r="U117" s="12">
        <v>0</v>
      </c>
      <c r="V117" s="4">
        <v>0</v>
      </c>
      <c r="W117" s="47">
        <v>0</v>
      </c>
      <c r="X117" s="12">
        <v>0</v>
      </c>
      <c r="Y117" s="4">
        <v>0</v>
      </c>
      <c r="Z117" s="47">
        <v>0</v>
      </c>
      <c r="AA117" s="12">
        <v>0</v>
      </c>
      <c r="AB117" s="4">
        <v>0</v>
      </c>
      <c r="AC117" s="47">
        <v>0</v>
      </c>
      <c r="AD117" s="12">
        <v>0</v>
      </c>
      <c r="AE117" s="4">
        <v>0</v>
      </c>
      <c r="AF117" s="47">
        <v>0</v>
      </c>
      <c r="AG117" s="12">
        <v>24</v>
      </c>
      <c r="AH117" s="4">
        <v>457.52</v>
      </c>
      <c r="AI117" s="47">
        <f t="shared" si="217"/>
        <v>19063.333333333332</v>
      </c>
      <c r="AJ117" s="12">
        <v>0</v>
      </c>
      <c r="AK117" s="4">
        <v>0</v>
      </c>
      <c r="AL117" s="47">
        <v>0</v>
      </c>
      <c r="AM117" s="12">
        <v>0</v>
      </c>
      <c r="AN117" s="4">
        <v>0</v>
      </c>
      <c r="AO117" s="47">
        <f t="shared" si="218"/>
        <v>0</v>
      </c>
      <c r="AP117" s="12">
        <v>0</v>
      </c>
      <c r="AQ117" s="4">
        <v>0</v>
      </c>
      <c r="AR117" s="47">
        <v>0</v>
      </c>
      <c r="AS117" s="12">
        <v>0</v>
      </c>
      <c r="AT117" s="4">
        <v>0</v>
      </c>
      <c r="AU117" s="47">
        <v>0</v>
      </c>
      <c r="AV117" s="12">
        <v>7756.4589999999998</v>
      </c>
      <c r="AW117" s="4">
        <v>20567.5</v>
      </c>
      <c r="AX117" s="47">
        <f t="shared" si="219"/>
        <v>2651.6610221236265</v>
      </c>
      <c r="AY117" s="12">
        <v>0</v>
      </c>
      <c r="AZ117" s="4">
        <v>0</v>
      </c>
      <c r="BA117" s="47">
        <v>0</v>
      </c>
      <c r="BB117" s="12">
        <v>0</v>
      </c>
      <c r="BC117" s="4">
        <v>0</v>
      </c>
      <c r="BD117" s="47">
        <v>0</v>
      </c>
      <c r="BE117" s="12">
        <v>0</v>
      </c>
      <c r="BF117" s="4">
        <v>0</v>
      </c>
      <c r="BG117" s="47">
        <v>0</v>
      </c>
      <c r="BH117" s="12">
        <v>0</v>
      </c>
      <c r="BI117" s="4">
        <v>0</v>
      </c>
      <c r="BJ117" s="47">
        <v>0</v>
      </c>
      <c r="BK117" s="12">
        <v>0</v>
      </c>
      <c r="BL117" s="4">
        <v>0</v>
      </c>
      <c r="BM117" s="47">
        <v>0</v>
      </c>
      <c r="BN117" s="12">
        <v>0</v>
      </c>
      <c r="BO117" s="4">
        <v>0</v>
      </c>
      <c r="BP117" s="47">
        <v>0</v>
      </c>
      <c r="BQ117" s="12"/>
      <c r="BR117" s="4"/>
      <c r="BS117" s="47"/>
      <c r="BT117" s="12">
        <v>0</v>
      </c>
      <c r="BU117" s="4">
        <v>0</v>
      </c>
      <c r="BV117" s="47">
        <v>0</v>
      </c>
      <c r="BW117" s="12">
        <v>0</v>
      </c>
      <c r="BX117" s="4">
        <v>0</v>
      </c>
      <c r="BY117" s="47">
        <v>0</v>
      </c>
      <c r="BZ117" s="12">
        <v>0</v>
      </c>
      <c r="CA117" s="4">
        <v>0</v>
      </c>
      <c r="CB117" s="47">
        <v>0</v>
      </c>
      <c r="CC117" s="12">
        <v>0</v>
      </c>
      <c r="CD117" s="4">
        <v>0</v>
      </c>
      <c r="CE117" s="47">
        <v>0</v>
      </c>
      <c r="CF117" s="12">
        <v>0</v>
      </c>
      <c r="CG117" s="4">
        <v>0</v>
      </c>
      <c r="CH117" s="47">
        <f t="shared" si="222"/>
        <v>0</v>
      </c>
      <c r="CI117" s="12">
        <v>0</v>
      </c>
      <c r="CJ117" s="4">
        <v>0</v>
      </c>
      <c r="CK117" s="47">
        <f t="shared" si="223"/>
        <v>0</v>
      </c>
      <c r="CL117" s="12">
        <v>0</v>
      </c>
      <c r="CM117" s="4">
        <v>0</v>
      </c>
      <c r="CN117" s="47">
        <v>0</v>
      </c>
      <c r="CO117" s="12">
        <v>0</v>
      </c>
      <c r="CP117" s="4">
        <v>0</v>
      </c>
      <c r="CQ117" s="47">
        <v>0</v>
      </c>
      <c r="CR117" s="12">
        <v>0</v>
      </c>
      <c r="CS117" s="4">
        <v>0</v>
      </c>
      <c r="CT117" s="47">
        <v>0</v>
      </c>
      <c r="CU117" s="12">
        <v>0</v>
      </c>
      <c r="CV117" s="4">
        <v>0</v>
      </c>
      <c r="CW117" s="47">
        <v>0</v>
      </c>
      <c r="CX117" s="12">
        <v>0</v>
      </c>
      <c r="CY117" s="4">
        <v>0</v>
      </c>
      <c r="CZ117" s="47">
        <f t="shared" si="224"/>
        <v>0</v>
      </c>
      <c r="DA117" s="12"/>
      <c r="DB117" s="4"/>
      <c r="DC117" s="47"/>
      <c r="DD117" s="12">
        <v>0</v>
      </c>
      <c r="DE117" s="4">
        <v>0</v>
      </c>
      <c r="DF117" s="47">
        <v>0</v>
      </c>
      <c r="DG117" s="12">
        <v>312</v>
      </c>
      <c r="DH117" s="4">
        <v>1215.77</v>
      </c>
      <c r="DI117" s="47">
        <f t="shared" si="238"/>
        <v>3896.6987179487182</v>
      </c>
      <c r="DJ117" s="12">
        <v>0</v>
      </c>
      <c r="DK117" s="4">
        <v>0</v>
      </c>
      <c r="DL117" s="47">
        <f t="shared" si="236"/>
        <v>0</v>
      </c>
      <c r="DM117" s="12">
        <v>0</v>
      </c>
      <c r="DN117" s="4">
        <v>0</v>
      </c>
      <c r="DO117" s="47">
        <f t="shared" si="225"/>
        <v>0</v>
      </c>
      <c r="DP117" s="12">
        <v>1.621</v>
      </c>
      <c r="DQ117" s="4">
        <v>62.88</v>
      </c>
      <c r="DR117" s="47">
        <f t="shared" si="239"/>
        <v>38790.869833436154</v>
      </c>
      <c r="DS117" s="12">
        <v>0</v>
      </c>
      <c r="DT117" s="4">
        <v>0</v>
      </c>
      <c r="DU117" s="47">
        <v>0</v>
      </c>
      <c r="DV117" s="12">
        <v>0</v>
      </c>
      <c r="DW117" s="4">
        <v>0</v>
      </c>
      <c r="DX117" s="47">
        <v>0</v>
      </c>
      <c r="DY117" s="12">
        <v>0</v>
      </c>
      <c r="DZ117" s="4">
        <v>0</v>
      </c>
      <c r="EA117" s="47">
        <v>0</v>
      </c>
      <c r="EB117" s="12">
        <v>0</v>
      </c>
      <c r="EC117" s="4">
        <v>0</v>
      </c>
      <c r="ED117" s="47">
        <v>0</v>
      </c>
      <c r="EE117" s="12">
        <v>0</v>
      </c>
      <c r="EF117" s="4">
        <v>0</v>
      </c>
      <c r="EG117" s="47">
        <f t="shared" si="226"/>
        <v>0</v>
      </c>
      <c r="EH117" s="12">
        <v>0</v>
      </c>
      <c r="EI117" s="4">
        <v>0</v>
      </c>
      <c r="EJ117" s="47">
        <v>0</v>
      </c>
      <c r="EK117" s="12">
        <v>0</v>
      </c>
      <c r="EL117" s="4">
        <v>0</v>
      </c>
      <c r="EM117" s="47">
        <v>0</v>
      </c>
      <c r="EN117" s="12">
        <v>0</v>
      </c>
      <c r="EO117" s="4">
        <v>0</v>
      </c>
      <c r="EP117" s="47">
        <v>0</v>
      </c>
      <c r="EQ117" s="12">
        <v>6.4219999999999997</v>
      </c>
      <c r="ER117" s="4">
        <v>219.96</v>
      </c>
      <c r="ES117" s="47">
        <f t="shared" si="232"/>
        <v>34251.012145748988</v>
      </c>
      <c r="ET117" s="12">
        <v>0</v>
      </c>
      <c r="EU117" s="4">
        <v>0</v>
      </c>
      <c r="EV117" s="47">
        <v>0</v>
      </c>
      <c r="EW117" s="12">
        <v>0</v>
      </c>
      <c r="EX117" s="4">
        <v>0</v>
      </c>
      <c r="EY117" s="47">
        <f t="shared" si="227"/>
        <v>0</v>
      </c>
      <c r="EZ117" s="12">
        <v>0</v>
      </c>
      <c r="FA117" s="4">
        <v>0</v>
      </c>
      <c r="FB117" s="47">
        <v>0</v>
      </c>
      <c r="FC117" s="12">
        <v>0</v>
      </c>
      <c r="FD117" s="4">
        <v>0</v>
      </c>
      <c r="FE117" s="47">
        <v>0</v>
      </c>
      <c r="FF117" s="7">
        <f t="shared" si="228"/>
        <v>8100.5019999999995</v>
      </c>
      <c r="FG117" s="15">
        <f t="shared" si="229"/>
        <v>22523.63</v>
      </c>
    </row>
    <row r="118" spans="1:163" x14ac:dyDescent="0.3">
      <c r="A118" s="55">
        <v>2017</v>
      </c>
      <c r="B118" s="56" t="s">
        <v>13</v>
      </c>
      <c r="C118" s="12">
        <v>0</v>
      </c>
      <c r="D118" s="4">
        <v>0</v>
      </c>
      <c r="E118" s="47">
        <v>0</v>
      </c>
      <c r="F118" s="12">
        <v>0</v>
      </c>
      <c r="G118" s="4">
        <v>0</v>
      </c>
      <c r="H118" s="47">
        <v>0</v>
      </c>
      <c r="I118" s="12">
        <v>0</v>
      </c>
      <c r="J118" s="4">
        <v>0</v>
      </c>
      <c r="K118" s="47">
        <v>0</v>
      </c>
      <c r="L118" s="12">
        <v>0</v>
      </c>
      <c r="M118" s="4">
        <v>0</v>
      </c>
      <c r="N118" s="47">
        <v>0</v>
      </c>
      <c r="O118" s="12">
        <v>0</v>
      </c>
      <c r="P118" s="4">
        <v>0</v>
      </c>
      <c r="Q118" s="47">
        <v>0</v>
      </c>
      <c r="R118" s="12">
        <v>0</v>
      </c>
      <c r="S118" s="4">
        <v>0</v>
      </c>
      <c r="T118" s="47">
        <v>0</v>
      </c>
      <c r="U118" s="12">
        <v>0</v>
      </c>
      <c r="V118" s="4">
        <v>0</v>
      </c>
      <c r="W118" s="47">
        <v>0</v>
      </c>
      <c r="X118" s="12">
        <v>0</v>
      </c>
      <c r="Y118" s="4">
        <v>0</v>
      </c>
      <c r="Z118" s="47">
        <v>0</v>
      </c>
      <c r="AA118" s="12">
        <v>27402.2</v>
      </c>
      <c r="AB118" s="4">
        <v>80513.89</v>
      </c>
      <c r="AC118" s="47">
        <f t="shared" si="230"/>
        <v>2938.2272226317596</v>
      </c>
      <c r="AD118" s="12">
        <v>50</v>
      </c>
      <c r="AE118" s="4">
        <v>433.85</v>
      </c>
      <c r="AF118" s="47">
        <f t="shared" si="216"/>
        <v>8677</v>
      </c>
      <c r="AG118" s="12">
        <v>15</v>
      </c>
      <c r="AH118" s="4">
        <v>266.48</v>
      </c>
      <c r="AI118" s="47">
        <f t="shared" si="217"/>
        <v>17765.333333333336</v>
      </c>
      <c r="AJ118" s="12">
        <v>0</v>
      </c>
      <c r="AK118" s="4">
        <v>0</v>
      </c>
      <c r="AL118" s="47">
        <v>0</v>
      </c>
      <c r="AM118" s="12">
        <v>0</v>
      </c>
      <c r="AN118" s="4">
        <v>0</v>
      </c>
      <c r="AO118" s="47">
        <f t="shared" si="218"/>
        <v>0</v>
      </c>
      <c r="AP118" s="12">
        <v>0</v>
      </c>
      <c r="AQ118" s="4">
        <v>0</v>
      </c>
      <c r="AR118" s="47">
        <v>0</v>
      </c>
      <c r="AS118" s="12">
        <v>0</v>
      </c>
      <c r="AT118" s="4">
        <v>0</v>
      </c>
      <c r="AU118" s="47">
        <v>0</v>
      </c>
      <c r="AV118" s="12">
        <v>15948.888999999999</v>
      </c>
      <c r="AW118" s="4">
        <v>47879.74</v>
      </c>
      <c r="AX118" s="47">
        <f t="shared" si="219"/>
        <v>3002.0736867627584</v>
      </c>
      <c r="AY118" s="12">
        <v>0</v>
      </c>
      <c r="AZ118" s="4">
        <v>0</v>
      </c>
      <c r="BA118" s="47">
        <v>0</v>
      </c>
      <c r="BB118" s="12">
        <v>0</v>
      </c>
      <c r="BC118" s="4">
        <v>0</v>
      </c>
      <c r="BD118" s="47">
        <v>0</v>
      </c>
      <c r="BE118" s="12">
        <v>0</v>
      </c>
      <c r="BF118" s="4">
        <v>0</v>
      </c>
      <c r="BG118" s="47">
        <v>0</v>
      </c>
      <c r="BH118" s="12">
        <v>0</v>
      </c>
      <c r="BI118" s="4">
        <v>0</v>
      </c>
      <c r="BJ118" s="47">
        <v>0</v>
      </c>
      <c r="BK118" s="12">
        <v>0</v>
      </c>
      <c r="BL118" s="4">
        <v>0</v>
      </c>
      <c r="BM118" s="47">
        <v>0</v>
      </c>
      <c r="BN118" s="12">
        <v>5100</v>
      </c>
      <c r="BO118" s="4">
        <v>14425.79</v>
      </c>
      <c r="BP118" s="47">
        <f t="shared" si="220"/>
        <v>2828.5862745098043</v>
      </c>
      <c r="BQ118" s="12"/>
      <c r="BR118" s="4"/>
      <c r="BS118" s="47"/>
      <c r="BT118" s="12">
        <v>0</v>
      </c>
      <c r="BU118" s="4">
        <v>0</v>
      </c>
      <c r="BV118" s="47">
        <v>0</v>
      </c>
      <c r="BW118" s="12">
        <v>0</v>
      </c>
      <c r="BX118" s="4">
        <v>0</v>
      </c>
      <c r="BY118" s="47">
        <v>0</v>
      </c>
      <c r="BZ118" s="12">
        <v>0</v>
      </c>
      <c r="CA118" s="4">
        <v>0</v>
      </c>
      <c r="CB118" s="47">
        <v>0</v>
      </c>
      <c r="CC118" s="12">
        <v>0</v>
      </c>
      <c r="CD118" s="4">
        <v>0</v>
      </c>
      <c r="CE118" s="47">
        <v>0</v>
      </c>
      <c r="CF118" s="12">
        <v>0</v>
      </c>
      <c r="CG118" s="4">
        <v>0</v>
      </c>
      <c r="CH118" s="47">
        <f t="shared" si="222"/>
        <v>0</v>
      </c>
      <c r="CI118" s="12">
        <v>0</v>
      </c>
      <c r="CJ118" s="4">
        <v>0</v>
      </c>
      <c r="CK118" s="47">
        <f t="shared" si="223"/>
        <v>0</v>
      </c>
      <c r="CL118" s="12">
        <v>0</v>
      </c>
      <c r="CM118" s="4">
        <v>0</v>
      </c>
      <c r="CN118" s="47">
        <v>0</v>
      </c>
      <c r="CO118" s="12">
        <v>0</v>
      </c>
      <c r="CP118" s="4">
        <v>0</v>
      </c>
      <c r="CQ118" s="47">
        <v>0</v>
      </c>
      <c r="CR118" s="12">
        <v>0</v>
      </c>
      <c r="CS118" s="4">
        <v>0</v>
      </c>
      <c r="CT118" s="47">
        <v>0</v>
      </c>
      <c r="CU118" s="12">
        <v>0</v>
      </c>
      <c r="CV118" s="4">
        <v>0</v>
      </c>
      <c r="CW118" s="47">
        <v>0</v>
      </c>
      <c r="CX118" s="12">
        <v>0</v>
      </c>
      <c r="CY118" s="4">
        <v>0</v>
      </c>
      <c r="CZ118" s="47">
        <f t="shared" si="224"/>
        <v>0</v>
      </c>
      <c r="DA118" s="12"/>
      <c r="DB118" s="4"/>
      <c r="DC118" s="47"/>
      <c r="DD118" s="12">
        <v>0</v>
      </c>
      <c r="DE118" s="4">
        <v>0</v>
      </c>
      <c r="DF118" s="47">
        <v>0</v>
      </c>
      <c r="DG118" s="12">
        <v>0</v>
      </c>
      <c r="DH118" s="4">
        <v>0</v>
      </c>
      <c r="DI118" s="47">
        <v>0</v>
      </c>
      <c r="DJ118" s="12">
        <v>0</v>
      </c>
      <c r="DK118" s="4">
        <v>0</v>
      </c>
      <c r="DL118" s="47">
        <f t="shared" si="236"/>
        <v>0</v>
      </c>
      <c r="DM118" s="12">
        <v>0</v>
      </c>
      <c r="DN118" s="4">
        <v>0</v>
      </c>
      <c r="DO118" s="47">
        <f t="shared" si="225"/>
        <v>0</v>
      </c>
      <c r="DP118" s="12">
        <v>0</v>
      </c>
      <c r="DQ118" s="4">
        <v>0</v>
      </c>
      <c r="DR118" s="47">
        <v>0</v>
      </c>
      <c r="DS118" s="12">
        <v>0</v>
      </c>
      <c r="DT118" s="4">
        <v>0</v>
      </c>
      <c r="DU118" s="47">
        <v>0</v>
      </c>
      <c r="DV118" s="12">
        <v>0</v>
      </c>
      <c r="DW118" s="4">
        <v>0</v>
      </c>
      <c r="DX118" s="47">
        <v>0</v>
      </c>
      <c r="DY118" s="12">
        <v>0</v>
      </c>
      <c r="DZ118" s="4">
        <v>0</v>
      </c>
      <c r="EA118" s="47">
        <v>0</v>
      </c>
      <c r="EB118" s="12">
        <v>0</v>
      </c>
      <c r="EC118" s="4">
        <v>0</v>
      </c>
      <c r="ED118" s="47">
        <v>0</v>
      </c>
      <c r="EE118" s="12">
        <v>0</v>
      </c>
      <c r="EF118" s="4">
        <v>0</v>
      </c>
      <c r="EG118" s="47">
        <f t="shared" si="226"/>
        <v>0</v>
      </c>
      <c r="EH118" s="12">
        <v>0</v>
      </c>
      <c r="EI118" s="4">
        <v>0</v>
      </c>
      <c r="EJ118" s="47">
        <v>0</v>
      </c>
      <c r="EK118" s="12">
        <v>0</v>
      </c>
      <c r="EL118" s="4">
        <v>0</v>
      </c>
      <c r="EM118" s="47">
        <v>0</v>
      </c>
      <c r="EN118" s="12">
        <v>0</v>
      </c>
      <c r="EO118" s="4">
        <v>0</v>
      </c>
      <c r="EP118" s="47">
        <v>0</v>
      </c>
      <c r="EQ118" s="12">
        <v>0</v>
      </c>
      <c r="ER118" s="4">
        <v>0</v>
      </c>
      <c r="ES118" s="47">
        <v>0</v>
      </c>
      <c r="ET118" s="12">
        <v>0</v>
      </c>
      <c r="EU118" s="4">
        <v>0</v>
      </c>
      <c r="EV118" s="47">
        <v>0</v>
      </c>
      <c r="EW118" s="12">
        <v>0</v>
      </c>
      <c r="EX118" s="4">
        <v>0</v>
      </c>
      <c r="EY118" s="47">
        <f t="shared" si="227"/>
        <v>0</v>
      </c>
      <c r="EZ118" s="12">
        <v>0</v>
      </c>
      <c r="FA118" s="4">
        <v>0</v>
      </c>
      <c r="FB118" s="47">
        <v>0</v>
      </c>
      <c r="FC118" s="12">
        <v>0</v>
      </c>
      <c r="FD118" s="4">
        <v>0</v>
      </c>
      <c r="FE118" s="47">
        <v>0</v>
      </c>
      <c r="FF118" s="7">
        <f t="shared" si="228"/>
        <v>48516.089</v>
      </c>
      <c r="FG118" s="15">
        <f t="shared" si="229"/>
        <v>143519.75</v>
      </c>
    </row>
    <row r="119" spans="1:163" x14ac:dyDescent="0.3">
      <c r="A119" s="55">
        <v>2017</v>
      </c>
      <c r="B119" s="56" t="s">
        <v>14</v>
      </c>
      <c r="C119" s="12">
        <v>0</v>
      </c>
      <c r="D119" s="4">
        <v>0</v>
      </c>
      <c r="E119" s="47">
        <v>0</v>
      </c>
      <c r="F119" s="12">
        <v>0</v>
      </c>
      <c r="G119" s="4">
        <v>0</v>
      </c>
      <c r="H119" s="47">
        <v>0</v>
      </c>
      <c r="I119" s="12">
        <v>0</v>
      </c>
      <c r="J119" s="4">
        <v>0</v>
      </c>
      <c r="K119" s="47">
        <v>0</v>
      </c>
      <c r="L119" s="12">
        <v>0</v>
      </c>
      <c r="M119" s="4">
        <v>0</v>
      </c>
      <c r="N119" s="47">
        <v>0</v>
      </c>
      <c r="O119" s="12">
        <v>0</v>
      </c>
      <c r="P119" s="4">
        <v>0</v>
      </c>
      <c r="Q119" s="47">
        <v>0</v>
      </c>
      <c r="R119" s="12">
        <v>0</v>
      </c>
      <c r="S119" s="4">
        <v>0</v>
      </c>
      <c r="T119" s="47">
        <v>0</v>
      </c>
      <c r="U119" s="12">
        <v>0</v>
      </c>
      <c r="V119" s="4">
        <v>0</v>
      </c>
      <c r="W119" s="47">
        <v>0</v>
      </c>
      <c r="X119" s="12">
        <v>0</v>
      </c>
      <c r="Y119" s="4">
        <v>0</v>
      </c>
      <c r="Z119" s="47">
        <v>0</v>
      </c>
      <c r="AA119" s="12">
        <v>22302.799999999999</v>
      </c>
      <c r="AB119" s="4">
        <v>68123.710000000006</v>
      </c>
      <c r="AC119" s="47">
        <f t="shared" si="230"/>
        <v>3054.4913643130017</v>
      </c>
      <c r="AD119" s="12">
        <v>100</v>
      </c>
      <c r="AE119" s="4">
        <v>937.82</v>
      </c>
      <c r="AF119" s="47">
        <f t="shared" si="216"/>
        <v>9378.1999999999989</v>
      </c>
      <c r="AG119" s="12">
        <v>7</v>
      </c>
      <c r="AH119" s="4">
        <v>141.47</v>
      </c>
      <c r="AI119" s="47">
        <f t="shared" si="217"/>
        <v>20210</v>
      </c>
      <c r="AJ119" s="12">
        <v>0</v>
      </c>
      <c r="AK119" s="4">
        <v>0</v>
      </c>
      <c r="AL119" s="47">
        <v>0</v>
      </c>
      <c r="AM119" s="12">
        <v>0</v>
      </c>
      <c r="AN119" s="4">
        <v>0</v>
      </c>
      <c r="AO119" s="47">
        <f t="shared" si="218"/>
        <v>0</v>
      </c>
      <c r="AP119" s="12">
        <v>0</v>
      </c>
      <c r="AQ119" s="4">
        <v>0</v>
      </c>
      <c r="AR119" s="47">
        <v>0</v>
      </c>
      <c r="AS119" s="12">
        <v>0</v>
      </c>
      <c r="AT119" s="4">
        <v>0</v>
      </c>
      <c r="AU119" s="47">
        <v>0</v>
      </c>
      <c r="AV119" s="12">
        <v>27766.190999999999</v>
      </c>
      <c r="AW119" s="4">
        <v>55460.54</v>
      </c>
      <c r="AX119" s="47">
        <f t="shared" si="219"/>
        <v>1997.4126087370071</v>
      </c>
      <c r="AY119" s="12">
        <v>0</v>
      </c>
      <c r="AZ119" s="4">
        <v>0</v>
      </c>
      <c r="BA119" s="47">
        <v>0</v>
      </c>
      <c r="BB119" s="12">
        <v>0</v>
      </c>
      <c r="BC119" s="4">
        <v>0</v>
      </c>
      <c r="BD119" s="47">
        <v>0</v>
      </c>
      <c r="BE119" s="12">
        <v>0.95</v>
      </c>
      <c r="BF119" s="4">
        <v>48.44</v>
      </c>
      <c r="BG119" s="47">
        <f t="shared" si="231"/>
        <v>50989.473684210527</v>
      </c>
      <c r="BH119" s="12">
        <v>0</v>
      </c>
      <c r="BI119" s="4">
        <v>0</v>
      </c>
      <c r="BJ119" s="47">
        <v>0</v>
      </c>
      <c r="BK119" s="12">
        <v>0</v>
      </c>
      <c r="BL119" s="4">
        <v>0</v>
      </c>
      <c r="BM119" s="47">
        <v>0</v>
      </c>
      <c r="BN119" s="12">
        <v>0</v>
      </c>
      <c r="BO119" s="4">
        <v>0</v>
      </c>
      <c r="BP119" s="47">
        <v>0</v>
      </c>
      <c r="BQ119" s="12"/>
      <c r="BR119" s="4"/>
      <c r="BS119" s="47"/>
      <c r="BT119" s="12">
        <v>0</v>
      </c>
      <c r="BU119" s="4">
        <v>0</v>
      </c>
      <c r="BV119" s="47">
        <v>0</v>
      </c>
      <c r="BW119" s="12">
        <v>19810</v>
      </c>
      <c r="BX119" s="4">
        <v>61691.32</v>
      </c>
      <c r="BY119" s="47">
        <f t="shared" si="237"/>
        <v>3114.1504290762241</v>
      </c>
      <c r="BZ119" s="12">
        <v>0</v>
      </c>
      <c r="CA119" s="4">
        <v>0</v>
      </c>
      <c r="CB119" s="47">
        <v>0</v>
      </c>
      <c r="CC119" s="12">
        <v>0</v>
      </c>
      <c r="CD119" s="4">
        <v>0</v>
      </c>
      <c r="CE119" s="47">
        <v>0</v>
      </c>
      <c r="CF119" s="12">
        <v>0</v>
      </c>
      <c r="CG119" s="4">
        <v>0</v>
      </c>
      <c r="CH119" s="47">
        <f t="shared" si="222"/>
        <v>0</v>
      </c>
      <c r="CI119" s="12">
        <v>0</v>
      </c>
      <c r="CJ119" s="4">
        <v>0</v>
      </c>
      <c r="CK119" s="47">
        <f t="shared" si="223"/>
        <v>0</v>
      </c>
      <c r="CL119" s="12">
        <v>0</v>
      </c>
      <c r="CM119" s="4">
        <v>0</v>
      </c>
      <c r="CN119" s="47">
        <v>0</v>
      </c>
      <c r="CO119" s="12">
        <v>1</v>
      </c>
      <c r="CP119" s="4">
        <v>24.3</v>
      </c>
      <c r="CQ119" s="47">
        <f t="shared" ref="CQ119" si="241">CP119/CO119*1000</f>
        <v>24300</v>
      </c>
      <c r="CR119" s="12">
        <v>0</v>
      </c>
      <c r="CS119" s="4">
        <v>0</v>
      </c>
      <c r="CT119" s="47">
        <v>0</v>
      </c>
      <c r="CU119" s="12">
        <v>0</v>
      </c>
      <c r="CV119" s="4">
        <v>0</v>
      </c>
      <c r="CW119" s="47">
        <v>0</v>
      </c>
      <c r="CX119" s="12">
        <v>0</v>
      </c>
      <c r="CY119" s="4">
        <v>0</v>
      </c>
      <c r="CZ119" s="47">
        <f t="shared" si="224"/>
        <v>0</v>
      </c>
      <c r="DA119" s="12"/>
      <c r="DB119" s="4"/>
      <c r="DC119" s="47"/>
      <c r="DD119" s="12">
        <v>0</v>
      </c>
      <c r="DE119" s="4">
        <v>0</v>
      </c>
      <c r="DF119" s="47">
        <v>0</v>
      </c>
      <c r="DG119" s="12">
        <v>72</v>
      </c>
      <c r="DH119" s="4">
        <v>282.55</v>
      </c>
      <c r="DI119" s="47">
        <f t="shared" si="238"/>
        <v>3924.3055555555557</v>
      </c>
      <c r="DJ119" s="12">
        <v>0</v>
      </c>
      <c r="DK119" s="4">
        <v>0</v>
      </c>
      <c r="DL119" s="47">
        <f t="shared" si="236"/>
        <v>0</v>
      </c>
      <c r="DM119" s="12">
        <v>0</v>
      </c>
      <c r="DN119" s="4">
        <v>0</v>
      </c>
      <c r="DO119" s="47">
        <f t="shared" si="225"/>
        <v>0</v>
      </c>
      <c r="DP119" s="12">
        <v>0</v>
      </c>
      <c r="DQ119" s="4">
        <v>0</v>
      </c>
      <c r="DR119" s="47">
        <v>0</v>
      </c>
      <c r="DS119" s="12">
        <v>0</v>
      </c>
      <c r="DT119" s="4">
        <v>0</v>
      </c>
      <c r="DU119" s="47">
        <v>0</v>
      </c>
      <c r="DV119" s="12">
        <v>0</v>
      </c>
      <c r="DW119" s="4">
        <v>0</v>
      </c>
      <c r="DX119" s="47">
        <v>0</v>
      </c>
      <c r="DY119" s="12">
        <v>0</v>
      </c>
      <c r="DZ119" s="4">
        <v>0</v>
      </c>
      <c r="EA119" s="47">
        <v>0</v>
      </c>
      <c r="EB119" s="12">
        <v>0</v>
      </c>
      <c r="EC119" s="4">
        <v>0</v>
      </c>
      <c r="ED119" s="47">
        <v>0</v>
      </c>
      <c r="EE119" s="12">
        <v>0</v>
      </c>
      <c r="EF119" s="4">
        <v>0</v>
      </c>
      <c r="EG119" s="47">
        <f t="shared" si="226"/>
        <v>0</v>
      </c>
      <c r="EH119" s="12">
        <v>0</v>
      </c>
      <c r="EI119" s="4">
        <v>0</v>
      </c>
      <c r="EJ119" s="47">
        <v>0</v>
      </c>
      <c r="EK119" s="12">
        <v>0</v>
      </c>
      <c r="EL119" s="4">
        <v>0</v>
      </c>
      <c r="EM119" s="47">
        <v>0</v>
      </c>
      <c r="EN119" s="12">
        <v>0</v>
      </c>
      <c r="EO119" s="4">
        <v>0</v>
      </c>
      <c r="EP119" s="47">
        <v>0</v>
      </c>
      <c r="EQ119" s="12">
        <v>0</v>
      </c>
      <c r="ER119" s="4">
        <v>0</v>
      </c>
      <c r="ES119" s="47">
        <v>0</v>
      </c>
      <c r="ET119" s="12">
        <v>0</v>
      </c>
      <c r="EU119" s="4">
        <v>0</v>
      </c>
      <c r="EV119" s="47">
        <v>0</v>
      </c>
      <c r="EW119" s="12">
        <v>0</v>
      </c>
      <c r="EX119" s="4">
        <v>0</v>
      </c>
      <c r="EY119" s="47">
        <f t="shared" si="227"/>
        <v>0</v>
      </c>
      <c r="EZ119" s="12">
        <v>0</v>
      </c>
      <c r="FA119" s="4">
        <v>0</v>
      </c>
      <c r="FB119" s="47">
        <v>0</v>
      </c>
      <c r="FC119" s="12">
        <v>0</v>
      </c>
      <c r="FD119" s="4">
        <v>0</v>
      </c>
      <c r="FE119" s="47">
        <v>0</v>
      </c>
      <c r="FF119" s="7">
        <f t="shared" si="228"/>
        <v>70059.940999999992</v>
      </c>
      <c r="FG119" s="15">
        <f t="shared" si="229"/>
        <v>186710.15</v>
      </c>
    </row>
    <row r="120" spans="1:163" x14ac:dyDescent="0.3">
      <c r="A120" s="55">
        <v>2017</v>
      </c>
      <c r="B120" s="47" t="s">
        <v>15</v>
      </c>
      <c r="C120" s="12">
        <v>0</v>
      </c>
      <c r="D120" s="4">
        <v>0</v>
      </c>
      <c r="E120" s="47">
        <v>0</v>
      </c>
      <c r="F120" s="12">
        <v>0</v>
      </c>
      <c r="G120" s="4">
        <v>0</v>
      </c>
      <c r="H120" s="47">
        <v>0</v>
      </c>
      <c r="I120" s="12">
        <v>0</v>
      </c>
      <c r="J120" s="4">
        <v>0</v>
      </c>
      <c r="K120" s="47">
        <v>0</v>
      </c>
      <c r="L120" s="12">
        <v>0</v>
      </c>
      <c r="M120" s="4">
        <v>0</v>
      </c>
      <c r="N120" s="47">
        <v>0</v>
      </c>
      <c r="O120" s="12">
        <v>0</v>
      </c>
      <c r="P120" s="4">
        <v>0</v>
      </c>
      <c r="Q120" s="47">
        <v>0</v>
      </c>
      <c r="R120" s="12">
        <v>0</v>
      </c>
      <c r="S120" s="4">
        <v>0</v>
      </c>
      <c r="T120" s="47">
        <v>0</v>
      </c>
      <c r="U120" s="12">
        <v>0</v>
      </c>
      <c r="V120" s="4">
        <v>0</v>
      </c>
      <c r="W120" s="47">
        <v>0</v>
      </c>
      <c r="X120" s="12">
        <v>0</v>
      </c>
      <c r="Y120" s="4">
        <v>0</v>
      </c>
      <c r="Z120" s="47">
        <v>0</v>
      </c>
      <c r="AA120" s="12">
        <v>34301.1</v>
      </c>
      <c r="AB120" s="4">
        <v>104125.31</v>
      </c>
      <c r="AC120" s="47">
        <f t="shared" si="230"/>
        <v>3035.6259711787666</v>
      </c>
      <c r="AD120" s="12">
        <v>49</v>
      </c>
      <c r="AE120" s="4">
        <v>478.13</v>
      </c>
      <c r="AF120" s="47">
        <f t="shared" si="216"/>
        <v>9757.7551020408155</v>
      </c>
      <c r="AG120" s="12">
        <v>12</v>
      </c>
      <c r="AH120" s="4">
        <v>216.28</v>
      </c>
      <c r="AI120" s="47">
        <f t="shared" si="217"/>
        <v>18023.333333333332</v>
      </c>
      <c r="AJ120" s="12">
        <v>0</v>
      </c>
      <c r="AK120" s="4">
        <v>0</v>
      </c>
      <c r="AL120" s="47">
        <v>0</v>
      </c>
      <c r="AM120" s="12">
        <v>0</v>
      </c>
      <c r="AN120" s="4">
        <v>0</v>
      </c>
      <c r="AO120" s="47">
        <f t="shared" si="218"/>
        <v>0</v>
      </c>
      <c r="AP120" s="12">
        <v>0</v>
      </c>
      <c r="AQ120" s="4">
        <v>0</v>
      </c>
      <c r="AR120" s="47">
        <v>0</v>
      </c>
      <c r="AS120" s="12">
        <v>0</v>
      </c>
      <c r="AT120" s="4">
        <v>0</v>
      </c>
      <c r="AU120" s="47">
        <v>0</v>
      </c>
      <c r="AV120" s="12">
        <v>15360.029</v>
      </c>
      <c r="AW120" s="4">
        <v>48774.080000000002</v>
      </c>
      <c r="AX120" s="47">
        <f t="shared" si="219"/>
        <v>3175.3898381311651</v>
      </c>
      <c r="AY120" s="12">
        <v>0</v>
      </c>
      <c r="AZ120" s="4">
        <v>0</v>
      </c>
      <c r="BA120" s="47">
        <v>0</v>
      </c>
      <c r="BB120" s="12">
        <v>0</v>
      </c>
      <c r="BC120" s="4">
        <v>0</v>
      </c>
      <c r="BD120" s="47">
        <v>0</v>
      </c>
      <c r="BE120" s="12">
        <v>0</v>
      </c>
      <c r="BF120" s="4">
        <v>0</v>
      </c>
      <c r="BG120" s="47">
        <v>0</v>
      </c>
      <c r="BH120" s="12">
        <v>0</v>
      </c>
      <c r="BI120" s="4">
        <v>0</v>
      </c>
      <c r="BJ120" s="47">
        <v>0</v>
      </c>
      <c r="BK120" s="12">
        <v>0</v>
      </c>
      <c r="BL120" s="4">
        <v>0</v>
      </c>
      <c r="BM120" s="47">
        <v>0</v>
      </c>
      <c r="BN120" s="12">
        <v>0</v>
      </c>
      <c r="BO120" s="4">
        <v>0</v>
      </c>
      <c r="BP120" s="47">
        <v>0</v>
      </c>
      <c r="BQ120" s="12"/>
      <c r="BR120" s="4"/>
      <c r="BS120" s="47"/>
      <c r="BT120" s="12">
        <v>0</v>
      </c>
      <c r="BU120" s="4">
        <v>0</v>
      </c>
      <c r="BV120" s="47">
        <v>0</v>
      </c>
      <c r="BW120" s="12">
        <v>0</v>
      </c>
      <c r="BX120" s="4">
        <v>0</v>
      </c>
      <c r="BY120" s="47">
        <v>0</v>
      </c>
      <c r="BZ120" s="12">
        <v>0</v>
      </c>
      <c r="CA120" s="4">
        <v>0</v>
      </c>
      <c r="CB120" s="47">
        <v>0</v>
      </c>
      <c r="CC120" s="12">
        <v>0</v>
      </c>
      <c r="CD120" s="4">
        <v>0</v>
      </c>
      <c r="CE120" s="47">
        <v>0</v>
      </c>
      <c r="CF120" s="12">
        <v>0</v>
      </c>
      <c r="CG120" s="4">
        <v>0</v>
      </c>
      <c r="CH120" s="47">
        <f t="shared" si="222"/>
        <v>0</v>
      </c>
      <c r="CI120" s="12">
        <v>0</v>
      </c>
      <c r="CJ120" s="4">
        <v>0</v>
      </c>
      <c r="CK120" s="47">
        <f t="shared" si="223"/>
        <v>0</v>
      </c>
      <c r="CL120" s="12">
        <v>0</v>
      </c>
      <c r="CM120" s="4">
        <v>0</v>
      </c>
      <c r="CN120" s="47">
        <v>0</v>
      </c>
      <c r="CO120" s="12">
        <v>0</v>
      </c>
      <c r="CP120" s="4">
        <v>0</v>
      </c>
      <c r="CQ120" s="47">
        <v>0</v>
      </c>
      <c r="CR120" s="12">
        <v>0</v>
      </c>
      <c r="CS120" s="4">
        <v>0</v>
      </c>
      <c r="CT120" s="47">
        <v>0</v>
      </c>
      <c r="CU120" s="12">
        <v>0</v>
      </c>
      <c r="CV120" s="4">
        <v>0</v>
      </c>
      <c r="CW120" s="47">
        <v>0</v>
      </c>
      <c r="CX120" s="12">
        <v>0</v>
      </c>
      <c r="CY120" s="4">
        <v>0</v>
      </c>
      <c r="CZ120" s="47">
        <f t="shared" si="224"/>
        <v>0</v>
      </c>
      <c r="DA120" s="12"/>
      <c r="DB120" s="4"/>
      <c r="DC120" s="47"/>
      <c r="DD120" s="12">
        <v>0</v>
      </c>
      <c r="DE120" s="4">
        <v>0</v>
      </c>
      <c r="DF120" s="47">
        <v>0</v>
      </c>
      <c r="DG120" s="12">
        <v>360</v>
      </c>
      <c r="DH120" s="4">
        <v>1415.05</v>
      </c>
      <c r="DI120" s="47">
        <f t="shared" si="238"/>
        <v>3930.6944444444443</v>
      </c>
      <c r="DJ120" s="12">
        <v>0</v>
      </c>
      <c r="DK120" s="4">
        <v>0</v>
      </c>
      <c r="DL120" s="47">
        <f t="shared" si="236"/>
        <v>0</v>
      </c>
      <c r="DM120" s="12">
        <v>0</v>
      </c>
      <c r="DN120" s="4">
        <v>0</v>
      </c>
      <c r="DO120" s="47">
        <f t="shared" si="225"/>
        <v>0</v>
      </c>
      <c r="DP120" s="12">
        <v>0</v>
      </c>
      <c r="DQ120" s="4">
        <v>0</v>
      </c>
      <c r="DR120" s="47">
        <v>0</v>
      </c>
      <c r="DS120" s="12">
        <v>0</v>
      </c>
      <c r="DT120" s="4">
        <v>0</v>
      </c>
      <c r="DU120" s="47">
        <v>0</v>
      </c>
      <c r="DV120" s="12">
        <v>0</v>
      </c>
      <c r="DW120" s="4">
        <v>0</v>
      </c>
      <c r="DX120" s="47">
        <v>0</v>
      </c>
      <c r="DY120" s="12">
        <v>0</v>
      </c>
      <c r="DZ120" s="4">
        <v>0</v>
      </c>
      <c r="EA120" s="47">
        <v>0</v>
      </c>
      <c r="EB120" s="12">
        <v>0</v>
      </c>
      <c r="EC120" s="4">
        <v>0</v>
      </c>
      <c r="ED120" s="47">
        <v>0</v>
      </c>
      <c r="EE120" s="12">
        <v>0</v>
      </c>
      <c r="EF120" s="4">
        <v>0</v>
      </c>
      <c r="EG120" s="47">
        <f t="shared" si="226"/>
        <v>0</v>
      </c>
      <c r="EH120" s="12">
        <v>0</v>
      </c>
      <c r="EI120" s="4">
        <v>0</v>
      </c>
      <c r="EJ120" s="47">
        <v>0</v>
      </c>
      <c r="EK120" s="12">
        <v>0</v>
      </c>
      <c r="EL120" s="4">
        <v>0</v>
      </c>
      <c r="EM120" s="47">
        <v>0</v>
      </c>
      <c r="EN120" s="12">
        <v>0</v>
      </c>
      <c r="EO120" s="4">
        <v>0</v>
      </c>
      <c r="EP120" s="47">
        <v>0</v>
      </c>
      <c r="EQ120" s="12">
        <v>1E-3</v>
      </c>
      <c r="ER120" s="4">
        <v>6.05</v>
      </c>
      <c r="ES120" s="47">
        <f t="shared" si="232"/>
        <v>6050000</v>
      </c>
      <c r="ET120" s="12">
        <v>0</v>
      </c>
      <c r="EU120" s="4">
        <v>0</v>
      </c>
      <c r="EV120" s="47">
        <v>0</v>
      </c>
      <c r="EW120" s="12">
        <v>0</v>
      </c>
      <c r="EX120" s="4">
        <v>0</v>
      </c>
      <c r="EY120" s="47">
        <f t="shared" si="227"/>
        <v>0</v>
      </c>
      <c r="EZ120" s="12">
        <v>0</v>
      </c>
      <c r="FA120" s="4">
        <v>0</v>
      </c>
      <c r="FB120" s="47">
        <v>0</v>
      </c>
      <c r="FC120" s="12">
        <v>0</v>
      </c>
      <c r="FD120" s="4">
        <v>0</v>
      </c>
      <c r="FE120" s="47">
        <v>0</v>
      </c>
      <c r="FF120" s="7">
        <f t="shared" si="228"/>
        <v>50082.13</v>
      </c>
      <c r="FG120" s="15">
        <f t="shared" si="229"/>
        <v>155014.89999999997</v>
      </c>
    </row>
    <row r="121" spans="1:163" x14ac:dyDescent="0.3">
      <c r="A121" s="55">
        <v>2017</v>
      </c>
      <c r="B121" s="56" t="s">
        <v>16</v>
      </c>
      <c r="C121" s="12">
        <v>0</v>
      </c>
      <c r="D121" s="4">
        <v>0</v>
      </c>
      <c r="E121" s="47">
        <v>0</v>
      </c>
      <c r="F121" s="12">
        <v>0</v>
      </c>
      <c r="G121" s="4">
        <v>0</v>
      </c>
      <c r="H121" s="47">
        <v>0</v>
      </c>
      <c r="I121" s="12">
        <v>0</v>
      </c>
      <c r="J121" s="4">
        <v>0</v>
      </c>
      <c r="K121" s="47">
        <v>0</v>
      </c>
      <c r="L121" s="12">
        <v>5081.47</v>
      </c>
      <c r="M121" s="4">
        <v>17276.11</v>
      </c>
      <c r="N121" s="47">
        <f t="shared" ref="N121" si="242">M121/L121*1000</f>
        <v>3399.825247418562</v>
      </c>
      <c r="O121" s="12">
        <v>0</v>
      </c>
      <c r="P121" s="4">
        <v>0</v>
      </c>
      <c r="Q121" s="47">
        <v>0</v>
      </c>
      <c r="R121" s="12">
        <v>0</v>
      </c>
      <c r="S121" s="4">
        <v>0</v>
      </c>
      <c r="T121" s="47">
        <v>0</v>
      </c>
      <c r="U121" s="12">
        <v>0</v>
      </c>
      <c r="V121" s="4">
        <v>0</v>
      </c>
      <c r="W121" s="47">
        <v>0</v>
      </c>
      <c r="X121" s="12">
        <v>0</v>
      </c>
      <c r="Y121" s="4">
        <v>0</v>
      </c>
      <c r="Z121" s="47">
        <v>0</v>
      </c>
      <c r="AA121" s="12">
        <v>0</v>
      </c>
      <c r="AB121" s="4">
        <v>0</v>
      </c>
      <c r="AC121" s="47">
        <v>0</v>
      </c>
      <c r="AD121" s="12">
        <v>77</v>
      </c>
      <c r="AE121" s="4">
        <v>735.13</v>
      </c>
      <c r="AF121" s="47">
        <f t="shared" si="216"/>
        <v>9547.1428571428569</v>
      </c>
      <c r="AG121" s="12">
        <v>0</v>
      </c>
      <c r="AH121" s="4">
        <v>0</v>
      </c>
      <c r="AI121" s="47">
        <v>0</v>
      </c>
      <c r="AJ121" s="12">
        <v>0</v>
      </c>
      <c r="AK121" s="4">
        <v>0</v>
      </c>
      <c r="AL121" s="47">
        <v>0</v>
      </c>
      <c r="AM121" s="12">
        <v>0</v>
      </c>
      <c r="AN121" s="4">
        <v>0</v>
      </c>
      <c r="AO121" s="47">
        <f t="shared" si="218"/>
        <v>0</v>
      </c>
      <c r="AP121" s="12">
        <v>0</v>
      </c>
      <c r="AQ121" s="4">
        <v>0</v>
      </c>
      <c r="AR121" s="47">
        <v>0</v>
      </c>
      <c r="AS121" s="12">
        <v>0</v>
      </c>
      <c r="AT121" s="4">
        <v>0</v>
      </c>
      <c r="AU121" s="47">
        <v>0</v>
      </c>
      <c r="AV121" s="12">
        <v>8078.55</v>
      </c>
      <c r="AW121" s="4">
        <v>26934.61</v>
      </c>
      <c r="AX121" s="47">
        <f t="shared" si="219"/>
        <v>3334.0896571785779</v>
      </c>
      <c r="AY121" s="12">
        <v>0</v>
      </c>
      <c r="AZ121" s="4">
        <v>0</v>
      </c>
      <c r="BA121" s="47">
        <v>0</v>
      </c>
      <c r="BB121" s="12">
        <v>0</v>
      </c>
      <c r="BC121" s="4">
        <v>0</v>
      </c>
      <c r="BD121" s="47">
        <v>0</v>
      </c>
      <c r="BE121" s="12">
        <v>0</v>
      </c>
      <c r="BF121" s="4">
        <v>0</v>
      </c>
      <c r="BG121" s="47">
        <v>0</v>
      </c>
      <c r="BH121" s="12">
        <v>0</v>
      </c>
      <c r="BI121" s="4">
        <v>0</v>
      </c>
      <c r="BJ121" s="47">
        <v>0</v>
      </c>
      <c r="BK121" s="12">
        <v>0</v>
      </c>
      <c r="BL121" s="4">
        <v>0</v>
      </c>
      <c r="BM121" s="47">
        <v>0</v>
      </c>
      <c r="BN121" s="12">
        <v>0</v>
      </c>
      <c r="BO121" s="4">
        <v>0</v>
      </c>
      <c r="BP121" s="47">
        <v>0</v>
      </c>
      <c r="BQ121" s="12"/>
      <c r="BR121" s="4"/>
      <c r="BS121" s="47"/>
      <c r="BT121" s="12">
        <v>0</v>
      </c>
      <c r="BU121" s="4">
        <v>0</v>
      </c>
      <c r="BV121" s="47">
        <v>0</v>
      </c>
      <c r="BW121" s="12">
        <v>13100</v>
      </c>
      <c r="BX121" s="4">
        <v>42197.66</v>
      </c>
      <c r="BY121" s="47">
        <f t="shared" si="237"/>
        <v>3221.1954198473286</v>
      </c>
      <c r="BZ121" s="12">
        <v>0</v>
      </c>
      <c r="CA121" s="4">
        <v>0</v>
      </c>
      <c r="CB121" s="47">
        <v>0</v>
      </c>
      <c r="CC121" s="12">
        <v>0</v>
      </c>
      <c r="CD121" s="4">
        <v>0</v>
      </c>
      <c r="CE121" s="47">
        <v>0</v>
      </c>
      <c r="CF121" s="12">
        <v>0</v>
      </c>
      <c r="CG121" s="4">
        <v>0</v>
      </c>
      <c r="CH121" s="47">
        <f t="shared" si="222"/>
        <v>0</v>
      </c>
      <c r="CI121" s="12">
        <v>0</v>
      </c>
      <c r="CJ121" s="4">
        <v>0</v>
      </c>
      <c r="CK121" s="47">
        <f t="shared" si="223"/>
        <v>0</v>
      </c>
      <c r="CL121" s="12">
        <v>0</v>
      </c>
      <c r="CM121" s="4">
        <v>0</v>
      </c>
      <c r="CN121" s="47">
        <v>0</v>
      </c>
      <c r="CO121" s="12">
        <v>0</v>
      </c>
      <c r="CP121" s="4">
        <v>0</v>
      </c>
      <c r="CQ121" s="47">
        <v>0</v>
      </c>
      <c r="CR121" s="12">
        <v>0</v>
      </c>
      <c r="CS121" s="4">
        <v>0</v>
      </c>
      <c r="CT121" s="47">
        <v>0</v>
      </c>
      <c r="CU121" s="12">
        <v>0</v>
      </c>
      <c r="CV121" s="4">
        <v>0</v>
      </c>
      <c r="CW121" s="47">
        <v>0</v>
      </c>
      <c r="CX121" s="12">
        <v>0</v>
      </c>
      <c r="CY121" s="4">
        <v>0</v>
      </c>
      <c r="CZ121" s="47">
        <f t="shared" si="224"/>
        <v>0</v>
      </c>
      <c r="DA121" s="12"/>
      <c r="DB121" s="4"/>
      <c r="DC121" s="47"/>
      <c r="DD121" s="12">
        <v>0</v>
      </c>
      <c r="DE121" s="4">
        <v>0</v>
      </c>
      <c r="DF121" s="47">
        <v>0</v>
      </c>
      <c r="DG121" s="12">
        <v>0</v>
      </c>
      <c r="DH121" s="4">
        <v>0</v>
      </c>
      <c r="DI121" s="47">
        <v>0</v>
      </c>
      <c r="DJ121" s="12">
        <v>0</v>
      </c>
      <c r="DK121" s="4">
        <v>0</v>
      </c>
      <c r="DL121" s="47">
        <f t="shared" si="236"/>
        <v>0</v>
      </c>
      <c r="DM121" s="12">
        <v>0</v>
      </c>
      <c r="DN121" s="4">
        <v>0</v>
      </c>
      <c r="DO121" s="47">
        <f t="shared" si="225"/>
        <v>0</v>
      </c>
      <c r="DP121" s="12">
        <v>0</v>
      </c>
      <c r="DQ121" s="4">
        <v>0</v>
      </c>
      <c r="DR121" s="47">
        <v>0</v>
      </c>
      <c r="DS121" s="12">
        <v>0</v>
      </c>
      <c r="DT121" s="4">
        <v>0</v>
      </c>
      <c r="DU121" s="47">
        <v>0</v>
      </c>
      <c r="DV121" s="12">
        <v>0</v>
      </c>
      <c r="DW121" s="4">
        <v>0</v>
      </c>
      <c r="DX121" s="47">
        <v>0</v>
      </c>
      <c r="DY121" s="12">
        <v>0</v>
      </c>
      <c r="DZ121" s="4">
        <v>0</v>
      </c>
      <c r="EA121" s="47">
        <v>0</v>
      </c>
      <c r="EB121" s="12">
        <v>0</v>
      </c>
      <c r="EC121" s="4">
        <v>0</v>
      </c>
      <c r="ED121" s="47">
        <v>0</v>
      </c>
      <c r="EE121" s="12">
        <v>0</v>
      </c>
      <c r="EF121" s="4">
        <v>0</v>
      </c>
      <c r="EG121" s="47">
        <f t="shared" si="226"/>
        <v>0</v>
      </c>
      <c r="EH121" s="12">
        <v>21</v>
      </c>
      <c r="EI121" s="4">
        <v>325.92</v>
      </c>
      <c r="EJ121" s="47">
        <f t="shared" ref="EJ121" si="243">EI121/EH121*1000</f>
        <v>15520.000000000002</v>
      </c>
      <c r="EK121" s="12">
        <v>0</v>
      </c>
      <c r="EL121" s="4">
        <v>0</v>
      </c>
      <c r="EM121" s="47">
        <v>0</v>
      </c>
      <c r="EN121" s="12">
        <v>0</v>
      </c>
      <c r="EO121" s="4">
        <v>0</v>
      </c>
      <c r="EP121" s="47">
        <v>0</v>
      </c>
      <c r="EQ121" s="12">
        <v>0</v>
      </c>
      <c r="ER121" s="4">
        <v>0</v>
      </c>
      <c r="ES121" s="47">
        <v>0</v>
      </c>
      <c r="ET121" s="12">
        <v>0</v>
      </c>
      <c r="EU121" s="4">
        <v>0</v>
      </c>
      <c r="EV121" s="47">
        <v>0</v>
      </c>
      <c r="EW121" s="12">
        <v>0</v>
      </c>
      <c r="EX121" s="4">
        <v>0</v>
      </c>
      <c r="EY121" s="47">
        <f t="shared" si="227"/>
        <v>0</v>
      </c>
      <c r="EZ121" s="12">
        <v>0</v>
      </c>
      <c r="FA121" s="4">
        <v>0</v>
      </c>
      <c r="FB121" s="47">
        <v>0</v>
      </c>
      <c r="FC121" s="12">
        <v>0</v>
      </c>
      <c r="FD121" s="4">
        <v>0</v>
      </c>
      <c r="FE121" s="47">
        <v>0</v>
      </c>
      <c r="FF121" s="7">
        <f t="shared" si="228"/>
        <v>26358.02</v>
      </c>
      <c r="FG121" s="15">
        <f t="shared" si="229"/>
        <v>87469.430000000008</v>
      </c>
    </row>
    <row r="122" spans="1:163" ht="15" thickBot="1" x14ac:dyDescent="0.35">
      <c r="A122" s="57"/>
      <c r="B122" s="58" t="s">
        <v>17</v>
      </c>
      <c r="C122" s="48">
        <f>SUM(C110:C121)</f>
        <v>0</v>
      </c>
      <c r="D122" s="36">
        <f>SUM(D110:D121)</f>
        <v>0</v>
      </c>
      <c r="E122" s="49"/>
      <c r="F122" s="48">
        <f>SUM(F110:F121)</f>
        <v>7.4999999999999997E-2</v>
      </c>
      <c r="G122" s="36">
        <f>SUM(G110:G121)</f>
        <v>1.69</v>
      </c>
      <c r="H122" s="49"/>
      <c r="I122" s="48">
        <f>SUM(I110:I121)</f>
        <v>1017.5</v>
      </c>
      <c r="J122" s="36">
        <f>SUM(J110:J121)</f>
        <v>2929.64</v>
      </c>
      <c r="K122" s="49"/>
      <c r="L122" s="48">
        <f>SUM(L110:L121)</f>
        <v>5081.47</v>
      </c>
      <c r="M122" s="36">
        <f>SUM(M110:M121)</f>
        <v>17276.11</v>
      </c>
      <c r="N122" s="49"/>
      <c r="O122" s="48">
        <f>SUM(O110:O121)</f>
        <v>0</v>
      </c>
      <c r="P122" s="36">
        <f>SUM(P110:P121)</f>
        <v>0</v>
      </c>
      <c r="Q122" s="49"/>
      <c r="R122" s="48">
        <f>SUM(R110:R121)</f>
        <v>0</v>
      </c>
      <c r="S122" s="36">
        <f>SUM(S110:S121)</f>
        <v>0</v>
      </c>
      <c r="T122" s="49"/>
      <c r="U122" s="48">
        <f>SUM(U110:U121)</f>
        <v>0</v>
      </c>
      <c r="V122" s="36">
        <f>SUM(V110:V121)</f>
        <v>0</v>
      </c>
      <c r="W122" s="49"/>
      <c r="X122" s="48">
        <f>SUM(X110:X121)</f>
        <v>0</v>
      </c>
      <c r="Y122" s="36">
        <f>SUM(Y110:Y121)</f>
        <v>0</v>
      </c>
      <c r="Z122" s="49"/>
      <c r="AA122" s="48">
        <f>SUM(AA110:AA121)</f>
        <v>131876.1</v>
      </c>
      <c r="AB122" s="36">
        <f>SUM(AB110:AB121)</f>
        <v>382991.2</v>
      </c>
      <c r="AC122" s="49"/>
      <c r="AD122" s="48">
        <f>SUM(AD110:AD121)</f>
        <v>572.90699999999993</v>
      </c>
      <c r="AE122" s="36">
        <f>SUM(AE110:AE121)</f>
        <v>5425.12</v>
      </c>
      <c r="AF122" s="49"/>
      <c r="AG122" s="48">
        <f>SUM(AG110:AG121)</f>
        <v>156.773</v>
      </c>
      <c r="AH122" s="36">
        <f>SUM(AH110:AH121)</f>
        <v>2680.6600000000003</v>
      </c>
      <c r="AI122" s="49"/>
      <c r="AJ122" s="48">
        <f>SUM(AJ110:AJ121)</f>
        <v>0</v>
      </c>
      <c r="AK122" s="36">
        <f>SUM(AK110:AK121)</f>
        <v>0</v>
      </c>
      <c r="AL122" s="49"/>
      <c r="AM122" s="48">
        <f t="shared" ref="AM122:AN122" si="244">SUM(AM110:AM121)</f>
        <v>0</v>
      </c>
      <c r="AN122" s="36">
        <f t="shared" si="244"/>
        <v>0</v>
      </c>
      <c r="AO122" s="49"/>
      <c r="AP122" s="48">
        <f>SUM(AP110:AP121)</f>
        <v>0.4</v>
      </c>
      <c r="AQ122" s="36">
        <f>SUM(AQ110:AQ121)</f>
        <v>39.15</v>
      </c>
      <c r="AR122" s="49"/>
      <c r="AS122" s="48">
        <f>SUM(AS110:AS121)</f>
        <v>0</v>
      </c>
      <c r="AT122" s="36">
        <f>SUM(AT110:AT121)</f>
        <v>0</v>
      </c>
      <c r="AU122" s="49"/>
      <c r="AV122" s="48">
        <f>SUM(AV110:AV121)</f>
        <v>94953.914999999994</v>
      </c>
      <c r="AW122" s="36">
        <f>SUM(AW110:AW121)</f>
        <v>267436.32</v>
      </c>
      <c r="AX122" s="49"/>
      <c r="AY122" s="48">
        <f>SUM(AY110:AY121)</f>
        <v>0</v>
      </c>
      <c r="AZ122" s="36">
        <f>SUM(AZ110:AZ121)</f>
        <v>0</v>
      </c>
      <c r="BA122" s="49"/>
      <c r="BB122" s="48">
        <f>SUM(BB110:BB121)</f>
        <v>0</v>
      </c>
      <c r="BC122" s="36">
        <f>SUM(BC110:BC121)</f>
        <v>0</v>
      </c>
      <c r="BD122" s="49"/>
      <c r="BE122" s="48">
        <f>SUM(BE110:BE121)</f>
        <v>22.95</v>
      </c>
      <c r="BF122" s="36">
        <f>SUM(BF110:BF121)</f>
        <v>370.49</v>
      </c>
      <c r="BG122" s="49"/>
      <c r="BH122" s="48">
        <f>SUM(BH110:BH121)</f>
        <v>0</v>
      </c>
      <c r="BI122" s="36">
        <f>SUM(BI110:BI121)</f>
        <v>0</v>
      </c>
      <c r="BJ122" s="49"/>
      <c r="BK122" s="48">
        <f>SUM(BK110:BK121)</f>
        <v>0</v>
      </c>
      <c r="BL122" s="36">
        <f>SUM(BL110:BL121)</f>
        <v>0</v>
      </c>
      <c r="BM122" s="49"/>
      <c r="BN122" s="48">
        <f>SUM(BN110:BN121)</f>
        <v>10639.35</v>
      </c>
      <c r="BO122" s="36">
        <f>SUM(BO110:BO121)</f>
        <v>32078.29</v>
      </c>
      <c r="BP122" s="49"/>
      <c r="BQ122" s="48"/>
      <c r="BR122" s="36"/>
      <c r="BS122" s="49"/>
      <c r="BT122" s="48">
        <f>SUM(BT110:BT121)</f>
        <v>3.2000000000000001E-2</v>
      </c>
      <c r="BU122" s="36">
        <f>SUM(BU110:BU121)</f>
        <v>10.33</v>
      </c>
      <c r="BV122" s="49"/>
      <c r="BW122" s="48">
        <f>SUM(BW110:BW121)</f>
        <v>60410</v>
      </c>
      <c r="BX122" s="36">
        <f>SUM(BX110:BX121)</f>
        <v>183440.28</v>
      </c>
      <c r="BY122" s="49"/>
      <c r="BZ122" s="48">
        <f>SUM(BZ110:BZ121)</f>
        <v>0</v>
      </c>
      <c r="CA122" s="36">
        <f>SUM(CA110:CA121)</f>
        <v>0</v>
      </c>
      <c r="CB122" s="49"/>
      <c r="CC122" s="48">
        <f>SUM(CC110:CC121)</f>
        <v>0</v>
      </c>
      <c r="CD122" s="36">
        <f>SUM(CD110:CD121)</f>
        <v>0</v>
      </c>
      <c r="CE122" s="49"/>
      <c r="CF122" s="48">
        <f t="shared" ref="CF122:CG122" si="245">SUM(CF110:CF121)</f>
        <v>0</v>
      </c>
      <c r="CG122" s="36">
        <f t="shared" si="245"/>
        <v>0</v>
      </c>
      <c r="CH122" s="49"/>
      <c r="CI122" s="48">
        <f t="shared" ref="CI122:CJ122" si="246">SUM(CI110:CI121)</f>
        <v>0</v>
      </c>
      <c r="CJ122" s="36">
        <f t="shared" si="246"/>
        <v>0</v>
      </c>
      <c r="CK122" s="49"/>
      <c r="CL122" s="48">
        <f>SUM(CL110:CL121)</f>
        <v>0</v>
      </c>
      <c r="CM122" s="36">
        <f>SUM(CM110:CM121)</f>
        <v>0</v>
      </c>
      <c r="CN122" s="49"/>
      <c r="CO122" s="48">
        <f>SUM(CO110:CO121)</f>
        <v>1</v>
      </c>
      <c r="CP122" s="36">
        <f>SUM(CP110:CP121)</f>
        <v>24.3</v>
      </c>
      <c r="CQ122" s="49"/>
      <c r="CR122" s="48">
        <f>SUM(CR110:CR121)</f>
        <v>0</v>
      </c>
      <c r="CS122" s="36">
        <f>SUM(CS110:CS121)</f>
        <v>0</v>
      </c>
      <c r="CT122" s="49"/>
      <c r="CU122" s="48">
        <f>SUM(CU110:CU121)</f>
        <v>0</v>
      </c>
      <c r="CV122" s="36">
        <f>SUM(CV110:CV121)</f>
        <v>0</v>
      </c>
      <c r="CW122" s="49"/>
      <c r="CX122" s="48">
        <f t="shared" ref="CX122:CY122" si="247">SUM(CX110:CX121)</f>
        <v>0</v>
      </c>
      <c r="CY122" s="36">
        <f t="shared" si="247"/>
        <v>0</v>
      </c>
      <c r="CZ122" s="49"/>
      <c r="DA122" s="48"/>
      <c r="DB122" s="36"/>
      <c r="DC122" s="49"/>
      <c r="DD122" s="48">
        <f>SUM(DD110:DD121)</f>
        <v>0</v>
      </c>
      <c r="DE122" s="36">
        <f>SUM(DE110:DE121)</f>
        <v>0</v>
      </c>
      <c r="DF122" s="49"/>
      <c r="DG122" s="48">
        <f>SUM(DG110:DG121)</f>
        <v>1032</v>
      </c>
      <c r="DH122" s="36">
        <f>SUM(DH110:DH121)</f>
        <v>4092.66</v>
      </c>
      <c r="DI122" s="49"/>
      <c r="DJ122" s="48">
        <f>SUM(DJ110:DJ121)</f>
        <v>0</v>
      </c>
      <c r="DK122" s="36">
        <f>SUM(DK110:DK121)</f>
        <v>0</v>
      </c>
      <c r="DL122" s="49"/>
      <c r="DM122" s="48">
        <f t="shared" ref="DM122:DN122" si="248">SUM(DM110:DM121)</f>
        <v>0</v>
      </c>
      <c r="DN122" s="36">
        <f t="shared" si="248"/>
        <v>0</v>
      </c>
      <c r="DO122" s="49"/>
      <c r="DP122" s="48">
        <f>SUM(DP110:DP121)</f>
        <v>1.623</v>
      </c>
      <c r="DQ122" s="36">
        <f>SUM(DQ110:DQ121)</f>
        <v>64.3</v>
      </c>
      <c r="DR122" s="49"/>
      <c r="DS122" s="48">
        <f>SUM(DS110:DS121)</f>
        <v>0</v>
      </c>
      <c r="DT122" s="36">
        <f>SUM(DT110:DT121)</f>
        <v>0</v>
      </c>
      <c r="DU122" s="49"/>
      <c r="DV122" s="48">
        <f>SUM(DV110:DV121)</f>
        <v>0</v>
      </c>
      <c r="DW122" s="36">
        <f>SUM(DW110:DW121)</f>
        <v>0</v>
      </c>
      <c r="DX122" s="49"/>
      <c r="DY122" s="48">
        <f>SUM(DY110:DY121)</f>
        <v>0</v>
      </c>
      <c r="DZ122" s="36">
        <f>SUM(DZ110:DZ121)</f>
        <v>0</v>
      </c>
      <c r="EA122" s="49"/>
      <c r="EB122" s="48">
        <f>SUM(EB110:EB121)</f>
        <v>0</v>
      </c>
      <c r="EC122" s="36">
        <f>SUM(EC110:EC121)</f>
        <v>0</v>
      </c>
      <c r="ED122" s="49"/>
      <c r="EE122" s="48">
        <f t="shared" ref="EE122:EF122" si="249">SUM(EE110:EE121)</f>
        <v>0</v>
      </c>
      <c r="EF122" s="36">
        <f t="shared" si="249"/>
        <v>0</v>
      </c>
      <c r="EG122" s="49"/>
      <c r="EH122" s="48">
        <f>SUM(EH110:EH121)</f>
        <v>21</v>
      </c>
      <c r="EI122" s="36">
        <f>SUM(EI110:EI121)</f>
        <v>325.92</v>
      </c>
      <c r="EJ122" s="49"/>
      <c r="EK122" s="48">
        <f>SUM(EK110:EK121)</f>
        <v>0</v>
      </c>
      <c r="EL122" s="36">
        <f>SUM(EL110:EL121)</f>
        <v>0</v>
      </c>
      <c r="EM122" s="49"/>
      <c r="EN122" s="48">
        <f>SUM(EN110:EN121)</f>
        <v>1.2E-2</v>
      </c>
      <c r="EO122" s="36">
        <f>SUM(EO110:EO121)</f>
        <v>25.52</v>
      </c>
      <c r="EP122" s="49"/>
      <c r="EQ122" s="48">
        <f>SUM(EQ110:EQ121)</f>
        <v>6.4269999999999996</v>
      </c>
      <c r="ER122" s="36">
        <f>SUM(ER110:ER121)</f>
        <v>229.07000000000002</v>
      </c>
      <c r="ES122" s="49"/>
      <c r="ET122" s="48">
        <f>SUM(ET110:ET121)</f>
        <v>0</v>
      </c>
      <c r="EU122" s="36">
        <f>SUM(EU110:EU121)</f>
        <v>0</v>
      </c>
      <c r="EV122" s="49"/>
      <c r="EW122" s="48">
        <f t="shared" ref="EW122:EX122" si="250">SUM(EW110:EW121)</f>
        <v>0</v>
      </c>
      <c r="EX122" s="36">
        <f t="shared" si="250"/>
        <v>0</v>
      </c>
      <c r="EY122" s="49"/>
      <c r="EZ122" s="48">
        <f>SUM(EZ110:EZ121)</f>
        <v>0</v>
      </c>
      <c r="FA122" s="36">
        <f>SUM(FA110:FA121)</f>
        <v>0</v>
      </c>
      <c r="FB122" s="49"/>
      <c r="FC122" s="48">
        <f>SUM(FC110:FC121)</f>
        <v>0</v>
      </c>
      <c r="FD122" s="36">
        <f>SUM(FD110:FD121)</f>
        <v>0</v>
      </c>
      <c r="FE122" s="49"/>
      <c r="FF122" s="37">
        <f t="shared" si="228"/>
        <v>305793.53400000004</v>
      </c>
      <c r="FG122" s="38">
        <f t="shared" si="229"/>
        <v>899441.05000000016</v>
      </c>
    </row>
    <row r="123" spans="1:163" x14ac:dyDescent="0.3">
      <c r="A123" s="55">
        <v>2018</v>
      </c>
      <c r="B123" s="56" t="s">
        <v>5</v>
      </c>
      <c r="C123" s="12">
        <v>0</v>
      </c>
      <c r="D123" s="4">
        <v>0</v>
      </c>
      <c r="E123" s="47">
        <v>0</v>
      </c>
      <c r="F123" s="12">
        <v>0</v>
      </c>
      <c r="G123" s="4">
        <v>0</v>
      </c>
      <c r="H123" s="47">
        <v>0</v>
      </c>
      <c r="I123" s="12">
        <v>0</v>
      </c>
      <c r="J123" s="4">
        <v>0</v>
      </c>
      <c r="K123" s="47">
        <v>0</v>
      </c>
      <c r="L123" s="12">
        <v>0</v>
      </c>
      <c r="M123" s="4">
        <v>0</v>
      </c>
      <c r="N123" s="47">
        <v>0</v>
      </c>
      <c r="O123" s="12">
        <v>0</v>
      </c>
      <c r="P123" s="4">
        <v>0</v>
      </c>
      <c r="Q123" s="47">
        <v>0</v>
      </c>
      <c r="R123" s="12">
        <v>0</v>
      </c>
      <c r="S123" s="4">
        <v>0</v>
      </c>
      <c r="T123" s="47">
        <v>0</v>
      </c>
      <c r="U123" s="12">
        <v>0</v>
      </c>
      <c r="V123" s="4">
        <v>0</v>
      </c>
      <c r="W123" s="47">
        <v>0</v>
      </c>
      <c r="X123" s="12">
        <v>0</v>
      </c>
      <c r="Y123" s="4">
        <v>0</v>
      </c>
      <c r="Z123" s="47">
        <v>0</v>
      </c>
      <c r="AA123" s="12">
        <v>20254</v>
      </c>
      <c r="AB123" s="4">
        <v>57299.11</v>
      </c>
      <c r="AC123" s="47">
        <f t="shared" ref="AC123:AC134" si="251">AB123/AA123*1000</f>
        <v>2829.0268588920708</v>
      </c>
      <c r="AD123" s="12">
        <v>100</v>
      </c>
      <c r="AE123" s="4">
        <v>1002.25</v>
      </c>
      <c r="AF123" s="47">
        <f t="shared" ref="AF123:AF134" si="252">AE123/AD123*1000</f>
        <v>10022.5</v>
      </c>
      <c r="AG123" s="12">
        <v>0</v>
      </c>
      <c r="AH123" s="4">
        <v>0</v>
      </c>
      <c r="AI123" s="47">
        <v>0</v>
      </c>
      <c r="AJ123" s="12">
        <v>0</v>
      </c>
      <c r="AK123" s="4">
        <v>0</v>
      </c>
      <c r="AL123" s="47">
        <v>0</v>
      </c>
      <c r="AM123" s="12">
        <v>0</v>
      </c>
      <c r="AN123" s="4">
        <v>0</v>
      </c>
      <c r="AO123" s="47">
        <f t="shared" ref="AO123:AO134" si="253">IF(AM123=0,0,AN123/AM123*1000)</f>
        <v>0</v>
      </c>
      <c r="AP123" s="12">
        <v>0</v>
      </c>
      <c r="AQ123" s="4">
        <v>0</v>
      </c>
      <c r="AR123" s="47">
        <v>0</v>
      </c>
      <c r="AS123" s="12">
        <v>0</v>
      </c>
      <c r="AT123" s="4">
        <v>0</v>
      </c>
      <c r="AU123" s="47">
        <v>0</v>
      </c>
      <c r="AV123" s="12">
        <v>3349.422</v>
      </c>
      <c r="AW123" s="4">
        <v>10500.75</v>
      </c>
      <c r="AX123" s="47">
        <f t="shared" ref="AX123:AX134" si="254">AW123/AV123*1000</f>
        <v>3135.0931593570476</v>
      </c>
      <c r="AY123" s="12">
        <v>0</v>
      </c>
      <c r="AZ123" s="4">
        <v>0</v>
      </c>
      <c r="BA123" s="47">
        <v>0</v>
      </c>
      <c r="BB123" s="12">
        <v>0</v>
      </c>
      <c r="BC123" s="4">
        <v>0</v>
      </c>
      <c r="BD123" s="47">
        <v>0</v>
      </c>
      <c r="BE123" s="12">
        <v>2E-3</v>
      </c>
      <c r="BF123" s="4">
        <v>0.01</v>
      </c>
      <c r="BG123" s="47">
        <f t="shared" ref="BG123:BG134" si="255">BF123/BE123*1000</f>
        <v>5000</v>
      </c>
      <c r="BH123" s="12">
        <v>0</v>
      </c>
      <c r="BI123" s="4">
        <v>0</v>
      </c>
      <c r="BJ123" s="47">
        <v>0</v>
      </c>
      <c r="BK123" s="12">
        <v>0</v>
      </c>
      <c r="BL123" s="4">
        <v>0</v>
      </c>
      <c r="BM123" s="47">
        <v>0</v>
      </c>
      <c r="BN123" s="12">
        <v>0</v>
      </c>
      <c r="BO123" s="4">
        <v>0</v>
      </c>
      <c r="BP123" s="47">
        <v>0</v>
      </c>
      <c r="BQ123" s="12"/>
      <c r="BR123" s="4"/>
      <c r="BS123" s="47"/>
      <c r="BT123" s="12">
        <v>1E-3</v>
      </c>
      <c r="BU123" s="4">
        <v>0.51</v>
      </c>
      <c r="BV123" s="47">
        <f t="shared" ref="BV123:BV127" si="256">BU123/BT123*1000</f>
        <v>510000</v>
      </c>
      <c r="BW123" s="12">
        <v>0</v>
      </c>
      <c r="BX123" s="4">
        <v>0</v>
      </c>
      <c r="BY123" s="47">
        <v>0</v>
      </c>
      <c r="BZ123" s="12">
        <v>0</v>
      </c>
      <c r="CA123" s="4">
        <v>0</v>
      </c>
      <c r="CB123" s="47">
        <v>0</v>
      </c>
      <c r="CC123" s="12">
        <v>0</v>
      </c>
      <c r="CD123" s="4">
        <v>0</v>
      </c>
      <c r="CE123" s="47">
        <v>0</v>
      </c>
      <c r="CF123" s="12">
        <v>0</v>
      </c>
      <c r="CG123" s="4">
        <v>0</v>
      </c>
      <c r="CH123" s="47">
        <f t="shared" ref="CH123:CH134" si="257">IF(CF123=0,0,CG123/CF123*1000)</f>
        <v>0</v>
      </c>
      <c r="CI123" s="12">
        <v>0</v>
      </c>
      <c r="CJ123" s="4">
        <v>0</v>
      </c>
      <c r="CK123" s="47">
        <f t="shared" ref="CK123:CK134" si="258">IF(CI123=0,0,CJ123/CI123*1000)</f>
        <v>0</v>
      </c>
      <c r="CL123" s="12">
        <v>0</v>
      </c>
      <c r="CM123" s="4">
        <v>0</v>
      </c>
      <c r="CN123" s="47">
        <v>0</v>
      </c>
      <c r="CO123" s="12">
        <v>0</v>
      </c>
      <c r="CP123" s="4">
        <v>0</v>
      </c>
      <c r="CQ123" s="47">
        <v>0</v>
      </c>
      <c r="CR123" s="12">
        <v>0</v>
      </c>
      <c r="CS123" s="4">
        <v>0</v>
      </c>
      <c r="CT123" s="47">
        <v>0</v>
      </c>
      <c r="CU123" s="12">
        <v>0</v>
      </c>
      <c r="CV123" s="4">
        <v>0</v>
      </c>
      <c r="CW123" s="47">
        <v>0</v>
      </c>
      <c r="CX123" s="12">
        <v>0</v>
      </c>
      <c r="CY123" s="4">
        <v>0</v>
      </c>
      <c r="CZ123" s="47">
        <f t="shared" ref="CZ123:CZ134" si="259">IF(CX123=0,0,CY123/CX123*1000)</f>
        <v>0</v>
      </c>
      <c r="DA123" s="12"/>
      <c r="DB123" s="4"/>
      <c r="DC123" s="47"/>
      <c r="DD123" s="12">
        <v>0</v>
      </c>
      <c r="DE123" s="4">
        <v>0</v>
      </c>
      <c r="DF123" s="47">
        <v>0</v>
      </c>
      <c r="DG123" s="12">
        <v>240.02</v>
      </c>
      <c r="DH123" s="4">
        <v>952.54</v>
      </c>
      <c r="DI123" s="47">
        <f t="shared" ref="DI123:DI133" si="260">DH123/DG123*1000</f>
        <v>3968.5859511707354</v>
      </c>
      <c r="DJ123" s="12">
        <v>0</v>
      </c>
      <c r="DK123" s="4">
        <v>0</v>
      </c>
      <c r="DL123" s="47">
        <v>0</v>
      </c>
      <c r="DM123" s="12">
        <v>0</v>
      </c>
      <c r="DN123" s="4">
        <v>0</v>
      </c>
      <c r="DO123" s="47">
        <f t="shared" ref="DO123:DO134" si="261">IF(DM123=0,0,DN123/DM123*1000)</f>
        <v>0</v>
      </c>
      <c r="DP123" s="12">
        <v>0</v>
      </c>
      <c r="DQ123" s="4">
        <v>0</v>
      </c>
      <c r="DR123" s="47">
        <v>0</v>
      </c>
      <c r="DS123" s="12">
        <v>0</v>
      </c>
      <c r="DT123" s="4">
        <v>0</v>
      </c>
      <c r="DU123" s="47">
        <v>0</v>
      </c>
      <c r="DV123" s="12">
        <v>0</v>
      </c>
      <c r="DW123" s="4">
        <v>0</v>
      </c>
      <c r="DX123" s="47">
        <v>0</v>
      </c>
      <c r="DY123" s="12">
        <v>0</v>
      </c>
      <c r="DZ123" s="4">
        <v>0</v>
      </c>
      <c r="EA123" s="47">
        <v>0</v>
      </c>
      <c r="EB123" s="12">
        <v>0</v>
      </c>
      <c r="EC123" s="4">
        <v>0</v>
      </c>
      <c r="ED123" s="47">
        <v>0</v>
      </c>
      <c r="EE123" s="12">
        <v>0</v>
      </c>
      <c r="EF123" s="4">
        <v>0</v>
      </c>
      <c r="EG123" s="47">
        <f t="shared" ref="EG123:EG134" si="262">IF(EE123=0,0,EF123/EE123*1000)</f>
        <v>0</v>
      </c>
      <c r="EH123" s="12">
        <v>0</v>
      </c>
      <c r="EI123" s="4">
        <v>0</v>
      </c>
      <c r="EJ123" s="47">
        <v>0</v>
      </c>
      <c r="EK123" s="12">
        <v>0</v>
      </c>
      <c r="EL123" s="4">
        <v>0</v>
      </c>
      <c r="EM123" s="47">
        <v>0</v>
      </c>
      <c r="EN123" s="12">
        <v>7.0000000000000001E-3</v>
      </c>
      <c r="EO123" s="4">
        <v>1.57</v>
      </c>
      <c r="EP123" s="47">
        <f t="shared" ref="EP123:EP130" si="263">EO123/EN123*1000</f>
        <v>224285.71428571429</v>
      </c>
      <c r="EQ123" s="12">
        <v>6.2510000000000003</v>
      </c>
      <c r="ER123" s="4">
        <v>220.24</v>
      </c>
      <c r="ES123" s="47">
        <f t="shared" ref="ES123:ES134" si="264">ER123/EQ123*1000</f>
        <v>35232.762757958728</v>
      </c>
      <c r="ET123" s="12">
        <v>0</v>
      </c>
      <c r="EU123" s="4">
        <v>0</v>
      </c>
      <c r="EV123" s="47">
        <v>0</v>
      </c>
      <c r="EW123" s="12">
        <v>0</v>
      </c>
      <c r="EX123" s="4">
        <v>0</v>
      </c>
      <c r="EY123" s="47">
        <f t="shared" ref="EY123:EY134" si="265">IF(EW123=0,0,EX123/EW123*1000)</f>
        <v>0</v>
      </c>
      <c r="EZ123" s="12">
        <v>0</v>
      </c>
      <c r="FA123" s="4">
        <v>0</v>
      </c>
      <c r="FB123" s="47">
        <v>0</v>
      </c>
      <c r="FC123" s="12">
        <v>0</v>
      </c>
      <c r="FD123" s="4">
        <v>0</v>
      </c>
      <c r="FE123" s="47">
        <v>0</v>
      </c>
      <c r="FF123" s="7">
        <f t="shared" ref="FF123:FF135" si="266">C123+I123+AA123+AD123+AG123+AJ123+AP123+AV123+AY123+BE123+BH123+BK123+BN123+BW123+BZ123+CC123+CL123+CO123+DG123+DY123+EB123+EH123+EK123+EN123+EQ123+FC123+ET123+U123+EZ123+DV123+DS123+X123+DP123+CU123+BB123+BT123+F123+L123+AS123+CR123</f>
        <v>23949.703000000001</v>
      </c>
      <c r="FG123" s="15">
        <f t="shared" ref="FG123:FG135" si="267">D123+J123+AB123+AE123+AH123+AK123+AQ123+AW123+AZ123+BF123+BI123+BL123+BO123+BX123+CA123+CD123+CM123+CP123+DH123+DZ123+EC123+EI123+EL123+EO123+ER123+FD123+EU123+V123+FA123+DW123+DT123+Y123+DQ123+CV123+BC123+BU123+G123+M123+AT123+CS123</f>
        <v>69976.98</v>
      </c>
    </row>
    <row r="124" spans="1:163" x14ac:dyDescent="0.3">
      <c r="A124" s="55">
        <v>2018</v>
      </c>
      <c r="B124" s="56" t="s">
        <v>6</v>
      </c>
      <c r="C124" s="12">
        <v>0</v>
      </c>
      <c r="D124" s="4">
        <v>0</v>
      </c>
      <c r="E124" s="47">
        <v>0</v>
      </c>
      <c r="F124" s="12">
        <v>0</v>
      </c>
      <c r="G124" s="4">
        <v>0</v>
      </c>
      <c r="H124" s="47">
        <v>0</v>
      </c>
      <c r="I124" s="12">
        <v>0</v>
      </c>
      <c r="J124" s="4">
        <v>0</v>
      </c>
      <c r="K124" s="47">
        <v>0</v>
      </c>
      <c r="L124" s="12">
        <v>0</v>
      </c>
      <c r="M124" s="4">
        <v>0</v>
      </c>
      <c r="N124" s="47">
        <v>0</v>
      </c>
      <c r="O124" s="12">
        <v>0</v>
      </c>
      <c r="P124" s="4">
        <v>0</v>
      </c>
      <c r="Q124" s="47">
        <v>0</v>
      </c>
      <c r="R124" s="12">
        <v>0</v>
      </c>
      <c r="S124" s="4">
        <v>0</v>
      </c>
      <c r="T124" s="47">
        <v>0</v>
      </c>
      <c r="U124" s="12">
        <v>0</v>
      </c>
      <c r="V124" s="4">
        <v>0</v>
      </c>
      <c r="W124" s="47">
        <v>0</v>
      </c>
      <c r="X124" s="12">
        <v>0</v>
      </c>
      <c r="Y124" s="4">
        <v>0</v>
      </c>
      <c r="Z124" s="47">
        <v>0</v>
      </c>
      <c r="AA124" s="12">
        <v>4150</v>
      </c>
      <c r="AB124" s="4">
        <v>12533.78</v>
      </c>
      <c r="AC124" s="47">
        <f t="shared" si="251"/>
        <v>3020.1879518072292</v>
      </c>
      <c r="AD124" s="12">
        <v>0</v>
      </c>
      <c r="AE124" s="4">
        <v>0</v>
      </c>
      <c r="AF124" s="47">
        <v>0</v>
      </c>
      <c r="AG124" s="12">
        <v>0</v>
      </c>
      <c r="AH124" s="4">
        <v>0</v>
      </c>
      <c r="AI124" s="47">
        <v>0</v>
      </c>
      <c r="AJ124" s="12">
        <v>0</v>
      </c>
      <c r="AK124" s="4">
        <v>0</v>
      </c>
      <c r="AL124" s="47">
        <v>0</v>
      </c>
      <c r="AM124" s="12">
        <v>0</v>
      </c>
      <c r="AN124" s="4">
        <v>0</v>
      </c>
      <c r="AO124" s="47">
        <f t="shared" si="253"/>
        <v>0</v>
      </c>
      <c r="AP124" s="12">
        <v>0</v>
      </c>
      <c r="AQ124" s="4">
        <v>0</v>
      </c>
      <c r="AR124" s="47">
        <v>0</v>
      </c>
      <c r="AS124" s="12">
        <v>0</v>
      </c>
      <c r="AT124" s="4">
        <v>0</v>
      </c>
      <c r="AU124" s="47">
        <v>0</v>
      </c>
      <c r="AV124" s="12">
        <v>226.75399999999999</v>
      </c>
      <c r="AW124" s="4">
        <v>3194.28</v>
      </c>
      <c r="AX124" s="47">
        <f t="shared" si="254"/>
        <v>14086.984132584212</v>
      </c>
      <c r="AY124" s="12">
        <v>0</v>
      </c>
      <c r="AZ124" s="4">
        <v>0</v>
      </c>
      <c r="BA124" s="47">
        <v>0</v>
      </c>
      <c r="BB124" s="12">
        <v>0</v>
      </c>
      <c r="BC124" s="4">
        <v>0</v>
      </c>
      <c r="BD124" s="47">
        <v>0</v>
      </c>
      <c r="BE124" s="12">
        <v>4.5</v>
      </c>
      <c r="BF124" s="4">
        <v>169.69</v>
      </c>
      <c r="BG124" s="47">
        <f t="shared" si="255"/>
        <v>37708.888888888883</v>
      </c>
      <c r="BH124" s="12">
        <v>0</v>
      </c>
      <c r="BI124" s="4">
        <v>0</v>
      </c>
      <c r="BJ124" s="47">
        <v>0</v>
      </c>
      <c r="BK124" s="12">
        <v>0</v>
      </c>
      <c r="BL124" s="4">
        <v>0</v>
      </c>
      <c r="BM124" s="47">
        <v>0</v>
      </c>
      <c r="BN124" s="12">
        <v>4100</v>
      </c>
      <c r="BO124" s="4">
        <v>14379.09</v>
      </c>
      <c r="BP124" s="47">
        <f t="shared" ref="BP124:BP125" si="268">BO124/BN124*1000</f>
        <v>3507.0951219512194</v>
      </c>
      <c r="BQ124" s="12"/>
      <c r="BR124" s="4"/>
      <c r="BS124" s="47"/>
      <c r="BT124" s="12">
        <v>0</v>
      </c>
      <c r="BU124" s="4">
        <v>0</v>
      </c>
      <c r="BV124" s="47">
        <v>0</v>
      </c>
      <c r="BW124" s="12">
        <v>0</v>
      </c>
      <c r="BX124" s="4">
        <v>0</v>
      </c>
      <c r="BY124" s="47">
        <v>0</v>
      </c>
      <c r="BZ124" s="12">
        <v>0</v>
      </c>
      <c r="CA124" s="4">
        <v>0</v>
      </c>
      <c r="CB124" s="47">
        <v>0</v>
      </c>
      <c r="CC124" s="12">
        <v>0</v>
      </c>
      <c r="CD124" s="4">
        <v>0</v>
      </c>
      <c r="CE124" s="47">
        <v>0</v>
      </c>
      <c r="CF124" s="12">
        <v>0</v>
      </c>
      <c r="CG124" s="4">
        <v>0</v>
      </c>
      <c r="CH124" s="47">
        <f t="shared" si="257"/>
        <v>0</v>
      </c>
      <c r="CI124" s="12">
        <v>0</v>
      </c>
      <c r="CJ124" s="4">
        <v>0</v>
      </c>
      <c r="CK124" s="47">
        <f t="shared" si="258"/>
        <v>0</v>
      </c>
      <c r="CL124" s="12">
        <v>0</v>
      </c>
      <c r="CM124" s="4">
        <v>0</v>
      </c>
      <c r="CN124" s="47">
        <v>0</v>
      </c>
      <c r="CO124" s="12">
        <v>0</v>
      </c>
      <c r="CP124" s="4">
        <v>0</v>
      </c>
      <c r="CQ124" s="47">
        <v>0</v>
      </c>
      <c r="CR124" s="12">
        <v>0</v>
      </c>
      <c r="CS124" s="4">
        <v>0</v>
      </c>
      <c r="CT124" s="47">
        <v>0</v>
      </c>
      <c r="CU124" s="12">
        <v>0</v>
      </c>
      <c r="CV124" s="4">
        <v>0</v>
      </c>
      <c r="CW124" s="47">
        <v>0</v>
      </c>
      <c r="CX124" s="12">
        <v>0</v>
      </c>
      <c r="CY124" s="4">
        <v>0</v>
      </c>
      <c r="CZ124" s="47">
        <f t="shared" si="259"/>
        <v>0</v>
      </c>
      <c r="DA124" s="12"/>
      <c r="DB124" s="4"/>
      <c r="DC124" s="47"/>
      <c r="DD124" s="12">
        <v>0</v>
      </c>
      <c r="DE124" s="4">
        <v>0</v>
      </c>
      <c r="DF124" s="47">
        <v>0</v>
      </c>
      <c r="DG124" s="12">
        <v>0</v>
      </c>
      <c r="DH124" s="4">
        <v>0</v>
      </c>
      <c r="DI124" s="47">
        <v>0</v>
      </c>
      <c r="DJ124" s="12">
        <v>0</v>
      </c>
      <c r="DK124" s="4">
        <v>0</v>
      </c>
      <c r="DL124" s="47">
        <v>0</v>
      </c>
      <c r="DM124" s="12">
        <v>0</v>
      </c>
      <c r="DN124" s="4">
        <v>0</v>
      </c>
      <c r="DO124" s="47">
        <f t="shared" si="261"/>
        <v>0</v>
      </c>
      <c r="DP124" s="12">
        <v>0</v>
      </c>
      <c r="DQ124" s="4">
        <v>0</v>
      </c>
      <c r="DR124" s="47">
        <v>0</v>
      </c>
      <c r="DS124" s="12">
        <v>0</v>
      </c>
      <c r="DT124" s="4">
        <v>0</v>
      </c>
      <c r="DU124" s="47">
        <v>0</v>
      </c>
      <c r="DV124" s="12">
        <v>0</v>
      </c>
      <c r="DW124" s="4">
        <v>0</v>
      </c>
      <c r="DX124" s="47">
        <v>0</v>
      </c>
      <c r="DY124" s="12">
        <v>0</v>
      </c>
      <c r="DZ124" s="4">
        <v>0</v>
      </c>
      <c r="EA124" s="47">
        <v>0</v>
      </c>
      <c r="EB124" s="12">
        <v>0</v>
      </c>
      <c r="EC124" s="4">
        <v>0</v>
      </c>
      <c r="ED124" s="47">
        <v>0</v>
      </c>
      <c r="EE124" s="12">
        <v>0</v>
      </c>
      <c r="EF124" s="4">
        <v>0</v>
      </c>
      <c r="EG124" s="47">
        <f t="shared" si="262"/>
        <v>0</v>
      </c>
      <c r="EH124" s="12">
        <v>0</v>
      </c>
      <c r="EI124" s="4">
        <v>0</v>
      </c>
      <c r="EJ124" s="47">
        <v>0</v>
      </c>
      <c r="EK124" s="12">
        <v>0</v>
      </c>
      <c r="EL124" s="4">
        <v>0</v>
      </c>
      <c r="EM124" s="47">
        <v>0</v>
      </c>
      <c r="EN124" s="12">
        <v>0</v>
      </c>
      <c r="EO124" s="4">
        <v>0</v>
      </c>
      <c r="EP124" s="47">
        <v>0</v>
      </c>
      <c r="EQ124" s="12">
        <v>1E-3</v>
      </c>
      <c r="ER124" s="4">
        <v>1.1399999999999999</v>
      </c>
      <c r="ES124" s="47">
        <f t="shared" si="264"/>
        <v>1139999.9999999998</v>
      </c>
      <c r="ET124" s="12">
        <v>0</v>
      </c>
      <c r="EU124" s="4">
        <v>0</v>
      </c>
      <c r="EV124" s="47">
        <v>0</v>
      </c>
      <c r="EW124" s="12">
        <v>0</v>
      </c>
      <c r="EX124" s="4">
        <v>0</v>
      </c>
      <c r="EY124" s="47">
        <f t="shared" si="265"/>
        <v>0</v>
      </c>
      <c r="EZ124" s="12">
        <v>0</v>
      </c>
      <c r="FA124" s="4">
        <v>0</v>
      </c>
      <c r="FB124" s="47">
        <v>0</v>
      </c>
      <c r="FC124" s="12">
        <v>0</v>
      </c>
      <c r="FD124" s="4">
        <v>0</v>
      </c>
      <c r="FE124" s="47">
        <v>0</v>
      </c>
      <c r="FF124" s="7">
        <f t="shared" si="266"/>
        <v>8481.255000000001</v>
      </c>
      <c r="FG124" s="15">
        <f t="shared" si="267"/>
        <v>30277.980000000003</v>
      </c>
    </row>
    <row r="125" spans="1:163" x14ac:dyDescent="0.3">
      <c r="A125" s="55">
        <v>2018</v>
      </c>
      <c r="B125" s="56" t="s">
        <v>7</v>
      </c>
      <c r="C125" s="12">
        <v>0</v>
      </c>
      <c r="D125" s="4">
        <v>0</v>
      </c>
      <c r="E125" s="47">
        <v>0</v>
      </c>
      <c r="F125" s="12">
        <v>0</v>
      </c>
      <c r="G125" s="4">
        <v>0</v>
      </c>
      <c r="H125" s="47">
        <v>0</v>
      </c>
      <c r="I125" s="12">
        <v>0</v>
      </c>
      <c r="J125" s="4">
        <v>0</v>
      </c>
      <c r="K125" s="47">
        <v>0</v>
      </c>
      <c r="L125" s="12">
        <v>0</v>
      </c>
      <c r="M125" s="4">
        <v>0</v>
      </c>
      <c r="N125" s="47">
        <v>0</v>
      </c>
      <c r="O125" s="12">
        <v>0</v>
      </c>
      <c r="P125" s="4">
        <v>0</v>
      </c>
      <c r="Q125" s="47">
        <v>0</v>
      </c>
      <c r="R125" s="12">
        <v>0</v>
      </c>
      <c r="S125" s="4">
        <v>0</v>
      </c>
      <c r="T125" s="47">
        <v>0</v>
      </c>
      <c r="U125" s="12">
        <v>0</v>
      </c>
      <c r="V125" s="4">
        <v>0</v>
      </c>
      <c r="W125" s="47">
        <v>0</v>
      </c>
      <c r="X125" s="12">
        <v>0</v>
      </c>
      <c r="Y125" s="4">
        <v>0</v>
      </c>
      <c r="Z125" s="47">
        <v>0</v>
      </c>
      <c r="AA125" s="12">
        <v>13389</v>
      </c>
      <c r="AB125" s="4">
        <v>45254.03</v>
      </c>
      <c r="AC125" s="47">
        <f t="shared" si="251"/>
        <v>3379.9409963402791</v>
      </c>
      <c r="AD125" s="12">
        <v>0</v>
      </c>
      <c r="AE125" s="4">
        <v>0</v>
      </c>
      <c r="AF125" s="47">
        <v>0</v>
      </c>
      <c r="AG125" s="12">
        <v>0</v>
      </c>
      <c r="AH125" s="4">
        <v>0</v>
      </c>
      <c r="AI125" s="47">
        <v>0</v>
      </c>
      <c r="AJ125" s="12">
        <v>0</v>
      </c>
      <c r="AK125" s="4">
        <v>0</v>
      </c>
      <c r="AL125" s="47">
        <v>0</v>
      </c>
      <c r="AM125" s="12">
        <v>0</v>
      </c>
      <c r="AN125" s="4">
        <v>0</v>
      </c>
      <c r="AO125" s="47">
        <f t="shared" si="253"/>
        <v>0</v>
      </c>
      <c r="AP125" s="12">
        <v>0</v>
      </c>
      <c r="AQ125" s="4">
        <v>0</v>
      </c>
      <c r="AR125" s="47">
        <v>0</v>
      </c>
      <c r="AS125" s="12">
        <v>7.0000000000000001E-3</v>
      </c>
      <c r="AT125" s="4">
        <v>3.38</v>
      </c>
      <c r="AU125" s="47">
        <f t="shared" ref="AU125" si="269">AT125/AS125*1000</f>
        <v>482857.14285714284</v>
      </c>
      <c r="AV125" s="12">
        <v>193.029</v>
      </c>
      <c r="AW125" s="4">
        <v>2711.41</v>
      </c>
      <c r="AX125" s="47">
        <f t="shared" si="254"/>
        <v>14046.6458407804</v>
      </c>
      <c r="AY125" s="12">
        <v>0</v>
      </c>
      <c r="AZ125" s="4">
        <v>0</v>
      </c>
      <c r="BA125" s="47">
        <v>0</v>
      </c>
      <c r="BB125" s="12">
        <v>0</v>
      </c>
      <c r="BC125" s="4">
        <v>0</v>
      </c>
      <c r="BD125" s="47">
        <v>0</v>
      </c>
      <c r="BE125" s="12">
        <v>0</v>
      </c>
      <c r="BF125" s="4">
        <v>0</v>
      </c>
      <c r="BG125" s="47">
        <v>0</v>
      </c>
      <c r="BH125" s="12">
        <v>0</v>
      </c>
      <c r="BI125" s="4">
        <v>0</v>
      </c>
      <c r="BJ125" s="47">
        <v>0</v>
      </c>
      <c r="BK125" s="12">
        <v>0</v>
      </c>
      <c r="BL125" s="4">
        <v>0</v>
      </c>
      <c r="BM125" s="47">
        <v>0</v>
      </c>
      <c r="BN125" s="12">
        <v>1E-3</v>
      </c>
      <c r="BO125" s="4">
        <v>0.01</v>
      </c>
      <c r="BP125" s="47">
        <f t="shared" si="268"/>
        <v>10000</v>
      </c>
      <c r="BQ125" s="12"/>
      <c r="BR125" s="4"/>
      <c r="BS125" s="47"/>
      <c r="BT125" s="12">
        <v>0</v>
      </c>
      <c r="BU125" s="4">
        <v>0</v>
      </c>
      <c r="BV125" s="47">
        <v>0</v>
      </c>
      <c r="BW125" s="12">
        <v>0</v>
      </c>
      <c r="BX125" s="4">
        <v>0</v>
      </c>
      <c r="BY125" s="47">
        <v>0</v>
      </c>
      <c r="BZ125" s="12">
        <v>0</v>
      </c>
      <c r="CA125" s="4">
        <v>0</v>
      </c>
      <c r="CB125" s="47">
        <v>0</v>
      </c>
      <c r="CC125" s="12">
        <v>0</v>
      </c>
      <c r="CD125" s="4">
        <v>0</v>
      </c>
      <c r="CE125" s="47">
        <v>0</v>
      </c>
      <c r="CF125" s="12">
        <v>0</v>
      </c>
      <c r="CG125" s="4">
        <v>0</v>
      </c>
      <c r="CH125" s="47">
        <f t="shared" si="257"/>
        <v>0</v>
      </c>
      <c r="CI125" s="12">
        <v>0</v>
      </c>
      <c r="CJ125" s="4">
        <v>0</v>
      </c>
      <c r="CK125" s="47">
        <f t="shared" si="258"/>
        <v>0</v>
      </c>
      <c r="CL125" s="12">
        <v>0</v>
      </c>
      <c r="CM125" s="4">
        <v>0</v>
      </c>
      <c r="CN125" s="47">
        <v>0</v>
      </c>
      <c r="CO125" s="12">
        <v>0</v>
      </c>
      <c r="CP125" s="4">
        <v>0</v>
      </c>
      <c r="CQ125" s="47">
        <v>0</v>
      </c>
      <c r="CR125" s="12">
        <v>0</v>
      </c>
      <c r="CS125" s="4">
        <v>0</v>
      </c>
      <c r="CT125" s="47">
        <v>0</v>
      </c>
      <c r="CU125" s="12">
        <v>0</v>
      </c>
      <c r="CV125" s="4">
        <v>0</v>
      </c>
      <c r="CW125" s="47">
        <v>0</v>
      </c>
      <c r="CX125" s="12">
        <v>0</v>
      </c>
      <c r="CY125" s="4">
        <v>0</v>
      </c>
      <c r="CZ125" s="47">
        <f t="shared" si="259"/>
        <v>0</v>
      </c>
      <c r="DA125" s="12"/>
      <c r="DB125" s="4"/>
      <c r="DC125" s="47"/>
      <c r="DD125" s="12">
        <v>0</v>
      </c>
      <c r="DE125" s="4">
        <v>0</v>
      </c>
      <c r="DF125" s="47">
        <v>0</v>
      </c>
      <c r="DG125" s="12">
        <v>0</v>
      </c>
      <c r="DH125" s="4">
        <v>0</v>
      </c>
      <c r="DI125" s="47">
        <v>0</v>
      </c>
      <c r="DJ125" s="12">
        <v>0</v>
      </c>
      <c r="DK125" s="4">
        <v>0</v>
      </c>
      <c r="DL125" s="47">
        <v>0</v>
      </c>
      <c r="DM125" s="12">
        <v>0</v>
      </c>
      <c r="DN125" s="4">
        <v>0</v>
      </c>
      <c r="DO125" s="47">
        <f t="shared" si="261"/>
        <v>0</v>
      </c>
      <c r="DP125" s="12">
        <v>0</v>
      </c>
      <c r="DQ125" s="4">
        <v>0</v>
      </c>
      <c r="DR125" s="47">
        <v>0</v>
      </c>
      <c r="DS125" s="12">
        <v>0</v>
      </c>
      <c r="DT125" s="4">
        <v>0</v>
      </c>
      <c r="DU125" s="47">
        <v>0</v>
      </c>
      <c r="DV125" s="12">
        <v>0</v>
      </c>
      <c r="DW125" s="4">
        <v>0</v>
      </c>
      <c r="DX125" s="47">
        <v>0</v>
      </c>
      <c r="DY125" s="12">
        <v>0</v>
      </c>
      <c r="DZ125" s="4">
        <v>0</v>
      </c>
      <c r="EA125" s="47">
        <v>0</v>
      </c>
      <c r="EB125" s="12">
        <v>0</v>
      </c>
      <c r="EC125" s="4">
        <v>0</v>
      </c>
      <c r="ED125" s="47">
        <v>0</v>
      </c>
      <c r="EE125" s="12">
        <v>0</v>
      </c>
      <c r="EF125" s="4">
        <v>0</v>
      </c>
      <c r="EG125" s="47">
        <f t="shared" si="262"/>
        <v>0</v>
      </c>
      <c r="EH125" s="12">
        <v>0</v>
      </c>
      <c r="EI125" s="4">
        <v>0</v>
      </c>
      <c r="EJ125" s="47">
        <v>0</v>
      </c>
      <c r="EK125" s="12">
        <v>0</v>
      </c>
      <c r="EL125" s="4">
        <v>0</v>
      </c>
      <c r="EM125" s="47">
        <v>0</v>
      </c>
      <c r="EN125" s="12">
        <v>0</v>
      </c>
      <c r="EO125" s="4">
        <v>0</v>
      </c>
      <c r="EP125" s="47">
        <v>0</v>
      </c>
      <c r="EQ125" s="12">
        <v>2.5999999999999999E-2</v>
      </c>
      <c r="ER125" s="4">
        <v>1.02</v>
      </c>
      <c r="ES125" s="47">
        <f t="shared" si="264"/>
        <v>39230.769230769234</v>
      </c>
      <c r="ET125" s="12">
        <v>0</v>
      </c>
      <c r="EU125" s="4">
        <v>0</v>
      </c>
      <c r="EV125" s="47">
        <v>0</v>
      </c>
      <c r="EW125" s="12">
        <v>0</v>
      </c>
      <c r="EX125" s="4">
        <v>0</v>
      </c>
      <c r="EY125" s="47">
        <f t="shared" si="265"/>
        <v>0</v>
      </c>
      <c r="EZ125" s="12">
        <v>0</v>
      </c>
      <c r="FA125" s="4">
        <v>0</v>
      </c>
      <c r="FB125" s="47">
        <v>0</v>
      </c>
      <c r="FC125" s="12">
        <v>0</v>
      </c>
      <c r="FD125" s="4">
        <v>0</v>
      </c>
      <c r="FE125" s="47">
        <v>0</v>
      </c>
      <c r="FF125" s="7">
        <f t="shared" si="266"/>
        <v>13582.063</v>
      </c>
      <c r="FG125" s="15">
        <f t="shared" si="267"/>
        <v>47969.85</v>
      </c>
    </row>
    <row r="126" spans="1:163" x14ac:dyDescent="0.3">
      <c r="A126" s="55">
        <v>2018</v>
      </c>
      <c r="B126" s="56" t="s">
        <v>8</v>
      </c>
      <c r="C126" s="12">
        <v>0</v>
      </c>
      <c r="D126" s="4">
        <v>0</v>
      </c>
      <c r="E126" s="47">
        <v>0</v>
      </c>
      <c r="F126" s="12">
        <v>0</v>
      </c>
      <c r="G126" s="4">
        <v>0</v>
      </c>
      <c r="H126" s="47">
        <v>0</v>
      </c>
      <c r="I126" s="12">
        <v>0</v>
      </c>
      <c r="J126" s="4">
        <v>0</v>
      </c>
      <c r="K126" s="47">
        <v>0</v>
      </c>
      <c r="L126" s="12">
        <v>0</v>
      </c>
      <c r="M126" s="4">
        <v>0</v>
      </c>
      <c r="N126" s="47">
        <v>0</v>
      </c>
      <c r="O126" s="12">
        <v>0</v>
      </c>
      <c r="P126" s="4">
        <v>0</v>
      </c>
      <c r="Q126" s="47">
        <v>0</v>
      </c>
      <c r="R126" s="12">
        <v>0</v>
      </c>
      <c r="S126" s="4">
        <v>0</v>
      </c>
      <c r="T126" s="47">
        <v>0</v>
      </c>
      <c r="U126" s="12">
        <v>0</v>
      </c>
      <c r="V126" s="4">
        <v>0</v>
      </c>
      <c r="W126" s="47">
        <v>0</v>
      </c>
      <c r="X126" s="12">
        <v>0</v>
      </c>
      <c r="Y126" s="4">
        <v>0</v>
      </c>
      <c r="Z126" s="47">
        <v>0</v>
      </c>
      <c r="AA126" s="12">
        <v>0</v>
      </c>
      <c r="AB126" s="4">
        <v>0</v>
      </c>
      <c r="AC126" s="47">
        <v>0</v>
      </c>
      <c r="AD126" s="12">
        <v>99</v>
      </c>
      <c r="AE126" s="4">
        <v>935.82</v>
      </c>
      <c r="AF126" s="47">
        <f t="shared" si="252"/>
        <v>9452.7272727272739</v>
      </c>
      <c r="AG126" s="12">
        <v>0</v>
      </c>
      <c r="AH126" s="4">
        <v>0</v>
      </c>
      <c r="AI126" s="47">
        <v>0</v>
      </c>
      <c r="AJ126" s="12">
        <v>0</v>
      </c>
      <c r="AK126" s="4">
        <v>0</v>
      </c>
      <c r="AL126" s="47">
        <v>0</v>
      </c>
      <c r="AM126" s="12">
        <v>0</v>
      </c>
      <c r="AN126" s="4">
        <v>0</v>
      </c>
      <c r="AO126" s="47">
        <f t="shared" si="253"/>
        <v>0</v>
      </c>
      <c r="AP126" s="12">
        <v>0</v>
      </c>
      <c r="AQ126" s="4">
        <v>0</v>
      </c>
      <c r="AR126" s="47">
        <v>0</v>
      </c>
      <c r="AS126" s="12">
        <v>0</v>
      </c>
      <c r="AT126" s="4">
        <v>0</v>
      </c>
      <c r="AU126" s="47">
        <v>0</v>
      </c>
      <c r="AV126" s="12">
        <v>4129.7020000000002</v>
      </c>
      <c r="AW126" s="4">
        <v>13138.76</v>
      </c>
      <c r="AX126" s="47">
        <f t="shared" si="254"/>
        <v>3181.527383816072</v>
      </c>
      <c r="AY126" s="12">
        <v>0</v>
      </c>
      <c r="AZ126" s="4">
        <v>0</v>
      </c>
      <c r="BA126" s="47">
        <v>0</v>
      </c>
      <c r="BB126" s="12">
        <v>0</v>
      </c>
      <c r="BC126" s="4">
        <v>0</v>
      </c>
      <c r="BD126" s="47">
        <v>0</v>
      </c>
      <c r="BE126" s="12">
        <v>0</v>
      </c>
      <c r="BF126" s="4">
        <v>0</v>
      </c>
      <c r="BG126" s="47">
        <v>0</v>
      </c>
      <c r="BH126" s="12">
        <v>0</v>
      </c>
      <c r="BI126" s="4">
        <v>0</v>
      </c>
      <c r="BJ126" s="47">
        <v>0</v>
      </c>
      <c r="BK126" s="12">
        <v>0</v>
      </c>
      <c r="BL126" s="4">
        <v>0</v>
      </c>
      <c r="BM126" s="47">
        <v>0</v>
      </c>
      <c r="BN126" s="12">
        <v>0</v>
      </c>
      <c r="BO126" s="4">
        <v>0</v>
      </c>
      <c r="BP126" s="47">
        <v>0</v>
      </c>
      <c r="BQ126" s="12"/>
      <c r="BR126" s="4"/>
      <c r="BS126" s="47"/>
      <c r="BT126" s="12">
        <v>0</v>
      </c>
      <c r="BU126" s="4">
        <v>0</v>
      </c>
      <c r="BV126" s="47">
        <v>0</v>
      </c>
      <c r="BW126" s="12">
        <v>27500</v>
      </c>
      <c r="BX126" s="4">
        <v>85710.46</v>
      </c>
      <c r="BY126" s="47">
        <f t="shared" ref="BY126:BY134" si="270">BX126/BW126*1000</f>
        <v>3116.7440000000001</v>
      </c>
      <c r="BZ126" s="12">
        <v>0</v>
      </c>
      <c r="CA126" s="4">
        <v>0</v>
      </c>
      <c r="CB126" s="47">
        <v>0</v>
      </c>
      <c r="CC126" s="12">
        <v>0</v>
      </c>
      <c r="CD126" s="4">
        <v>0</v>
      </c>
      <c r="CE126" s="47">
        <v>0</v>
      </c>
      <c r="CF126" s="12">
        <v>0</v>
      </c>
      <c r="CG126" s="4">
        <v>0</v>
      </c>
      <c r="CH126" s="47">
        <f t="shared" si="257"/>
        <v>0</v>
      </c>
      <c r="CI126" s="12">
        <v>0</v>
      </c>
      <c r="CJ126" s="4">
        <v>0</v>
      </c>
      <c r="CK126" s="47">
        <f t="shared" si="258"/>
        <v>0</v>
      </c>
      <c r="CL126" s="12">
        <v>0</v>
      </c>
      <c r="CM126" s="4">
        <v>0</v>
      </c>
      <c r="CN126" s="47">
        <v>0</v>
      </c>
      <c r="CO126" s="12">
        <v>0</v>
      </c>
      <c r="CP126" s="4">
        <v>0</v>
      </c>
      <c r="CQ126" s="47">
        <v>0</v>
      </c>
      <c r="CR126" s="12">
        <v>2E-3</v>
      </c>
      <c r="CS126" s="4">
        <v>1.75</v>
      </c>
      <c r="CT126" s="47">
        <f t="shared" ref="CT126" si="271">CS126/CR126*1000</f>
        <v>875000</v>
      </c>
      <c r="CU126" s="12">
        <v>0</v>
      </c>
      <c r="CV126" s="4">
        <v>0</v>
      </c>
      <c r="CW126" s="47">
        <v>0</v>
      </c>
      <c r="CX126" s="12">
        <v>0</v>
      </c>
      <c r="CY126" s="4">
        <v>0</v>
      </c>
      <c r="CZ126" s="47">
        <f t="shared" si="259"/>
        <v>0</v>
      </c>
      <c r="DA126" s="12"/>
      <c r="DB126" s="4"/>
      <c r="DC126" s="47"/>
      <c r="DD126" s="12">
        <v>0</v>
      </c>
      <c r="DE126" s="4">
        <v>0</v>
      </c>
      <c r="DF126" s="47">
        <v>0</v>
      </c>
      <c r="DG126" s="12">
        <v>196</v>
      </c>
      <c r="DH126" s="4">
        <v>743.72</v>
      </c>
      <c r="DI126" s="47">
        <f t="shared" si="260"/>
        <v>3794.4897959183677</v>
      </c>
      <c r="DJ126" s="12">
        <v>0</v>
      </c>
      <c r="DK126" s="4">
        <v>0</v>
      </c>
      <c r="DL126" s="47">
        <v>0</v>
      </c>
      <c r="DM126" s="12">
        <v>0</v>
      </c>
      <c r="DN126" s="4">
        <v>0</v>
      </c>
      <c r="DO126" s="47">
        <f t="shared" si="261"/>
        <v>0</v>
      </c>
      <c r="DP126" s="12">
        <v>0</v>
      </c>
      <c r="DQ126" s="4">
        <v>0</v>
      </c>
      <c r="DR126" s="47">
        <v>0</v>
      </c>
      <c r="DS126" s="12">
        <v>0</v>
      </c>
      <c r="DT126" s="4">
        <v>0</v>
      </c>
      <c r="DU126" s="47">
        <v>0</v>
      </c>
      <c r="DV126" s="12">
        <v>0</v>
      </c>
      <c r="DW126" s="4">
        <v>0</v>
      </c>
      <c r="DX126" s="47">
        <v>0</v>
      </c>
      <c r="DY126" s="12">
        <v>0</v>
      </c>
      <c r="DZ126" s="4">
        <v>0</v>
      </c>
      <c r="EA126" s="47">
        <v>0</v>
      </c>
      <c r="EB126" s="12">
        <v>0</v>
      </c>
      <c r="EC126" s="4">
        <v>0</v>
      </c>
      <c r="ED126" s="47">
        <v>0</v>
      </c>
      <c r="EE126" s="12">
        <v>0</v>
      </c>
      <c r="EF126" s="4">
        <v>0</v>
      </c>
      <c r="EG126" s="47">
        <f t="shared" si="262"/>
        <v>0</v>
      </c>
      <c r="EH126" s="12">
        <v>0</v>
      </c>
      <c r="EI126" s="4">
        <v>0</v>
      </c>
      <c r="EJ126" s="47">
        <v>0</v>
      </c>
      <c r="EK126" s="12">
        <v>0</v>
      </c>
      <c r="EL126" s="4">
        <v>0</v>
      </c>
      <c r="EM126" s="47">
        <v>0</v>
      </c>
      <c r="EN126" s="12">
        <v>0</v>
      </c>
      <c r="EO126" s="4">
        <v>0</v>
      </c>
      <c r="EP126" s="47">
        <v>0</v>
      </c>
      <c r="EQ126" s="12">
        <v>1E-3</v>
      </c>
      <c r="ER126" s="4">
        <v>0.71</v>
      </c>
      <c r="ES126" s="47">
        <f t="shared" si="264"/>
        <v>710000</v>
      </c>
      <c r="ET126" s="12">
        <v>0</v>
      </c>
      <c r="EU126" s="4">
        <v>0</v>
      </c>
      <c r="EV126" s="47">
        <v>0</v>
      </c>
      <c r="EW126" s="12">
        <v>0</v>
      </c>
      <c r="EX126" s="4">
        <v>0</v>
      </c>
      <c r="EY126" s="47">
        <f t="shared" si="265"/>
        <v>0</v>
      </c>
      <c r="EZ126" s="12">
        <v>0</v>
      </c>
      <c r="FA126" s="4">
        <v>0</v>
      </c>
      <c r="FB126" s="47">
        <v>0</v>
      </c>
      <c r="FC126" s="12">
        <v>0</v>
      </c>
      <c r="FD126" s="4">
        <v>0</v>
      </c>
      <c r="FE126" s="47">
        <v>0</v>
      </c>
      <c r="FF126" s="7">
        <f t="shared" si="266"/>
        <v>31924.705000000002</v>
      </c>
      <c r="FG126" s="15">
        <f t="shared" si="267"/>
        <v>100531.22000000002</v>
      </c>
    </row>
    <row r="127" spans="1:163" x14ac:dyDescent="0.3">
      <c r="A127" s="55">
        <v>2018</v>
      </c>
      <c r="B127" s="56" t="s">
        <v>9</v>
      </c>
      <c r="C127" s="12">
        <v>0</v>
      </c>
      <c r="D127" s="4">
        <v>0</v>
      </c>
      <c r="E127" s="47">
        <v>0</v>
      </c>
      <c r="F127" s="12">
        <v>0</v>
      </c>
      <c r="G127" s="4">
        <v>0</v>
      </c>
      <c r="H127" s="47">
        <v>0</v>
      </c>
      <c r="I127" s="12">
        <v>0</v>
      </c>
      <c r="J127" s="4">
        <v>0</v>
      </c>
      <c r="K127" s="47">
        <v>0</v>
      </c>
      <c r="L127" s="12">
        <v>0</v>
      </c>
      <c r="M127" s="4">
        <v>0</v>
      </c>
      <c r="N127" s="47">
        <v>0</v>
      </c>
      <c r="O127" s="12">
        <v>0</v>
      </c>
      <c r="P127" s="4">
        <v>0</v>
      </c>
      <c r="Q127" s="47">
        <v>0</v>
      </c>
      <c r="R127" s="12">
        <v>0</v>
      </c>
      <c r="S127" s="4">
        <v>0</v>
      </c>
      <c r="T127" s="47">
        <v>0</v>
      </c>
      <c r="U127" s="12">
        <v>0</v>
      </c>
      <c r="V127" s="4">
        <v>0</v>
      </c>
      <c r="W127" s="47">
        <v>0</v>
      </c>
      <c r="X127" s="12">
        <v>0</v>
      </c>
      <c r="Y127" s="4">
        <v>0</v>
      </c>
      <c r="Z127" s="47">
        <v>0</v>
      </c>
      <c r="AA127" s="12">
        <v>9300.5</v>
      </c>
      <c r="AB127" s="4">
        <v>28844.569</v>
      </c>
      <c r="AC127" s="47">
        <f t="shared" si="251"/>
        <v>3101.3998172141282</v>
      </c>
      <c r="AD127" s="12">
        <v>50</v>
      </c>
      <c r="AE127" s="4">
        <v>437.57100000000003</v>
      </c>
      <c r="AF127" s="47">
        <f t="shared" si="252"/>
        <v>8751.4200000000019</v>
      </c>
      <c r="AG127" s="12">
        <v>0</v>
      </c>
      <c r="AH127" s="4">
        <v>0</v>
      </c>
      <c r="AI127" s="47">
        <v>0</v>
      </c>
      <c r="AJ127" s="12">
        <v>0</v>
      </c>
      <c r="AK127" s="4">
        <v>0</v>
      </c>
      <c r="AL127" s="47">
        <v>0</v>
      </c>
      <c r="AM127" s="12">
        <v>0</v>
      </c>
      <c r="AN127" s="4">
        <v>0</v>
      </c>
      <c r="AO127" s="47">
        <f t="shared" si="253"/>
        <v>0</v>
      </c>
      <c r="AP127" s="12">
        <v>0</v>
      </c>
      <c r="AQ127" s="4">
        <v>0</v>
      </c>
      <c r="AR127" s="47">
        <v>0</v>
      </c>
      <c r="AS127" s="12">
        <v>0</v>
      </c>
      <c r="AT127" s="4">
        <v>0</v>
      </c>
      <c r="AU127" s="47">
        <v>0</v>
      </c>
      <c r="AV127" s="12">
        <v>49.712660000000007</v>
      </c>
      <c r="AW127" s="4">
        <v>724.51800000000003</v>
      </c>
      <c r="AX127" s="47">
        <f t="shared" si="254"/>
        <v>14574.114521331185</v>
      </c>
      <c r="AY127" s="12">
        <v>0</v>
      </c>
      <c r="AZ127" s="4">
        <v>0</v>
      </c>
      <c r="BA127" s="47">
        <v>0</v>
      </c>
      <c r="BB127" s="12">
        <v>0</v>
      </c>
      <c r="BC127" s="4">
        <v>0</v>
      </c>
      <c r="BD127" s="47">
        <v>0</v>
      </c>
      <c r="BE127" s="12">
        <v>0</v>
      </c>
      <c r="BF127" s="4">
        <v>0</v>
      </c>
      <c r="BG127" s="47">
        <v>0</v>
      </c>
      <c r="BH127" s="12">
        <v>0</v>
      </c>
      <c r="BI127" s="4">
        <v>0</v>
      </c>
      <c r="BJ127" s="47">
        <v>0</v>
      </c>
      <c r="BK127" s="12">
        <v>0</v>
      </c>
      <c r="BL127" s="4">
        <v>0</v>
      </c>
      <c r="BM127" s="47">
        <v>0</v>
      </c>
      <c r="BN127" s="12">
        <v>0</v>
      </c>
      <c r="BO127" s="4">
        <v>0</v>
      </c>
      <c r="BP127" s="47">
        <v>0</v>
      </c>
      <c r="BQ127" s="12"/>
      <c r="BR127" s="4"/>
      <c r="BS127" s="47"/>
      <c r="BT127" s="12">
        <v>199.92</v>
      </c>
      <c r="BU127" s="4">
        <v>704.00599999999997</v>
      </c>
      <c r="BV127" s="47">
        <f t="shared" si="256"/>
        <v>3521.438575430172</v>
      </c>
      <c r="BW127" s="12">
        <v>0</v>
      </c>
      <c r="BX127" s="4">
        <v>0</v>
      </c>
      <c r="BY127" s="47">
        <v>0</v>
      </c>
      <c r="BZ127" s="12">
        <v>0</v>
      </c>
      <c r="CA127" s="4">
        <v>0</v>
      </c>
      <c r="CB127" s="47">
        <v>0</v>
      </c>
      <c r="CC127" s="12">
        <v>0</v>
      </c>
      <c r="CD127" s="4">
        <v>0</v>
      </c>
      <c r="CE127" s="47">
        <v>0</v>
      </c>
      <c r="CF127" s="12">
        <v>0</v>
      </c>
      <c r="CG127" s="4">
        <v>0</v>
      </c>
      <c r="CH127" s="47">
        <f t="shared" si="257"/>
        <v>0</v>
      </c>
      <c r="CI127" s="12">
        <v>0</v>
      </c>
      <c r="CJ127" s="4">
        <v>0</v>
      </c>
      <c r="CK127" s="47">
        <f t="shared" si="258"/>
        <v>0</v>
      </c>
      <c r="CL127" s="12">
        <v>0</v>
      </c>
      <c r="CM127" s="4">
        <v>0</v>
      </c>
      <c r="CN127" s="47">
        <v>0</v>
      </c>
      <c r="CO127" s="12">
        <v>0</v>
      </c>
      <c r="CP127" s="4">
        <v>0</v>
      </c>
      <c r="CQ127" s="47">
        <v>0</v>
      </c>
      <c r="CR127" s="12">
        <v>0</v>
      </c>
      <c r="CS127" s="4">
        <v>0</v>
      </c>
      <c r="CT127" s="47">
        <v>0</v>
      </c>
      <c r="CU127" s="12">
        <v>0</v>
      </c>
      <c r="CV127" s="4">
        <v>0</v>
      </c>
      <c r="CW127" s="47">
        <v>0</v>
      </c>
      <c r="CX127" s="12">
        <v>0</v>
      </c>
      <c r="CY127" s="4">
        <v>0</v>
      </c>
      <c r="CZ127" s="47">
        <f t="shared" si="259"/>
        <v>0</v>
      </c>
      <c r="DA127" s="12"/>
      <c r="DB127" s="4"/>
      <c r="DC127" s="47"/>
      <c r="DD127" s="12">
        <v>0</v>
      </c>
      <c r="DE127" s="4">
        <v>0</v>
      </c>
      <c r="DF127" s="47">
        <v>0</v>
      </c>
      <c r="DG127" s="12">
        <v>600</v>
      </c>
      <c r="DH127" s="4">
        <v>2148.9389999999999</v>
      </c>
      <c r="DI127" s="47">
        <f t="shared" si="260"/>
        <v>3581.5650000000001</v>
      </c>
      <c r="DJ127" s="12">
        <v>0</v>
      </c>
      <c r="DK127" s="4">
        <v>0</v>
      </c>
      <c r="DL127" s="47">
        <v>0</v>
      </c>
      <c r="DM127" s="12">
        <v>0</v>
      </c>
      <c r="DN127" s="4">
        <v>0</v>
      </c>
      <c r="DO127" s="47">
        <f t="shared" si="261"/>
        <v>0</v>
      </c>
      <c r="DP127" s="12">
        <v>0</v>
      </c>
      <c r="DQ127" s="4">
        <v>0</v>
      </c>
      <c r="DR127" s="47">
        <v>0</v>
      </c>
      <c r="DS127" s="12">
        <v>0</v>
      </c>
      <c r="DT127" s="4">
        <v>0</v>
      </c>
      <c r="DU127" s="47">
        <v>0</v>
      </c>
      <c r="DV127" s="12">
        <v>0</v>
      </c>
      <c r="DW127" s="4">
        <v>0</v>
      </c>
      <c r="DX127" s="47">
        <v>0</v>
      </c>
      <c r="DY127" s="12">
        <v>0</v>
      </c>
      <c r="DZ127" s="4">
        <v>0</v>
      </c>
      <c r="EA127" s="47">
        <v>0</v>
      </c>
      <c r="EB127" s="12">
        <v>0</v>
      </c>
      <c r="EC127" s="4">
        <v>0</v>
      </c>
      <c r="ED127" s="47">
        <v>0</v>
      </c>
      <c r="EE127" s="12">
        <v>0</v>
      </c>
      <c r="EF127" s="4">
        <v>0</v>
      </c>
      <c r="EG127" s="47">
        <f t="shared" si="262"/>
        <v>0</v>
      </c>
      <c r="EH127" s="12">
        <v>0</v>
      </c>
      <c r="EI127" s="4">
        <v>0</v>
      </c>
      <c r="EJ127" s="47">
        <v>0</v>
      </c>
      <c r="EK127" s="12">
        <v>0</v>
      </c>
      <c r="EL127" s="4">
        <v>0</v>
      </c>
      <c r="EM127" s="47">
        <v>0</v>
      </c>
      <c r="EN127" s="12">
        <v>0</v>
      </c>
      <c r="EO127" s="4">
        <v>0</v>
      </c>
      <c r="EP127" s="47">
        <v>0</v>
      </c>
      <c r="EQ127" s="12">
        <v>0</v>
      </c>
      <c r="ER127" s="4">
        <v>0</v>
      </c>
      <c r="ES127" s="47">
        <v>0</v>
      </c>
      <c r="ET127" s="12">
        <v>0</v>
      </c>
      <c r="EU127" s="4">
        <v>0</v>
      </c>
      <c r="EV127" s="47">
        <v>0</v>
      </c>
      <c r="EW127" s="12">
        <v>0</v>
      </c>
      <c r="EX127" s="4">
        <v>0</v>
      </c>
      <c r="EY127" s="47">
        <f t="shared" si="265"/>
        <v>0</v>
      </c>
      <c r="EZ127" s="12">
        <v>0</v>
      </c>
      <c r="FA127" s="4">
        <v>0</v>
      </c>
      <c r="FB127" s="47">
        <v>0</v>
      </c>
      <c r="FC127" s="12">
        <v>0</v>
      </c>
      <c r="FD127" s="4">
        <v>0</v>
      </c>
      <c r="FE127" s="47">
        <v>0</v>
      </c>
      <c r="FF127" s="7">
        <f t="shared" si="266"/>
        <v>10200.132659999999</v>
      </c>
      <c r="FG127" s="15">
        <f t="shared" si="267"/>
        <v>32859.602999999996</v>
      </c>
    </row>
    <row r="128" spans="1:163" x14ac:dyDescent="0.3">
      <c r="A128" s="55">
        <v>2018</v>
      </c>
      <c r="B128" s="56" t="s">
        <v>10</v>
      </c>
      <c r="C128" s="12">
        <v>0</v>
      </c>
      <c r="D128" s="4">
        <v>0</v>
      </c>
      <c r="E128" s="47">
        <v>0</v>
      </c>
      <c r="F128" s="12">
        <v>0</v>
      </c>
      <c r="G128" s="4">
        <v>0</v>
      </c>
      <c r="H128" s="47">
        <v>0</v>
      </c>
      <c r="I128" s="12">
        <v>0</v>
      </c>
      <c r="J128" s="4">
        <v>0</v>
      </c>
      <c r="K128" s="47">
        <v>0</v>
      </c>
      <c r="L128" s="12">
        <v>0</v>
      </c>
      <c r="M128" s="4">
        <v>0</v>
      </c>
      <c r="N128" s="47">
        <v>0</v>
      </c>
      <c r="O128" s="12">
        <v>0</v>
      </c>
      <c r="P128" s="4">
        <v>0</v>
      </c>
      <c r="Q128" s="47">
        <v>0</v>
      </c>
      <c r="R128" s="12">
        <v>0</v>
      </c>
      <c r="S128" s="4">
        <v>0</v>
      </c>
      <c r="T128" s="47">
        <v>0</v>
      </c>
      <c r="U128" s="12">
        <v>0</v>
      </c>
      <c r="V128" s="4">
        <v>0</v>
      </c>
      <c r="W128" s="47">
        <v>0</v>
      </c>
      <c r="X128" s="12">
        <v>0</v>
      </c>
      <c r="Y128" s="4">
        <v>0</v>
      </c>
      <c r="Z128" s="47">
        <v>0</v>
      </c>
      <c r="AA128" s="12">
        <v>18097.18</v>
      </c>
      <c r="AB128" s="4">
        <v>49799.006999999998</v>
      </c>
      <c r="AC128" s="47">
        <f t="shared" si="251"/>
        <v>2751.7550800732488</v>
      </c>
      <c r="AD128" s="12">
        <v>50</v>
      </c>
      <c r="AE128" s="4">
        <v>488.51</v>
      </c>
      <c r="AF128" s="47">
        <f t="shared" si="252"/>
        <v>9770.1999999999989</v>
      </c>
      <c r="AG128" s="12">
        <v>0</v>
      </c>
      <c r="AH128" s="4">
        <v>0</v>
      </c>
      <c r="AI128" s="47">
        <v>0</v>
      </c>
      <c r="AJ128" s="12">
        <v>0</v>
      </c>
      <c r="AK128" s="4">
        <v>0</v>
      </c>
      <c r="AL128" s="47">
        <v>0</v>
      </c>
      <c r="AM128" s="12">
        <v>0</v>
      </c>
      <c r="AN128" s="4">
        <v>0</v>
      </c>
      <c r="AO128" s="47">
        <f t="shared" si="253"/>
        <v>0</v>
      </c>
      <c r="AP128" s="12">
        <v>0</v>
      </c>
      <c r="AQ128" s="4">
        <v>0</v>
      </c>
      <c r="AR128" s="47">
        <v>0</v>
      </c>
      <c r="AS128" s="12">
        <v>0</v>
      </c>
      <c r="AT128" s="4">
        <v>0</v>
      </c>
      <c r="AU128" s="47">
        <v>0</v>
      </c>
      <c r="AV128" s="12">
        <v>15054.14768</v>
      </c>
      <c r="AW128" s="4">
        <v>41115.067999999999</v>
      </c>
      <c r="AX128" s="47">
        <f t="shared" si="254"/>
        <v>2731.1455204217846</v>
      </c>
      <c r="AY128" s="12">
        <v>0</v>
      </c>
      <c r="AZ128" s="4">
        <v>0</v>
      </c>
      <c r="BA128" s="47">
        <v>0</v>
      </c>
      <c r="BB128" s="12">
        <v>0</v>
      </c>
      <c r="BC128" s="4">
        <v>0</v>
      </c>
      <c r="BD128" s="47">
        <v>0</v>
      </c>
      <c r="BE128" s="12">
        <v>0</v>
      </c>
      <c r="BF128" s="4">
        <v>0</v>
      </c>
      <c r="BG128" s="47">
        <v>0</v>
      </c>
      <c r="BH128" s="12">
        <v>0</v>
      </c>
      <c r="BI128" s="4">
        <v>0</v>
      </c>
      <c r="BJ128" s="47">
        <v>0</v>
      </c>
      <c r="BK128" s="12">
        <v>0</v>
      </c>
      <c r="BL128" s="4">
        <v>0</v>
      </c>
      <c r="BM128" s="47">
        <v>0</v>
      </c>
      <c r="BN128" s="12">
        <v>0</v>
      </c>
      <c r="BO128" s="4">
        <v>0</v>
      </c>
      <c r="BP128" s="47">
        <v>0</v>
      </c>
      <c r="BQ128" s="12"/>
      <c r="BR128" s="4"/>
      <c r="BS128" s="47"/>
      <c r="BT128" s="12">
        <v>0</v>
      </c>
      <c r="BU128" s="4">
        <v>0</v>
      </c>
      <c r="BV128" s="47">
        <v>0</v>
      </c>
      <c r="BW128" s="12">
        <v>0</v>
      </c>
      <c r="BX128" s="4">
        <v>0</v>
      </c>
      <c r="BY128" s="47">
        <v>0</v>
      </c>
      <c r="BZ128" s="12">
        <v>0</v>
      </c>
      <c r="CA128" s="4">
        <v>0</v>
      </c>
      <c r="CB128" s="47">
        <v>0</v>
      </c>
      <c r="CC128" s="12">
        <v>16500</v>
      </c>
      <c r="CD128" s="4">
        <v>50918.879999999997</v>
      </c>
      <c r="CE128" s="47">
        <f t="shared" ref="CE128:CE132" si="272">CD128/CC128*1000</f>
        <v>3085.9927272727268</v>
      </c>
      <c r="CF128" s="12">
        <v>0</v>
      </c>
      <c r="CG128" s="4">
        <v>0</v>
      </c>
      <c r="CH128" s="47">
        <f t="shared" si="257"/>
        <v>0</v>
      </c>
      <c r="CI128" s="12">
        <v>0</v>
      </c>
      <c r="CJ128" s="4">
        <v>0</v>
      </c>
      <c r="CK128" s="47">
        <f t="shared" si="258"/>
        <v>0</v>
      </c>
      <c r="CL128" s="12">
        <v>0</v>
      </c>
      <c r="CM128" s="4">
        <v>0</v>
      </c>
      <c r="CN128" s="47">
        <v>0</v>
      </c>
      <c r="CO128" s="12">
        <v>0</v>
      </c>
      <c r="CP128" s="4">
        <v>0</v>
      </c>
      <c r="CQ128" s="47">
        <v>0</v>
      </c>
      <c r="CR128" s="12">
        <v>0</v>
      </c>
      <c r="CS128" s="4">
        <v>0</v>
      </c>
      <c r="CT128" s="47">
        <v>0</v>
      </c>
      <c r="CU128" s="12">
        <v>0</v>
      </c>
      <c r="CV128" s="4">
        <v>0</v>
      </c>
      <c r="CW128" s="47">
        <v>0</v>
      </c>
      <c r="CX128" s="12">
        <v>0</v>
      </c>
      <c r="CY128" s="4">
        <v>0</v>
      </c>
      <c r="CZ128" s="47">
        <f t="shared" si="259"/>
        <v>0</v>
      </c>
      <c r="DA128" s="12"/>
      <c r="DB128" s="4"/>
      <c r="DC128" s="47"/>
      <c r="DD128" s="12">
        <v>0</v>
      </c>
      <c r="DE128" s="4">
        <v>0</v>
      </c>
      <c r="DF128" s="47">
        <v>0</v>
      </c>
      <c r="DG128" s="12">
        <v>0</v>
      </c>
      <c r="DH128" s="4">
        <v>0</v>
      </c>
      <c r="DI128" s="47">
        <v>0</v>
      </c>
      <c r="DJ128" s="12">
        <v>0</v>
      </c>
      <c r="DK128" s="4">
        <v>0</v>
      </c>
      <c r="DL128" s="47">
        <v>0</v>
      </c>
      <c r="DM128" s="12">
        <v>0</v>
      </c>
      <c r="DN128" s="4">
        <v>0</v>
      </c>
      <c r="DO128" s="47">
        <f t="shared" si="261"/>
        <v>0</v>
      </c>
      <c r="DP128" s="12">
        <v>0</v>
      </c>
      <c r="DQ128" s="4">
        <v>0</v>
      </c>
      <c r="DR128" s="47">
        <v>0</v>
      </c>
      <c r="DS128" s="12">
        <v>0</v>
      </c>
      <c r="DT128" s="4">
        <v>0</v>
      </c>
      <c r="DU128" s="47">
        <v>0</v>
      </c>
      <c r="DV128" s="12">
        <v>0</v>
      </c>
      <c r="DW128" s="4">
        <v>0</v>
      </c>
      <c r="DX128" s="47">
        <v>0</v>
      </c>
      <c r="DY128" s="12">
        <v>0</v>
      </c>
      <c r="DZ128" s="4">
        <v>0</v>
      </c>
      <c r="EA128" s="47">
        <v>0</v>
      </c>
      <c r="EB128" s="12">
        <v>0</v>
      </c>
      <c r="EC128" s="4">
        <v>0</v>
      </c>
      <c r="ED128" s="47">
        <v>0</v>
      </c>
      <c r="EE128" s="12">
        <v>0</v>
      </c>
      <c r="EF128" s="4">
        <v>0</v>
      </c>
      <c r="EG128" s="47">
        <f t="shared" si="262"/>
        <v>0</v>
      </c>
      <c r="EH128" s="12">
        <v>0</v>
      </c>
      <c r="EI128" s="4">
        <v>0</v>
      </c>
      <c r="EJ128" s="47">
        <v>0</v>
      </c>
      <c r="EK128" s="12">
        <v>0</v>
      </c>
      <c r="EL128" s="4">
        <v>0</v>
      </c>
      <c r="EM128" s="47">
        <v>0</v>
      </c>
      <c r="EN128" s="12">
        <v>0.01</v>
      </c>
      <c r="EO128" s="4">
        <v>3.1890000000000001</v>
      </c>
      <c r="EP128" s="47">
        <f t="shared" si="263"/>
        <v>318900</v>
      </c>
      <c r="EQ128" s="12">
        <v>1.2900999999999998</v>
      </c>
      <c r="ER128" s="4">
        <v>69.326999999999998</v>
      </c>
      <c r="ES128" s="47">
        <f t="shared" si="264"/>
        <v>53737.694752344789</v>
      </c>
      <c r="ET128" s="12">
        <v>0</v>
      </c>
      <c r="EU128" s="4">
        <v>0</v>
      </c>
      <c r="EV128" s="47">
        <v>0</v>
      </c>
      <c r="EW128" s="12">
        <v>0</v>
      </c>
      <c r="EX128" s="4">
        <v>0</v>
      </c>
      <c r="EY128" s="47">
        <f t="shared" si="265"/>
        <v>0</v>
      </c>
      <c r="EZ128" s="12">
        <v>0</v>
      </c>
      <c r="FA128" s="4">
        <v>0</v>
      </c>
      <c r="FB128" s="47">
        <v>0</v>
      </c>
      <c r="FC128" s="12">
        <v>0</v>
      </c>
      <c r="FD128" s="4">
        <v>0</v>
      </c>
      <c r="FE128" s="47">
        <v>0</v>
      </c>
      <c r="FF128" s="7">
        <f t="shared" si="266"/>
        <v>49702.627780000003</v>
      </c>
      <c r="FG128" s="15">
        <f t="shared" si="267"/>
        <v>142393.981</v>
      </c>
    </row>
    <row r="129" spans="1:163" x14ac:dyDescent="0.3">
      <c r="A129" s="55">
        <v>2018</v>
      </c>
      <c r="B129" s="56" t="s">
        <v>11</v>
      </c>
      <c r="C129" s="12">
        <v>0</v>
      </c>
      <c r="D129" s="4">
        <v>0</v>
      </c>
      <c r="E129" s="47">
        <v>0</v>
      </c>
      <c r="F129" s="12">
        <v>0</v>
      </c>
      <c r="G129" s="4">
        <v>0</v>
      </c>
      <c r="H129" s="47">
        <v>0</v>
      </c>
      <c r="I129" s="12">
        <v>5500</v>
      </c>
      <c r="J129" s="4">
        <v>17780.098000000002</v>
      </c>
      <c r="K129" s="47">
        <f t="shared" ref="K129" si="273">J129/I129*1000</f>
        <v>3232.7450909090912</v>
      </c>
      <c r="L129" s="12">
        <v>0</v>
      </c>
      <c r="M129" s="4">
        <v>0</v>
      </c>
      <c r="N129" s="47">
        <v>0</v>
      </c>
      <c r="O129" s="12">
        <v>0</v>
      </c>
      <c r="P129" s="4">
        <v>0</v>
      </c>
      <c r="Q129" s="47">
        <v>0</v>
      </c>
      <c r="R129" s="12">
        <v>0</v>
      </c>
      <c r="S129" s="4">
        <v>0</v>
      </c>
      <c r="T129" s="47">
        <v>0</v>
      </c>
      <c r="U129" s="12">
        <v>0</v>
      </c>
      <c r="V129" s="4">
        <v>0</v>
      </c>
      <c r="W129" s="47">
        <v>0</v>
      </c>
      <c r="X129" s="12">
        <v>0</v>
      </c>
      <c r="Y129" s="4">
        <v>0</v>
      </c>
      <c r="Z129" s="47">
        <v>0</v>
      </c>
      <c r="AA129" s="12">
        <v>30906.7</v>
      </c>
      <c r="AB129" s="4">
        <v>96086.074999999997</v>
      </c>
      <c r="AC129" s="47">
        <f t="shared" si="251"/>
        <v>3108.9076155008456</v>
      </c>
      <c r="AD129" s="12">
        <v>401</v>
      </c>
      <c r="AE129" s="4">
        <v>4029.04</v>
      </c>
      <c r="AF129" s="47">
        <f t="shared" si="252"/>
        <v>10047.481296758106</v>
      </c>
      <c r="AG129" s="12">
        <v>0</v>
      </c>
      <c r="AH129" s="4">
        <v>0</v>
      </c>
      <c r="AI129" s="47">
        <v>0</v>
      </c>
      <c r="AJ129" s="12">
        <v>0</v>
      </c>
      <c r="AK129" s="4">
        <v>0</v>
      </c>
      <c r="AL129" s="47">
        <v>0</v>
      </c>
      <c r="AM129" s="12">
        <v>0</v>
      </c>
      <c r="AN129" s="4">
        <v>0</v>
      </c>
      <c r="AO129" s="47">
        <f t="shared" si="253"/>
        <v>0</v>
      </c>
      <c r="AP129" s="12">
        <v>0</v>
      </c>
      <c r="AQ129" s="4">
        <v>0</v>
      </c>
      <c r="AR129" s="47">
        <v>0</v>
      </c>
      <c r="AS129" s="12">
        <v>0</v>
      </c>
      <c r="AT129" s="4">
        <v>0</v>
      </c>
      <c r="AU129" s="47">
        <v>0</v>
      </c>
      <c r="AV129" s="12">
        <v>99.50573</v>
      </c>
      <c r="AW129" s="4">
        <v>1603.261</v>
      </c>
      <c r="AX129" s="47">
        <f t="shared" si="254"/>
        <v>16112.248008230277</v>
      </c>
      <c r="AY129" s="12">
        <v>0</v>
      </c>
      <c r="AZ129" s="4">
        <v>0</v>
      </c>
      <c r="BA129" s="47">
        <v>0</v>
      </c>
      <c r="BB129" s="12">
        <v>0</v>
      </c>
      <c r="BC129" s="4">
        <v>0</v>
      </c>
      <c r="BD129" s="47">
        <v>0</v>
      </c>
      <c r="BE129" s="12">
        <v>9.5</v>
      </c>
      <c r="BF129" s="4">
        <v>236.59200000000001</v>
      </c>
      <c r="BG129" s="47">
        <f t="shared" si="255"/>
        <v>24904.42105263158</v>
      </c>
      <c r="BH129" s="12">
        <v>0</v>
      </c>
      <c r="BI129" s="4">
        <v>0</v>
      </c>
      <c r="BJ129" s="47">
        <v>0</v>
      </c>
      <c r="BK129" s="12">
        <v>0</v>
      </c>
      <c r="BL129" s="4">
        <v>0</v>
      </c>
      <c r="BM129" s="47">
        <v>0</v>
      </c>
      <c r="BN129" s="12">
        <v>0</v>
      </c>
      <c r="BO129" s="4">
        <v>0</v>
      </c>
      <c r="BP129" s="47">
        <v>0</v>
      </c>
      <c r="BQ129" s="12"/>
      <c r="BR129" s="4"/>
      <c r="BS129" s="47"/>
      <c r="BT129" s="12">
        <v>0</v>
      </c>
      <c r="BU129" s="4">
        <v>0</v>
      </c>
      <c r="BV129" s="47">
        <v>0</v>
      </c>
      <c r="BW129" s="12">
        <v>33000</v>
      </c>
      <c r="BX129" s="4">
        <v>123899.02800000001</v>
      </c>
      <c r="BY129" s="47">
        <f t="shared" si="270"/>
        <v>3754.5160000000001</v>
      </c>
      <c r="BZ129" s="12">
        <v>0</v>
      </c>
      <c r="CA129" s="4">
        <v>0</v>
      </c>
      <c r="CB129" s="47">
        <v>0</v>
      </c>
      <c r="CC129" s="12">
        <v>16500</v>
      </c>
      <c r="CD129" s="4">
        <v>56632.703999999998</v>
      </c>
      <c r="CE129" s="47">
        <f t="shared" si="272"/>
        <v>3432.2850909090907</v>
      </c>
      <c r="CF129" s="12">
        <v>0</v>
      </c>
      <c r="CG129" s="4">
        <v>0</v>
      </c>
      <c r="CH129" s="47">
        <f t="shared" si="257"/>
        <v>0</v>
      </c>
      <c r="CI129" s="12">
        <v>0</v>
      </c>
      <c r="CJ129" s="4">
        <v>0</v>
      </c>
      <c r="CK129" s="47">
        <f t="shared" si="258"/>
        <v>0</v>
      </c>
      <c r="CL129" s="12">
        <v>0</v>
      </c>
      <c r="CM129" s="4">
        <v>0</v>
      </c>
      <c r="CN129" s="47">
        <v>0</v>
      </c>
      <c r="CO129" s="12">
        <v>0</v>
      </c>
      <c r="CP129" s="4">
        <v>0</v>
      </c>
      <c r="CQ129" s="47">
        <v>0</v>
      </c>
      <c r="CR129" s="12">
        <v>0</v>
      </c>
      <c r="CS129" s="4">
        <v>0</v>
      </c>
      <c r="CT129" s="47">
        <v>0</v>
      </c>
      <c r="CU129" s="12">
        <v>0</v>
      </c>
      <c r="CV129" s="4">
        <v>0</v>
      </c>
      <c r="CW129" s="47">
        <v>0</v>
      </c>
      <c r="CX129" s="12">
        <v>0</v>
      </c>
      <c r="CY129" s="4">
        <v>0</v>
      </c>
      <c r="CZ129" s="47">
        <f t="shared" si="259"/>
        <v>0</v>
      </c>
      <c r="DA129" s="12"/>
      <c r="DB129" s="4"/>
      <c r="DC129" s="47"/>
      <c r="DD129" s="12">
        <v>0</v>
      </c>
      <c r="DE129" s="4">
        <v>0</v>
      </c>
      <c r="DF129" s="47">
        <v>0</v>
      </c>
      <c r="DG129" s="12">
        <v>0</v>
      </c>
      <c r="DH129" s="4">
        <v>0</v>
      </c>
      <c r="DI129" s="47">
        <v>0</v>
      </c>
      <c r="DJ129" s="12">
        <v>0</v>
      </c>
      <c r="DK129" s="4">
        <v>0</v>
      </c>
      <c r="DL129" s="47">
        <v>0</v>
      </c>
      <c r="DM129" s="12">
        <v>0</v>
      </c>
      <c r="DN129" s="4">
        <v>0</v>
      </c>
      <c r="DO129" s="47">
        <f t="shared" si="261"/>
        <v>0</v>
      </c>
      <c r="DP129" s="12">
        <v>0</v>
      </c>
      <c r="DQ129" s="4">
        <v>0</v>
      </c>
      <c r="DR129" s="47">
        <v>0</v>
      </c>
      <c r="DS129" s="12">
        <v>0</v>
      </c>
      <c r="DT129" s="4">
        <v>0</v>
      </c>
      <c r="DU129" s="47">
        <v>0</v>
      </c>
      <c r="DV129" s="12">
        <v>0</v>
      </c>
      <c r="DW129" s="4">
        <v>0</v>
      </c>
      <c r="DX129" s="47">
        <v>0</v>
      </c>
      <c r="DY129" s="12">
        <v>0</v>
      </c>
      <c r="DZ129" s="4">
        <v>0</v>
      </c>
      <c r="EA129" s="47">
        <v>0</v>
      </c>
      <c r="EB129" s="12">
        <v>0</v>
      </c>
      <c r="EC129" s="4">
        <v>0</v>
      </c>
      <c r="ED129" s="47">
        <v>0</v>
      </c>
      <c r="EE129" s="12">
        <v>0</v>
      </c>
      <c r="EF129" s="4">
        <v>0</v>
      </c>
      <c r="EG129" s="47">
        <f t="shared" si="262"/>
        <v>0</v>
      </c>
      <c r="EH129" s="12">
        <v>0</v>
      </c>
      <c r="EI129" s="4">
        <v>0</v>
      </c>
      <c r="EJ129" s="47">
        <v>0</v>
      </c>
      <c r="EK129" s="12">
        <v>0</v>
      </c>
      <c r="EL129" s="4">
        <v>0</v>
      </c>
      <c r="EM129" s="47">
        <v>0</v>
      </c>
      <c r="EN129" s="12">
        <v>0</v>
      </c>
      <c r="EO129" s="4">
        <v>0</v>
      </c>
      <c r="EP129" s="47">
        <v>0</v>
      </c>
      <c r="EQ129" s="12">
        <v>6.3253500000000003</v>
      </c>
      <c r="ER129" s="4">
        <v>221.05600000000001</v>
      </c>
      <c r="ES129" s="47">
        <f t="shared" si="264"/>
        <v>34947.63135636763</v>
      </c>
      <c r="ET129" s="12">
        <v>0</v>
      </c>
      <c r="EU129" s="4">
        <v>0</v>
      </c>
      <c r="EV129" s="47">
        <v>0</v>
      </c>
      <c r="EW129" s="12">
        <v>0</v>
      </c>
      <c r="EX129" s="4">
        <v>0</v>
      </c>
      <c r="EY129" s="47">
        <f t="shared" si="265"/>
        <v>0</v>
      </c>
      <c r="EZ129" s="12">
        <v>0</v>
      </c>
      <c r="FA129" s="4">
        <v>0</v>
      </c>
      <c r="FB129" s="47">
        <v>0</v>
      </c>
      <c r="FC129" s="12">
        <v>0</v>
      </c>
      <c r="FD129" s="4">
        <v>0</v>
      </c>
      <c r="FE129" s="47">
        <v>0</v>
      </c>
      <c r="FF129" s="7">
        <f t="shared" si="266"/>
        <v>86423.031079999986</v>
      </c>
      <c r="FG129" s="15">
        <f t="shared" si="267"/>
        <v>300487.85399999993</v>
      </c>
    </row>
    <row r="130" spans="1:163" x14ac:dyDescent="0.3">
      <c r="A130" s="55">
        <v>2018</v>
      </c>
      <c r="B130" s="56" t="s">
        <v>12</v>
      </c>
      <c r="C130" s="12">
        <v>0</v>
      </c>
      <c r="D130" s="4">
        <v>0</v>
      </c>
      <c r="E130" s="47">
        <v>0</v>
      </c>
      <c r="F130" s="12">
        <v>0</v>
      </c>
      <c r="G130" s="4">
        <v>0</v>
      </c>
      <c r="H130" s="47">
        <v>0</v>
      </c>
      <c r="I130" s="12">
        <v>0</v>
      </c>
      <c r="J130" s="4">
        <v>0</v>
      </c>
      <c r="K130" s="47">
        <v>0</v>
      </c>
      <c r="L130" s="12">
        <v>0</v>
      </c>
      <c r="M130" s="4">
        <v>0</v>
      </c>
      <c r="N130" s="47">
        <v>0</v>
      </c>
      <c r="O130" s="12">
        <v>0</v>
      </c>
      <c r="P130" s="4">
        <v>0</v>
      </c>
      <c r="Q130" s="47">
        <v>0</v>
      </c>
      <c r="R130" s="12">
        <v>0</v>
      </c>
      <c r="S130" s="4">
        <v>0</v>
      </c>
      <c r="T130" s="47">
        <v>0</v>
      </c>
      <c r="U130" s="12">
        <v>0</v>
      </c>
      <c r="V130" s="4">
        <v>0</v>
      </c>
      <c r="W130" s="47">
        <v>0</v>
      </c>
      <c r="X130" s="12">
        <v>0</v>
      </c>
      <c r="Y130" s="4">
        <v>0</v>
      </c>
      <c r="Z130" s="47">
        <v>0</v>
      </c>
      <c r="AA130" s="12">
        <v>0</v>
      </c>
      <c r="AB130" s="4">
        <v>0</v>
      </c>
      <c r="AC130" s="47">
        <v>0</v>
      </c>
      <c r="AD130" s="12">
        <v>99.003339999999994</v>
      </c>
      <c r="AE130" s="4">
        <v>976.15499999999997</v>
      </c>
      <c r="AF130" s="47">
        <f t="shared" si="252"/>
        <v>9859.8188707572899</v>
      </c>
      <c r="AG130" s="12">
        <v>0</v>
      </c>
      <c r="AH130" s="4">
        <v>0</v>
      </c>
      <c r="AI130" s="47">
        <v>0</v>
      </c>
      <c r="AJ130" s="12">
        <v>0</v>
      </c>
      <c r="AK130" s="4">
        <v>0</v>
      </c>
      <c r="AL130" s="47">
        <v>0</v>
      </c>
      <c r="AM130" s="12">
        <v>0</v>
      </c>
      <c r="AN130" s="4">
        <v>0</v>
      </c>
      <c r="AO130" s="47">
        <f t="shared" si="253"/>
        <v>0</v>
      </c>
      <c r="AP130" s="12">
        <v>0</v>
      </c>
      <c r="AQ130" s="4">
        <v>0</v>
      </c>
      <c r="AR130" s="47">
        <v>0</v>
      </c>
      <c r="AS130" s="12">
        <v>0</v>
      </c>
      <c r="AT130" s="4">
        <v>0</v>
      </c>
      <c r="AU130" s="47">
        <v>0</v>
      </c>
      <c r="AV130" s="12">
        <v>33840.584360000001</v>
      </c>
      <c r="AW130" s="4">
        <v>139000.83100000001</v>
      </c>
      <c r="AX130" s="47">
        <f t="shared" si="254"/>
        <v>4107.5186386054474</v>
      </c>
      <c r="AY130" s="12">
        <v>0</v>
      </c>
      <c r="AZ130" s="4">
        <v>0</v>
      </c>
      <c r="BA130" s="47">
        <v>0</v>
      </c>
      <c r="BB130" s="12">
        <v>0</v>
      </c>
      <c r="BC130" s="4">
        <v>0</v>
      </c>
      <c r="BD130" s="47">
        <v>0</v>
      </c>
      <c r="BE130" s="12">
        <v>0</v>
      </c>
      <c r="BF130" s="4">
        <v>0</v>
      </c>
      <c r="BG130" s="47">
        <v>0</v>
      </c>
      <c r="BH130" s="12">
        <v>0</v>
      </c>
      <c r="BI130" s="4">
        <v>0</v>
      </c>
      <c r="BJ130" s="47">
        <v>0</v>
      </c>
      <c r="BK130" s="12">
        <v>0</v>
      </c>
      <c r="BL130" s="4">
        <v>0</v>
      </c>
      <c r="BM130" s="47">
        <v>0</v>
      </c>
      <c r="BN130" s="12">
        <v>0</v>
      </c>
      <c r="BO130" s="4">
        <v>0</v>
      </c>
      <c r="BP130" s="47">
        <v>0</v>
      </c>
      <c r="BQ130" s="12"/>
      <c r="BR130" s="4"/>
      <c r="BS130" s="47"/>
      <c r="BT130" s="12">
        <v>0</v>
      </c>
      <c r="BU130" s="4">
        <v>0</v>
      </c>
      <c r="BV130" s="47">
        <v>0</v>
      </c>
      <c r="BW130" s="12">
        <v>0</v>
      </c>
      <c r="BX130" s="4">
        <v>0</v>
      </c>
      <c r="BY130" s="47">
        <v>0</v>
      </c>
      <c r="BZ130" s="12">
        <v>0</v>
      </c>
      <c r="CA130" s="4">
        <v>0</v>
      </c>
      <c r="CB130" s="47">
        <v>0</v>
      </c>
      <c r="CC130" s="12">
        <v>0</v>
      </c>
      <c r="CD130" s="4">
        <v>0</v>
      </c>
      <c r="CE130" s="47">
        <v>0</v>
      </c>
      <c r="CF130" s="12">
        <v>0</v>
      </c>
      <c r="CG130" s="4">
        <v>0</v>
      </c>
      <c r="CH130" s="47">
        <f t="shared" si="257"/>
        <v>0</v>
      </c>
      <c r="CI130" s="12">
        <v>0</v>
      </c>
      <c r="CJ130" s="4">
        <v>0</v>
      </c>
      <c r="CK130" s="47">
        <f t="shared" si="258"/>
        <v>0</v>
      </c>
      <c r="CL130" s="12">
        <v>0</v>
      </c>
      <c r="CM130" s="4">
        <v>0</v>
      </c>
      <c r="CN130" s="47">
        <v>0</v>
      </c>
      <c r="CO130" s="12">
        <v>0</v>
      </c>
      <c r="CP130" s="4">
        <v>0</v>
      </c>
      <c r="CQ130" s="47">
        <v>0</v>
      </c>
      <c r="CR130" s="12">
        <v>0</v>
      </c>
      <c r="CS130" s="4">
        <v>0</v>
      </c>
      <c r="CT130" s="47">
        <v>0</v>
      </c>
      <c r="CU130" s="12">
        <v>0</v>
      </c>
      <c r="CV130" s="4">
        <v>0</v>
      </c>
      <c r="CW130" s="47">
        <v>0</v>
      </c>
      <c r="CX130" s="12">
        <v>0</v>
      </c>
      <c r="CY130" s="4">
        <v>0</v>
      </c>
      <c r="CZ130" s="47">
        <f t="shared" si="259"/>
        <v>0</v>
      </c>
      <c r="DA130" s="12"/>
      <c r="DB130" s="4"/>
      <c r="DC130" s="47"/>
      <c r="DD130" s="12">
        <v>0</v>
      </c>
      <c r="DE130" s="4">
        <v>0</v>
      </c>
      <c r="DF130" s="47">
        <v>0</v>
      </c>
      <c r="DG130" s="12">
        <v>0</v>
      </c>
      <c r="DH130" s="4">
        <v>0</v>
      </c>
      <c r="DI130" s="47">
        <v>0</v>
      </c>
      <c r="DJ130" s="12">
        <v>0</v>
      </c>
      <c r="DK130" s="4">
        <v>0</v>
      </c>
      <c r="DL130" s="47">
        <v>0</v>
      </c>
      <c r="DM130" s="12">
        <v>0</v>
      </c>
      <c r="DN130" s="4">
        <v>0</v>
      </c>
      <c r="DO130" s="47">
        <f t="shared" si="261"/>
        <v>0</v>
      </c>
      <c r="DP130" s="12">
        <v>0</v>
      </c>
      <c r="DQ130" s="4">
        <v>0</v>
      </c>
      <c r="DR130" s="47">
        <v>0</v>
      </c>
      <c r="DS130" s="12">
        <v>0</v>
      </c>
      <c r="DT130" s="4">
        <v>0</v>
      </c>
      <c r="DU130" s="47">
        <v>0</v>
      </c>
      <c r="DV130" s="12">
        <v>0</v>
      </c>
      <c r="DW130" s="4">
        <v>0</v>
      </c>
      <c r="DX130" s="47">
        <v>0</v>
      </c>
      <c r="DY130" s="12">
        <v>0</v>
      </c>
      <c r="DZ130" s="4">
        <v>0</v>
      </c>
      <c r="EA130" s="47">
        <v>0</v>
      </c>
      <c r="EB130" s="12">
        <v>0</v>
      </c>
      <c r="EC130" s="4">
        <v>0</v>
      </c>
      <c r="ED130" s="47">
        <v>0</v>
      </c>
      <c r="EE130" s="12">
        <v>0</v>
      </c>
      <c r="EF130" s="4">
        <v>0</v>
      </c>
      <c r="EG130" s="47">
        <f t="shared" si="262"/>
        <v>0</v>
      </c>
      <c r="EH130" s="12">
        <v>0</v>
      </c>
      <c r="EI130" s="4">
        <v>0</v>
      </c>
      <c r="EJ130" s="47">
        <v>0</v>
      </c>
      <c r="EK130" s="12">
        <v>0</v>
      </c>
      <c r="EL130" s="4">
        <v>0</v>
      </c>
      <c r="EM130" s="47">
        <v>0</v>
      </c>
      <c r="EN130" s="12">
        <v>2.7E-2</v>
      </c>
      <c r="EO130" s="4">
        <v>0.115</v>
      </c>
      <c r="EP130" s="71">
        <f t="shared" si="263"/>
        <v>4259.2592592592591</v>
      </c>
      <c r="EQ130" s="72">
        <v>0</v>
      </c>
      <c r="ER130" s="73">
        <v>0</v>
      </c>
      <c r="ES130" s="47">
        <v>0</v>
      </c>
      <c r="ET130" s="72">
        <v>0</v>
      </c>
      <c r="EU130" s="4">
        <v>0</v>
      </c>
      <c r="EV130" s="74">
        <v>0</v>
      </c>
      <c r="EW130" s="72">
        <v>0</v>
      </c>
      <c r="EX130" s="4">
        <v>0</v>
      </c>
      <c r="EY130" s="47">
        <f t="shared" si="265"/>
        <v>0</v>
      </c>
      <c r="EZ130" s="72">
        <v>0</v>
      </c>
      <c r="FA130" s="4">
        <v>0</v>
      </c>
      <c r="FB130" s="47">
        <v>0</v>
      </c>
      <c r="FC130" s="64">
        <v>0</v>
      </c>
      <c r="FD130" s="4">
        <v>0</v>
      </c>
      <c r="FE130" s="47">
        <v>0</v>
      </c>
      <c r="FF130" s="7">
        <f t="shared" si="266"/>
        <v>33939.614700000006</v>
      </c>
      <c r="FG130" s="15">
        <f t="shared" si="267"/>
        <v>139977.101</v>
      </c>
    </row>
    <row r="131" spans="1:163" x14ac:dyDescent="0.3">
      <c r="A131" s="55">
        <v>2018</v>
      </c>
      <c r="B131" s="56" t="s">
        <v>13</v>
      </c>
      <c r="C131" s="12">
        <v>0</v>
      </c>
      <c r="D131" s="4">
        <v>0</v>
      </c>
      <c r="E131" s="47">
        <v>0</v>
      </c>
      <c r="F131" s="12">
        <v>0</v>
      </c>
      <c r="G131" s="4">
        <v>0</v>
      </c>
      <c r="H131" s="47">
        <v>0</v>
      </c>
      <c r="I131" s="12">
        <v>0</v>
      </c>
      <c r="J131" s="4">
        <v>0</v>
      </c>
      <c r="K131" s="47">
        <v>0</v>
      </c>
      <c r="L131" s="12">
        <v>0</v>
      </c>
      <c r="M131" s="4">
        <v>0</v>
      </c>
      <c r="N131" s="47">
        <v>0</v>
      </c>
      <c r="O131" s="12">
        <v>0</v>
      </c>
      <c r="P131" s="4">
        <v>0</v>
      </c>
      <c r="Q131" s="47">
        <v>0</v>
      </c>
      <c r="R131" s="12">
        <v>0</v>
      </c>
      <c r="S131" s="4">
        <v>0</v>
      </c>
      <c r="T131" s="47">
        <v>0</v>
      </c>
      <c r="U131" s="12">
        <v>0</v>
      </c>
      <c r="V131" s="4">
        <v>0</v>
      </c>
      <c r="W131" s="47">
        <v>0</v>
      </c>
      <c r="X131" s="12">
        <v>0</v>
      </c>
      <c r="Y131" s="4">
        <v>0</v>
      </c>
      <c r="Z131" s="47">
        <v>0</v>
      </c>
      <c r="AA131" s="12">
        <v>20604.805</v>
      </c>
      <c r="AB131" s="4">
        <v>76157.517999999996</v>
      </c>
      <c r="AC131" s="47">
        <f t="shared" si="251"/>
        <v>3696.1047677956667</v>
      </c>
      <c r="AD131" s="12">
        <v>68</v>
      </c>
      <c r="AE131" s="4">
        <v>812.45699999999999</v>
      </c>
      <c r="AF131" s="47">
        <f t="shared" si="252"/>
        <v>11947.897058823528</v>
      </c>
      <c r="AG131" s="12">
        <v>0</v>
      </c>
      <c r="AH131" s="4">
        <v>0</v>
      </c>
      <c r="AI131" s="47">
        <v>0</v>
      </c>
      <c r="AJ131" s="12">
        <v>0</v>
      </c>
      <c r="AK131" s="4">
        <v>0</v>
      </c>
      <c r="AL131" s="47">
        <v>0</v>
      </c>
      <c r="AM131" s="12">
        <v>0</v>
      </c>
      <c r="AN131" s="4">
        <v>0</v>
      </c>
      <c r="AO131" s="47">
        <f t="shared" si="253"/>
        <v>0</v>
      </c>
      <c r="AP131" s="12">
        <v>0</v>
      </c>
      <c r="AQ131" s="4">
        <v>0</v>
      </c>
      <c r="AR131" s="47">
        <v>0</v>
      </c>
      <c r="AS131" s="12">
        <v>0</v>
      </c>
      <c r="AT131" s="4">
        <v>0</v>
      </c>
      <c r="AU131" s="47">
        <v>0</v>
      </c>
      <c r="AV131" s="12">
        <v>21342.420579999998</v>
      </c>
      <c r="AW131" s="4">
        <v>75337.607999999993</v>
      </c>
      <c r="AX131" s="47">
        <f t="shared" si="254"/>
        <v>3529.9467423390079</v>
      </c>
      <c r="AY131" s="12">
        <v>0</v>
      </c>
      <c r="AZ131" s="4">
        <v>0</v>
      </c>
      <c r="BA131" s="47">
        <v>0</v>
      </c>
      <c r="BB131" s="12">
        <v>0</v>
      </c>
      <c r="BC131" s="4">
        <v>0</v>
      </c>
      <c r="BD131" s="47">
        <v>0</v>
      </c>
      <c r="BE131" s="12">
        <v>0</v>
      </c>
      <c r="BF131" s="4">
        <v>0</v>
      </c>
      <c r="BG131" s="47">
        <v>0</v>
      </c>
      <c r="BH131" s="12">
        <v>0</v>
      </c>
      <c r="BI131" s="4">
        <v>0</v>
      </c>
      <c r="BJ131" s="47">
        <v>0</v>
      </c>
      <c r="BK131" s="12">
        <v>0</v>
      </c>
      <c r="BL131" s="4">
        <v>0</v>
      </c>
      <c r="BM131" s="47">
        <v>0</v>
      </c>
      <c r="BN131" s="12">
        <v>0</v>
      </c>
      <c r="BO131" s="4">
        <v>0</v>
      </c>
      <c r="BP131" s="47">
        <v>0</v>
      </c>
      <c r="BQ131" s="12"/>
      <c r="BR131" s="4"/>
      <c r="BS131" s="47"/>
      <c r="BT131" s="12">
        <v>0</v>
      </c>
      <c r="BU131" s="4">
        <v>0</v>
      </c>
      <c r="BV131" s="47">
        <v>0</v>
      </c>
      <c r="BW131" s="12">
        <v>0</v>
      </c>
      <c r="BX131" s="4">
        <v>0</v>
      </c>
      <c r="BY131" s="47">
        <v>0</v>
      </c>
      <c r="BZ131" s="12">
        <v>0</v>
      </c>
      <c r="CA131" s="4">
        <v>0</v>
      </c>
      <c r="CB131" s="47">
        <v>0</v>
      </c>
      <c r="CC131" s="12">
        <v>0</v>
      </c>
      <c r="CD131" s="4">
        <v>0</v>
      </c>
      <c r="CE131" s="47">
        <v>0</v>
      </c>
      <c r="CF131" s="12">
        <v>0</v>
      </c>
      <c r="CG131" s="4">
        <v>0</v>
      </c>
      <c r="CH131" s="47">
        <f t="shared" si="257"/>
        <v>0</v>
      </c>
      <c r="CI131" s="12">
        <v>0</v>
      </c>
      <c r="CJ131" s="4">
        <v>0</v>
      </c>
      <c r="CK131" s="47">
        <f t="shared" si="258"/>
        <v>0</v>
      </c>
      <c r="CL131" s="12">
        <v>0</v>
      </c>
      <c r="CM131" s="4">
        <v>0</v>
      </c>
      <c r="CN131" s="47">
        <v>0</v>
      </c>
      <c r="CO131" s="12">
        <v>0</v>
      </c>
      <c r="CP131" s="4">
        <v>0</v>
      </c>
      <c r="CQ131" s="47">
        <v>0</v>
      </c>
      <c r="CR131" s="12">
        <v>0</v>
      </c>
      <c r="CS131" s="4">
        <v>0</v>
      </c>
      <c r="CT131" s="47">
        <v>0</v>
      </c>
      <c r="CU131" s="12">
        <v>0</v>
      </c>
      <c r="CV131" s="4">
        <v>0</v>
      </c>
      <c r="CW131" s="47">
        <v>0</v>
      </c>
      <c r="CX131" s="12">
        <v>0</v>
      </c>
      <c r="CY131" s="4">
        <v>0</v>
      </c>
      <c r="CZ131" s="47">
        <f t="shared" si="259"/>
        <v>0</v>
      </c>
      <c r="DA131" s="12"/>
      <c r="DB131" s="4"/>
      <c r="DC131" s="47"/>
      <c r="DD131" s="12">
        <v>0</v>
      </c>
      <c r="DE131" s="4">
        <v>0</v>
      </c>
      <c r="DF131" s="47">
        <v>0</v>
      </c>
      <c r="DG131" s="12">
        <v>72</v>
      </c>
      <c r="DH131" s="4">
        <v>303.40699999999998</v>
      </c>
      <c r="DI131" s="47">
        <f t="shared" si="260"/>
        <v>4213.9861111111104</v>
      </c>
      <c r="DJ131" s="12">
        <v>0</v>
      </c>
      <c r="DK131" s="4">
        <v>0</v>
      </c>
      <c r="DL131" s="47">
        <v>0</v>
      </c>
      <c r="DM131" s="12">
        <v>0</v>
      </c>
      <c r="DN131" s="4">
        <v>0</v>
      </c>
      <c r="DO131" s="47">
        <f t="shared" si="261"/>
        <v>0</v>
      </c>
      <c r="DP131" s="12">
        <v>0</v>
      </c>
      <c r="DQ131" s="4">
        <v>0</v>
      </c>
      <c r="DR131" s="47">
        <v>0</v>
      </c>
      <c r="DS131" s="12">
        <v>0</v>
      </c>
      <c r="DT131" s="4">
        <v>0</v>
      </c>
      <c r="DU131" s="47">
        <v>0</v>
      </c>
      <c r="DV131" s="12">
        <v>0</v>
      </c>
      <c r="DW131" s="4">
        <v>0</v>
      </c>
      <c r="DX131" s="47">
        <v>0</v>
      </c>
      <c r="DY131" s="12">
        <v>0</v>
      </c>
      <c r="DZ131" s="4">
        <v>0</v>
      </c>
      <c r="EA131" s="47">
        <v>0</v>
      </c>
      <c r="EB131" s="12">
        <v>0</v>
      </c>
      <c r="EC131" s="4">
        <v>0</v>
      </c>
      <c r="ED131" s="47">
        <v>0</v>
      </c>
      <c r="EE131" s="12">
        <v>0</v>
      </c>
      <c r="EF131" s="4">
        <v>0</v>
      </c>
      <c r="EG131" s="47">
        <f t="shared" si="262"/>
        <v>0</v>
      </c>
      <c r="EH131" s="12">
        <v>0</v>
      </c>
      <c r="EI131" s="4">
        <v>0</v>
      </c>
      <c r="EJ131" s="47">
        <v>0</v>
      </c>
      <c r="EK131" s="12">
        <v>0</v>
      </c>
      <c r="EL131" s="4">
        <v>0</v>
      </c>
      <c r="EM131" s="47">
        <v>0</v>
      </c>
      <c r="EN131" s="12">
        <v>0</v>
      </c>
      <c r="EO131" s="4">
        <v>0</v>
      </c>
      <c r="EP131" s="47">
        <v>0</v>
      </c>
      <c r="EQ131" s="12">
        <v>0</v>
      </c>
      <c r="ER131" s="4">
        <v>0</v>
      </c>
      <c r="ES131" s="47">
        <v>0</v>
      </c>
      <c r="ET131" s="12">
        <v>0</v>
      </c>
      <c r="EU131" s="4">
        <v>0</v>
      </c>
      <c r="EV131" s="47">
        <v>0</v>
      </c>
      <c r="EW131" s="12">
        <v>0</v>
      </c>
      <c r="EX131" s="4">
        <v>0</v>
      </c>
      <c r="EY131" s="47">
        <f t="shared" si="265"/>
        <v>0</v>
      </c>
      <c r="EZ131" s="12">
        <v>0</v>
      </c>
      <c r="FA131" s="4">
        <v>0</v>
      </c>
      <c r="FB131" s="47">
        <v>0</v>
      </c>
      <c r="FC131" s="12">
        <v>0</v>
      </c>
      <c r="FD131" s="4">
        <v>0</v>
      </c>
      <c r="FE131" s="47">
        <v>0</v>
      </c>
      <c r="FF131" s="7">
        <f t="shared" si="266"/>
        <v>42087.225579999998</v>
      </c>
      <c r="FG131" s="15">
        <f t="shared" si="267"/>
        <v>152610.99</v>
      </c>
    </row>
    <row r="132" spans="1:163" x14ac:dyDescent="0.3">
      <c r="A132" s="55">
        <v>2018</v>
      </c>
      <c r="B132" s="56" t="s">
        <v>14</v>
      </c>
      <c r="C132" s="12">
        <v>0</v>
      </c>
      <c r="D132" s="4">
        <v>0</v>
      </c>
      <c r="E132" s="47">
        <v>0</v>
      </c>
      <c r="F132" s="12">
        <v>0</v>
      </c>
      <c r="G132" s="4">
        <v>0</v>
      </c>
      <c r="H132" s="47">
        <v>0</v>
      </c>
      <c r="I132" s="12">
        <v>0</v>
      </c>
      <c r="J132" s="4">
        <v>0</v>
      </c>
      <c r="K132" s="47">
        <v>0</v>
      </c>
      <c r="L132" s="12">
        <v>0</v>
      </c>
      <c r="M132" s="4">
        <v>0</v>
      </c>
      <c r="N132" s="47">
        <v>0</v>
      </c>
      <c r="O132" s="12">
        <v>0</v>
      </c>
      <c r="P132" s="4">
        <v>0</v>
      </c>
      <c r="Q132" s="47">
        <v>0</v>
      </c>
      <c r="R132" s="12">
        <v>0</v>
      </c>
      <c r="S132" s="4">
        <v>0</v>
      </c>
      <c r="T132" s="47">
        <v>0</v>
      </c>
      <c r="U132" s="12">
        <v>0</v>
      </c>
      <c r="V132" s="4">
        <v>0</v>
      </c>
      <c r="W132" s="47">
        <v>0</v>
      </c>
      <c r="X132" s="12">
        <v>0</v>
      </c>
      <c r="Y132" s="4">
        <v>0</v>
      </c>
      <c r="Z132" s="47">
        <v>0</v>
      </c>
      <c r="AA132" s="12">
        <v>21203.98</v>
      </c>
      <c r="AB132" s="4">
        <v>77057.042000000001</v>
      </c>
      <c r="AC132" s="47">
        <f t="shared" si="251"/>
        <v>3634.0838842519188</v>
      </c>
      <c r="AD132" s="12">
        <v>133</v>
      </c>
      <c r="AE132" s="4">
        <v>1521.1880000000001</v>
      </c>
      <c r="AF132" s="47">
        <f t="shared" si="252"/>
        <v>11437.503759398498</v>
      </c>
      <c r="AG132" s="12">
        <v>0</v>
      </c>
      <c r="AH132" s="4">
        <v>0</v>
      </c>
      <c r="AI132" s="47">
        <v>0</v>
      </c>
      <c r="AJ132" s="12">
        <v>0</v>
      </c>
      <c r="AK132" s="4">
        <v>0</v>
      </c>
      <c r="AL132" s="47">
        <v>0</v>
      </c>
      <c r="AM132" s="12">
        <v>0</v>
      </c>
      <c r="AN132" s="4">
        <v>0</v>
      </c>
      <c r="AO132" s="47">
        <f t="shared" si="253"/>
        <v>0</v>
      </c>
      <c r="AP132" s="12">
        <v>0</v>
      </c>
      <c r="AQ132" s="4">
        <v>0</v>
      </c>
      <c r="AR132" s="47">
        <v>0</v>
      </c>
      <c r="AS132" s="12">
        <v>0</v>
      </c>
      <c r="AT132" s="4">
        <v>0</v>
      </c>
      <c r="AU132" s="47">
        <v>0</v>
      </c>
      <c r="AV132" s="12">
        <v>9142.4651699999995</v>
      </c>
      <c r="AW132" s="4">
        <v>29797.205000000002</v>
      </c>
      <c r="AX132" s="47">
        <f t="shared" si="254"/>
        <v>3259.2090257862042</v>
      </c>
      <c r="AY132" s="12">
        <v>0</v>
      </c>
      <c r="AZ132" s="4">
        <v>0</v>
      </c>
      <c r="BA132" s="47">
        <v>0</v>
      </c>
      <c r="BB132" s="12">
        <v>0</v>
      </c>
      <c r="BC132" s="4">
        <v>0</v>
      </c>
      <c r="BD132" s="47">
        <v>0</v>
      </c>
      <c r="BE132" s="12">
        <v>5.45</v>
      </c>
      <c r="BF132" s="4">
        <v>197.172</v>
      </c>
      <c r="BG132" s="47">
        <f t="shared" si="255"/>
        <v>36178.348623853213</v>
      </c>
      <c r="BH132" s="12">
        <v>0</v>
      </c>
      <c r="BI132" s="4">
        <v>0</v>
      </c>
      <c r="BJ132" s="47">
        <v>0</v>
      </c>
      <c r="BK132" s="12">
        <v>0</v>
      </c>
      <c r="BL132" s="4">
        <v>0</v>
      </c>
      <c r="BM132" s="47">
        <v>0</v>
      </c>
      <c r="BN132" s="12">
        <v>0</v>
      </c>
      <c r="BO132" s="4">
        <v>0</v>
      </c>
      <c r="BP132" s="47">
        <v>0</v>
      </c>
      <c r="BQ132" s="12"/>
      <c r="BR132" s="4"/>
      <c r="BS132" s="47"/>
      <c r="BT132" s="12">
        <v>0</v>
      </c>
      <c r="BU132" s="4">
        <v>0</v>
      </c>
      <c r="BV132" s="47">
        <v>0</v>
      </c>
      <c r="BW132" s="12">
        <v>16650.599999999999</v>
      </c>
      <c r="BX132" s="4">
        <v>95258.683000000005</v>
      </c>
      <c r="BY132" s="47">
        <f t="shared" si="270"/>
        <v>5721.0360587606456</v>
      </c>
      <c r="BZ132" s="12">
        <v>0</v>
      </c>
      <c r="CA132" s="4">
        <v>0</v>
      </c>
      <c r="CB132" s="47">
        <v>0</v>
      </c>
      <c r="CC132" s="12">
        <v>10746.2</v>
      </c>
      <c r="CD132" s="4">
        <v>40947.673000000003</v>
      </c>
      <c r="CE132" s="47">
        <f t="shared" si="272"/>
        <v>3810.4328041540266</v>
      </c>
      <c r="CF132" s="12">
        <v>0</v>
      </c>
      <c r="CG132" s="4">
        <v>0</v>
      </c>
      <c r="CH132" s="47">
        <f t="shared" si="257"/>
        <v>0</v>
      </c>
      <c r="CI132" s="12">
        <v>0</v>
      </c>
      <c r="CJ132" s="4">
        <v>0</v>
      </c>
      <c r="CK132" s="47">
        <f t="shared" si="258"/>
        <v>0</v>
      </c>
      <c r="CL132" s="12">
        <v>0</v>
      </c>
      <c r="CM132" s="4">
        <v>0</v>
      </c>
      <c r="CN132" s="47">
        <v>0</v>
      </c>
      <c r="CO132" s="12">
        <v>0</v>
      </c>
      <c r="CP132" s="4">
        <v>0</v>
      </c>
      <c r="CQ132" s="47">
        <v>0</v>
      </c>
      <c r="CR132" s="12">
        <v>0</v>
      </c>
      <c r="CS132" s="4">
        <v>0</v>
      </c>
      <c r="CT132" s="47">
        <v>0</v>
      </c>
      <c r="CU132" s="12">
        <v>0</v>
      </c>
      <c r="CV132" s="4">
        <v>0</v>
      </c>
      <c r="CW132" s="47">
        <v>0</v>
      </c>
      <c r="CX132" s="12">
        <v>0</v>
      </c>
      <c r="CY132" s="4">
        <v>0</v>
      </c>
      <c r="CZ132" s="47">
        <f t="shared" si="259"/>
        <v>0</v>
      </c>
      <c r="DA132" s="12"/>
      <c r="DB132" s="4"/>
      <c r="DC132" s="47"/>
      <c r="DD132" s="12">
        <v>0</v>
      </c>
      <c r="DE132" s="4">
        <v>0</v>
      </c>
      <c r="DF132" s="47">
        <v>0</v>
      </c>
      <c r="DG132" s="12">
        <v>384</v>
      </c>
      <c r="DH132" s="4">
        <v>1670.44</v>
      </c>
      <c r="DI132" s="47">
        <f t="shared" si="260"/>
        <v>4350.104166666667</v>
      </c>
      <c r="DJ132" s="12">
        <v>0</v>
      </c>
      <c r="DK132" s="4">
        <v>0</v>
      </c>
      <c r="DL132" s="47">
        <v>0</v>
      </c>
      <c r="DM132" s="12">
        <v>0</v>
      </c>
      <c r="DN132" s="4">
        <v>0</v>
      </c>
      <c r="DO132" s="47">
        <f t="shared" si="261"/>
        <v>0</v>
      </c>
      <c r="DP132" s="12">
        <v>0</v>
      </c>
      <c r="DQ132" s="4">
        <v>0</v>
      </c>
      <c r="DR132" s="47">
        <v>0</v>
      </c>
      <c r="DS132" s="12">
        <v>0</v>
      </c>
      <c r="DT132" s="4">
        <v>0</v>
      </c>
      <c r="DU132" s="47">
        <v>0</v>
      </c>
      <c r="DV132" s="12">
        <v>0</v>
      </c>
      <c r="DW132" s="4">
        <v>0</v>
      </c>
      <c r="DX132" s="47">
        <v>0</v>
      </c>
      <c r="DY132" s="12">
        <v>0</v>
      </c>
      <c r="DZ132" s="4">
        <v>0</v>
      </c>
      <c r="EA132" s="47">
        <v>0</v>
      </c>
      <c r="EB132" s="12">
        <v>0</v>
      </c>
      <c r="EC132" s="4">
        <v>0</v>
      </c>
      <c r="ED132" s="47">
        <v>0</v>
      </c>
      <c r="EE132" s="12">
        <v>0</v>
      </c>
      <c r="EF132" s="4">
        <v>0</v>
      </c>
      <c r="EG132" s="47">
        <f t="shared" si="262"/>
        <v>0</v>
      </c>
      <c r="EH132" s="12">
        <v>0</v>
      </c>
      <c r="EI132" s="4">
        <v>0</v>
      </c>
      <c r="EJ132" s="47">
        <v>0</v>
      </c>
      <c r="EK132" s="12">
        <v>0</v>
      </c>
      <c r="EL132" s="4">
        <v>0</v>
      </c>
      <c r="EM132" s="47">
        <v>0</v>
      </c>
      <c r="EN132" s="12">
        <v>0</v>
      </c>
      <c r="EO132" s="4">
        <v>0</v>
      </c>
      <c r="EP132" s="47">
        <v>0</v>
      </c>
      <c r="EQ132" s="12">
        <v>4.5999999999999996</v>
      </c>
      <c r="ER132" s="4">
        <v>8.0670000000000002</v>
      </c>
      <c r="ES132" s="47">
        <f t="shared" si="264"/>
        <v>1753.6956521739132</v>
      </c>
      <c r="ET132" s="12">
        <v>0</v>
      </c>
      <c r="EU132" s="4">
        <v>0</v>
      </c>
      <c r="EV132" s="47">
        <v>0</v>
      </c>
      <c r="EW132" s="12">
        <v>0</v>
      </c>
      <c r="EX132" s="4">
        <v>0</v>
      </c>
      <c r="EY132" s="47">
        <f t="shared" si="265"/>
        <v>0</v>
      </c>
      <c r="EZ132" s="12">
        <v>0</v>
      </c>
      <c r="FA132" s="4">
        <v>0</v>
      </c>
      <c r="FB132" s="47">
        <v>0</v>
      </c>
      <c r="FC132" s="12">
        <v>0</v>
      </c>
      <c r="FD132" s="4">
        <v>0</v>
      </c>
      <c r="FE132" s="47">
        <v>0</v>
      </c>
      <c r="FF132" s="7">
        <f t="shared" si="266"/>
        <v>58270.29516999999</v>
      </c>
      <c r="FG132" s="15">
        <f t="shared" si="267"/>
        <v>246457.47000000003</v>
      </c>
    </row>
    <row r="133" spans="1:163" x14ac:dyDescent="0.3">
      <c r="A133" s="55">
        <v>2018</v>
      </c>
      <c r="B133" s="47" t="s">
        <v>15</v>
      </c>
      <c r="C133" s="12">
        <v>0</v>
      </c>
      <c r="D133" s="4">
        <v>0</v>
      </c>
      <c r="E133" s="47">
        <v>0</v>
      </c>
      <c r="F133" s="12">
        <v>0</v>
      </c>
      <c r="G133" s="4">
        <v>0</v>
      </c>
      <c r="H133" s="47">
        <v>0</v>
      </c>
      <c r="I133" s="12">
        <v>0</v>
      </c>
      <c r="J133" s="4">
        <v>0</v>
      </c>
      <c r="K133" s="47">
        <v>0</v>
      </c>
      <c r="L133" s="12">
        <v>0</v>
      </c>
      <c r="M133" s="4">
        <v>0</v>
      </c>
      <c r="N133" s="47">
        <v>0</v>
      </c>
      <c r="O133" s="12">
        <v>0</v>
      </c>
      <c r="P133" s="4">
        <v>0</v>
      </c>
      <c r="Q133" s="47">
        <v>0</v>
      </c>
      <c r="R133" s="12">
        <v>0</v>
      </c>
      <c r="S133" s="4">
        <v>0</v>
      </c>
      <c r="T133" s="47">
        <v>0</v>
      </c>
      <c r="U133" s="12">
        <v>0</v>
      </c>
      <c r="V133" s="4">
        <v>0</v>
      </c>
      <c r="W133" s="47">
        <v>0</v>
      </c>
      <c r="X133" s="12">
        <v>0</v>
      </c>
      <c r="Y133" s="4">
        <v>0</v>
      </c>
      <c r="Z133" s="47">
        <v>0</v>
      </c>
      <c r="AA133" s="12">
        <v>18822.886999999999</v>
      </c>
      <c r="AB133" s="4">
        <v>76640.335999999996</v>
      </c>
      <c r="AC133" s="47">
        <f t="shared" si="251"/>
        <v>4071.6568080125012</v>
      </c>
      <c r="AD133" s="12">
        <v>124</v>
      </c>
      <c r="AE133" s="4">
        <v>1292.9880000000001</v>
      </c>
      <c r="AF133" s="47">
        <f t="shared" si="252"/>
        <v>10427.322580645163</v>
      </c>
      <c r="AG133" s="12">
        <v>0</v>
      </c>
      <c r="AH133" s="4">
        <v>0</v>
      </c>
      <c r="AI133" s="47">
        <v>0</v>
      </c>
      <c r="AJ133" s="12">
        <v>0</v>
      </c>
      <c r="AK133" s="4">
        <v>0</v>
      </c>
      <c r="AL133" s="47">
        <v>0</v>
      </c>
      <c r="AM133" s="12">
        <v>0</v>
      </c>
      <c r="AN133" s="4">
        <v>0</v>
      </c>
      <c r="AO133" s="47">
        <f t="shared" si="253"/>
        <v>0</v>
      </c>
      <c r="AP133" s="12">
        <v>0</v>
      </c>
      <c r="AQ133" s="4">
        <v>0</v>
      </c>
      <c r="AR133" s="47">
        <v>0</v>
      </c>
      <c r="AS133" s="12">
        <v>0</v>
      </c>
      <c r="AT133" s="4">
        <v>0</v>
      </c>
      <c r="AU133" s="47">
        <v>0</v>
      </c>
      <c r="AV133" s="12">
        <v>5505.1580100000001</v>
      </c>
      <c r="AW133" s="4">
        <v>23167.805</v>
      </c>
      <c r="AX133" s="47">
        <f t="shared" si="254"/>
        <v>4208.3814775009514</v>
      </c>
      <c r="AY133" s="12">
        <v>0</v>
      </c>
      <c r="AZ133" s="4">
        <v>0</v>
      </c>
      <c r="BA133" s="47">
        <v>0</v>
      </c>
      <c r="BB133" s="12">
        <v>0</v>
      </c>
      <c r="BC133" s="4">
        <v>0</v>
      </c>
      <c r="BD133" s="47">
        <v>0</v>
      </c>
      <c r="BE133" s="12">
        <v>0</v>
      </c>
      <c r="BF133" s="4">
        <v>0</v>
      </c>
      <c r="BG133" s="47">
        <v>0</v>
      </c>
      <c r="BH133" s="12">
        <v>0</v>
      </c>
      <c r="BI133" s="4">
        <v>0</v>
      </c>
      <c r="BJ133" s="47">
        <v>0</v>
      </c>
      <c r="BK133" s="12">
        <v>0</v>
      </c>
      <c r="BL133" s="4">
        <v>0</v>
      </c>
      <c r="BM133" s="47">
        <v>0</v>
      </c>
      <c r="BN133" s="12">
        <v>0</v>
      </c>
      <c r="BO133" s="4">
        <v>0</v>
      </c>
      <c r="BP133" s="47">
        <v>0</v>
      </c>
      <c r="BQ133" s="12"/>
      <c r="BR133" s="4"/>
      <c r="BS133" s="47"/>
      <c r="BT133" s="12">
        <v>0</v>
      </c>
      <c r="BU133" s="4">
        <v>0</v>
      </c>
      <c r="BV133" s="47">
        <v>0</v>
      </c>
      <c r="BW133" s="12">
        <v>200</v>
      </c>
      <c r="BX133" s="4">
        <v>879.43499999999995</v>
      </c>
      <c r="BY133" s="47">
        <f t="shared" si="270"/>
        <v>4397.1750000000002</v>
      </c>
      <c r="BZ133" s="12">
        <v>0</v>
      </c>
      <c r="CA133" s="4">
        <v>0</v>
      </c>
      <c r="CB133" s="47">
        <v>0</v>
      </c>
      <c r="CC133" s="12">
        <v>0</v>
      </c>
      <c r="CD133" s="4">
        <v>0</v>
      </c>
      <c r="CE133" s="47">
        <v>0</v>
      </c>
      <c r="CF133" s="12">
        <v>0</v>
      </c>
      <c r="CG133" s="4">
        <v>0</v>
      </c>
      <c r="CH133" s="47">
        <f t="shared" si="257"/>
        <v>0</v>
      </c>
      <c r="CI133" s="12">
        <v>0</v>
      </c>
      <c r="CJ133" s="4">
        <v>0</v>
      </c>
      <c r="CK133" s="47">
        <f t="shared" si="258"/>
        <v>0</v>
      </c>
      <c r="CL133" s="12">
        <v>0</v>
      </c>
      <c r="CM133" s="4">
        <v>0</v>
      </c>
      <c r="CN133" s="47">
        <v>0</v>
      </c>
      <c r="CO133" s="12">
        <v>0</v>
      </c>
      <c r="CP133" s="4">
        <v>0</v>
      </c>
      <c r="CQ133" s="47">
        <v>0</v>
      </c>
      <c r="CR133" s="12">
        <v>0</v>
      </c>
      <c r="CS133" s="4">
        <v>0</v>
      </c>
      <c r="CT133" s="47">
        <v>0</v>
      </c>
      <c r="CU133" s="12">
        <v>0</v>
      </c>
      <c r="CV133" s="4">
        <v>0</v>
      </c>
      <c r="CW133" s="47">
        <v>0</v>
      </c>
      <c r="CX133" s="12">
        <v>0</v>
      </c>
      <c r="CY133" s="4">
        <v>0</v>
      </c>
      <c r="CZ133" s="47">
        <f t="shared" si="259"/>
        <v>0</v>
      </c>
      <c r="DA133" s="12"/>
      <c r="DB133" s="4"/>
      <c r="DC133" s="47"/>
      <c r="DD133" s="12">
        <v>0</v>
      </c>
      <c r="DE133" s="4">
        <v>0</v>
      </c>
      <c r="DF133" s="47">
        <v>0</v>
      </c>
      <c r="DG133" s="12">
        <v>336</v>
      </c>
      <c r="DH133" s="4">
        <v>1571.338</v>
      </c>
      <c r="DI133" s="47">
        <f t="shared" si="260"/>
        <v>4676.6011904761899</v>
      </c>
      <c r="DJ133" s="12">
        <v>0</v>
      </c>
      <c r="DK133" s="4">
        <v>0</v>
      </c>
      <c r="DL133" s="47">
        <v>0</v>
      </c>
      <c r="DM133" s="12">
        <v>0</v>
      </c>
      <c r="DN133" s="4">
        <v>0</v>
      </c>
      <c r="DO133" s="47">
        <f t="shared" si="261"/>
        <v>0</v>
      </c>
      <c r="DP133" s="12">
        <v>0</v>
      </c>
      <c r="DQ133" s="4">
        <v>0</v>
      </c>
      <c r="DR133" s="47">
        <v>0</v>
      </c>
      <c r="DS133" s="12">
        <v>0</v>
      </c>
      <c r="DT133" s="4">
        <v>0</v>
      </c>
      <c r="DU133" s="47">
        <v>0</v>
      </c>
      <c r="DV133" s="12">
        <v>0</v>
      </c>
      <c r="DW133" s="4">
        <v>0</v>
      </c>
      <c r="DX133" s="47">
        <v>0</v>
      </c>
      <c r="DY133" s="12">
        <v>0</v>
      </c>
      <c r="DZ133" s="4">
        <v>0</v>
      </c>
      <c r="EA133" s="47">
        <v>0</v>
      </c>
      <c r="EB133" s="12">
        <v>0</v>
      </c>
      <c r="EC133" s="4">
        <v>0</v>
      </c>
      <c r="ED133" s="47">
        <v>0</v>
      </c>
      <c r="EE133" s="12">
        <v>0</v>
      </c>
      <c r="EF133" s="4">
        <v>0</v>
      </c>
      <c r="EG133" s="47">
        <f t="shared" si="262"/>
        <v>0</v>
      </c>
      <c r="EH133" s="12">
        <v>0</v>
      </c>
      <c r="EI133" s="4">
        <v>0</v>
      </c>
      <c r="EJ133" s="47">
        <v>0</v>
      </c>
      <c r="EK133" s="12">
        <v>0</v>
      </c>
      <c r="EL133" s="4">
        <v>0</v>
      </c>
      <c r="EM133" s="47">
        <v>0</v>
      </c>
      <c r="EN133" s="12">
        <v>0</v>
      </c>
      <c r="EO133" s="4">
        <v>0</v>
      </c>
      <c r="EP133" s="47">
        <v>0</v>
      </c>
      <c r="EQ133" s="12">
        <v>0</v>
      </c>
      <c r="ER133" s="4">
        <v>0</v>
      </c>
      <c r="ES133" s="47">
        <v>0</v>
      </c>
      <c r="ET133" s="12">
        <v>0</v>
      </c>
      <c r="EU133" s="4">
        <v>0</v>
      </c>
      <c r="EV133" s="47">
        <v>0</v>
      </c>
      <c r="EW133" s="12">
        <v>0</v>
      </c>
      <c r="EX133" s="4">
        <v>0</v>
      </c>
      <c r="EY133" s="47">
        <f t="shared" si="265"/>
        <v>0</v>
      </c>
      <c r="EZ133" s="12">
        <v>0</v>
      </c>
      <c r="FA133" s="4">
        <v>0</v>
      </c>
      <c r="FB133" s="47">
        <v>0</v>
      </c>
      <c r="FC133" s="12">
        <v>0</v>
      </c>
      <c r="FD133" s="4">
        <v>0</v>
      </c>
      <c r="FE133" s="47">
        <v>0</v>
      </c>
      <c r="FF133" s="7">
        <f t="shared" si="266"/>
        <v>24988.045009999998</v>
      </c>
      <c r="FG133" s="15">
        <f t="shared" si="267"/>
        <v>103551.90199999999</v>
      </c>
    </row>
    <row r="134" spans="1:163" x14ac:dyDescent="0.3">
      <c r="A134" s="55">
        <v>2018</v>
      </c>
      <c r="B134" s="56" t="s">
        <v>16</v>
      </c>
      <c r="C134" s="12">
        <v>0</v>
      </c>
      <c r="D134" s="4">
        <v>0</v>
      </c>
      <c r="E134" s="47">
        <v>0</v>
      </c>
      <c r="F134" s="12">
        <v>0</v>
      </c>
      <c r="G134" s="4">
        <v>0</v>
      </c>
      <c r="H134" s="47">
        <v>0</v>
      </c>
      <c r="I134" s="12">
        <v>0</v>
      </c>
      <c r="J134" s="4">
        <v>0</v>
      </c>
      <c r="K134" s="47">
        <v>0</v>
      </c>
      <c r="L134" s="12">
        <v>0</v>
      </c>
      <c r="M134" s="4">
        <v>0</v>
      </c>
      <c r="N134" s="47">
        <v>0</v>
      </c>
      <c r="O134" s="12">
        <v>0</v>
      </c>
      <c r="P134" s="4">
        <v>0</v>
      </c>
      <c r="Q134" s="47">
        <v>0</v>
      </c>
      <c r="R134" s="12">
        <v>0</v>
      </c>
      <c r="S134" s="4">
        <v>0</v>
      </c>
      <c r="T134" s="47">
        <v>0</v>
      </c>
      <c r="U134" s="12">
        <v>0</v>
      </c>
      <c r="V134" s="4">
        <v>0</v>
      </c>
      <c r="W134" s="47">
        <v>0</v>
      </c>
      <c r="X134" s="12">
        <v>0</v>
      </c>
      <c r="Y134" s="4">
        <v>0</v>
      </c>
      <c r="Z134" s="47">
        <v>0</v>
      </c>
      <c r="AA134" s="12">
        <v>1350</v>
      </c>
      <c r="AB134" s="4">
        <v>5745.6090000000004</v>
      </c>
      <c r="AC134" s="47">
        <f t="shared" si="251"/>
        <v>4256.0066666666671</v>
      </c>
      <c r="AD134" s="12">
        <v>159</v>
      </c>
      <c r="AE134" s="4">
        <v>1744.0070000000001</v>
      </c>
      <c r="AF134" s="47">
        <f t="shared" si="252"/>
        <v>10968.59748427673</v>
      </c>
      <c r="AG134" s="12">
        <v>0</v>
      </c>
      <c r="AH134" s="4">
        <v>0</v>
      </c>
      <c r="AI134" s="47">
        <v>0</v>
      </c>
      <c r="AJ134" s="12">
        <v>0</v>
      </c>
      <c r="AK134" s="4">
        <v>0</v>
      </c>
      <c r="AL134" s="47">
        <v>0</v>
      </c>
      <c r="AM134" s="12">
        <v>0</v>
      </c>
      <c r="AN134" s="4">
        <v>0</v>
      </c>
      <c r="AO134" s="47">
        <f t="shared" si="253"/>
        <v>0</v>
      </c>
      <c r="AP134" s="12">
        <v>0</v>
      </c>
      <c r="AQ134" s="4">
        <v>0</v>
      </c>
      <c r="AR134" s="47">
        <v>0</v>
      </c>
      <c r="AS134" s="12">
        <v>0</v>
      </c>
      <c r="AT134" s="4">
        <v>0</v>
      </c>
      <c r="AU134" s="47">
        <v>0</v>
      </c>
      <c r="AV134" s="12">
        <v>5605.0002100000002</v>
      </c>
      <c r="AW134" s="4">
        <v>23503.879000000001</v>
      </c>
      <c r="AX134" s="47">
        <f t="shared" si="254"/>
        <v>4193.3770061357409</v>
      </c>
      <c r="AY134" s="12">
        <v>0</v>
      </c>
      <c r="AZ134" s="4">
        <v>0</v>
      </c>
      <c r="BA134" s="47">
        <v>0</v>
      </c>
      <c r="BB134" s="12">
        <v>0</v>
      </c>
      <c r="BC134" s="4">
        <v>0</v>
      </c>
      <c r="BD134" s="47">
        <v>0</v>
      </c>
      <c r="BE134" s="12">
        <v>0.05</v>
      </c>
      <c r="BF134" s="4">
        <v>1.37</v>
      </c>
      <c r="BG134" s="47">
        <f t="shared" si="255"/>
        <v>27400.000000000004</v>
      </c>
      <c r="BH134" s="12">
        <v>0</v>
      </c>
      <c r="BI134" s="4">
        <v>0</v>
      </c>
      <c r="BJ134" s="47">
        <v>0</v>
      </c>
      <c r="BK134" s="12">
        <v>0</v>
      </c>
      <c r="BL134" s="4">
        <v>0</v>
      </c>
      <c r="BM134" s="47">
        <v>0</v>
      </c>
      <c r="BN134" s="12">
        <v>0</v>
      </c>
      <c r="BO134" s="4">
        <v>0</v>
      </c>
      <c r="BP134" s="47">
        <v>0</v>
      </c>
      <c r="BQ134" s="12"/>
      <c r="BR134" s="4"/>
      <c r="BS134" s="47"/>
      <c r="BT134" s="12">
        <v>0</v>
      </c>
      <c r="BU134" s="4">
        <v>0</v>
      </c>
      <c r="BV134" s="47">
        <v>0</v>
      </c>
      <c r="BW134" s="12">
        <v>300.06</v>
      </c>
      <c r="BX134" s="4">
        <v>1286.4549999999999</v>
      </c>
      <c r="BY134" s="47">
        <f t="shared" si="270"/>
        <v>4287.3258681597017</v>
      </c>
      <c r="BZ134" s="12">
        <v>0</v>
      </c>
      <c r="CA134" s="4">
        <v>0</v>
      </c>
      <c r="CB134" s="47">
        <v>0</v>
      </c>
      <c r="CC134" s="12">
        <v>0</v>
      </c>
      <c r="CD134" s="4">
        <v>0</v>
      </c>
      <c r="CE134" s="47">
        <v>0</v>
      </c>
      <c r="CF134" s="12">
        <v>0</v>
      </c>
      <c r="CG134" s="4">
        <v>0</v>
      </c>
      <c r="CH134" s="47">
        <f t="shared" si="257"/>
        <v>0</v>
      </c>
      <c r="CI134" s="12">
        <v>0</v>
      </c>
      <c r="CJ134" s="4">
        <v>0</v>
      </c>
      <c r="CK134" s="47">
        <f t="shared" si="258"/>
        <v>0</v>
      </c>
      <c r="CL134" s="12">
        <v>0</v>
      </c>
      <c r="CM134" s="4">
        <v>0</v>
      </c>
      <c r="CN134" s="47">
        <v>0</v>
      </c>
      <c r="CO134" s="12">
        <v>0</v>
      </c>
      <c r="CP134" s="4">
        <v>0</v>
      </c>
      <c r="CQ134" s="47">
        <v>0</v>
      </c>
      <c r="CR134" s="12">
        <v>0</v>
      </c>
      <c r="CS134" s="4">
        <v>0</v>
      </c>
      <c r="CT134" s="47">
        <v>0</v>
      </c>
      <c r="CU134" s="12">
        <v>0</v>
      </c>
      <c r="CV134" s="4">
        <v>0</v>
      </c>
      <c r="CW134" s="47">
        <v>0</v>
      </c>
      <c r="CX134" s="12">
        <v>0</v>
      </c>
      <c r="CY134" s="4">
        <v>0</v>
      </c>
      <c r="CZ134" s="47">
        <f t="shared" si="259"/>
        <v>0</v>
      </c>
      <c r="DA134" s="12"/>
      <c r="DB134" s="4"/>
      <c r="DC134" s="47"/>
      <c r="DD134" s="12">
        <v>0</v>
      </c>
      <c r="DE134" s="4">
        <v>0</v>
      </c>
      <c r="DF134" s="47">
        <v>0</v>
      </c>
      <c r="DG134" s="12">
        <v>0</v>
      </c>
      <c r="DH134" s="4">
        <v>0</v>
      </c>
      <c r="DI134" s="47">
        <v>0</v>
      </c>
      <c r="DJ134" s="12">
        <v>0</v>
      </c>
      <c r="DK134" s="4">
        <v>0</v>
      </c>
      <c r="DL134" s="47">
        <v>0</v>
      </c>
      <c r="DM134" s="12">
        <v>0</v>
      </c>
      <c r="DN134" s="4">
        <v>0</v>
      </c>
      <c r="DO134" s="47">
        <f t="shared" si="261"/>
        <v>0</v>
      </c>
      <c r="DP134" s="12">
        <v>0</v>
      </c>
      <c r="DQ134" s="4">
        <v>0</v>
      </c>
      <c r="DR134" s="47">
        <v>0</v>
      </c>
      <c r="DS134" s="12">
        <v>0</v>
      </c>
      <c r="DT134" s="4">
        <v>0</v>
      </c>
      <c r="DU134" s="47">
        <v>0</v>
      </c>
      <c r="DV134" s="12">
        <v>0</v>
      </c>
      <c r="DW134" s="4">
        <v>0</v>
      </c>
      <c r="DX134" s="47">
        <v>0</v>
      </c>
      <c r="DY134" s="12">
        <v>0</v>
      </c>
      <c r="DZ134" s="4">
        <v>0</v>
      </c>
      <c r="EA134" s="47">
        <v>0</v>
      </c>
      <c r="EB134" s="12">
        <v>0</v>
      </c>
      <c r="EC134" s="4">
        <v>0</v>
      </c>
      <c r="ED134" s="47">
        <v>0</v>
      </c>
      <c r="EE134" s="12">
        <v>0</v>
      </c>
      <c r="EF134" s="4">
        <v>0</v>
      </c>
      <c r="EG134" s="47">
        <f t="shared" si="262"/>
        <v>0</v>
      </c>
      <c r="EH134" s="12">
        <v>0</v>
      </c>
      <c r="EI134" s="4">
        <v>0</v>
      </c>
      <c r="EJ134" s="47">
        <v>0</v>
      </c>
      <c r="EK134" s="12">
        <v>0</v>
      </c>
      <c r="EL134" s="4">
        <v>0</v>
      </c>
      <c r="EM134" s="47">
        <v>0</v>
      </c>
      <c r="EN134" s="12">
        <v>0</v>
      </c>
      <c r="EO134" s="4">
        <v>0</v>
      </c>
      <c r="EP134" s="47">
        <v>0</v>
      </c>
      <c r="EQ134" s="12">
        <v>7</v>
      </c>
      <c r="ER134" s="4">
        <v>271.56099999999998</v>
      </c>
      <c r="ES134" s="47">
        <f t="shared" si="264"/>
        <v>38794.428571428565</v>
      </c>
      <c r="ET134" s="12">
        <v>0</v>
      </c>
      <c r="EU134" s="4">
        <v>0</v>
      </c>
      <c r="EV134" s="47">
        <v>0</v>
      </c>
      <c r="EW134" s="12">
        <v>0</v>
      </c>
      <c r="EX134" s="4">
        <v>0</v>
      </c>
      <c r="EY134" s="47">
        <f t="shared" si="265"/>
        <v>0</v>
      </c>
      <c r="EZ134" s="12">
        <v>0</v>
      </c>
      <c r="FA134" s="4">
        <v>0</v>
      </c>
      <c r="FB134" s="47">
        <v>0</v>
      </c>
      <c r="FC134" s="12">
        <v>0</v>
      </c>
      <c r="FD134" s="4">
        <v>0</v>
      </c>
      <c r="FE134" s="47">
        <v>0</v>
      </c>
      <c r="FF134" s="7">
        <f t="shared" si="266"/>
        <v>7421.1102100000007</v>
      </c>
      <c r="FG134" s="15">
        <f t="shared" si="267"/>
        <v>32552.881000000001</v>
      </c>
    </row>
    <row r="135" spans="1:163" ht="15" thickBot="1" x14ac:dyDescent="0.35">
      <c r="A135" s="57"/>
      <c r="B135" s="58" t="s">
        <v>17</v>
      </c>
      <c r="C135" s="48">
        <f>SUM(C123:C134)</f>
        <v>0</v>
      </c>
      <c r="D135" s="36">
        <f>SUM(D123:D134)</f>
        <v>0</v>
      </c>
      <c r="E135" s="49"/>
      <c r="F135" s="48">
        <f>SUM(F123:F134)</f>
        <v>0</v>
      </c>
      <c r="G135" s="36">
        <f>SUM(G123:G134)</f>
        <v>0</v>
      </c>
      <c r="H135" s="49"/>
      <c r="I135" s="48">
        <f>SUM(I123:I134)</f>
        <v>5500</v>
      </c>
      <c r="J135" s="36">
        <f>SUM(J123:J134)</f>
        <v>17780.098000000002</v>
      </c>
      <c r="K135" s="49"/>
      <c r="L135" s="48">
        <f>SUM(L123:L134)</f>
        <v>0</v>
      </c>
      <c r="M135" s="36">
        <f>SUM(M123:M134)</f>
        <v>0</v>
      </c>
      <c r="N135" s="49"/>
      <c r="O135" s="48">
        <f>SUM(O123:O134)</f>
        <v>0</v>
      </c>
      <c r="P135" s="36">
        <f>SUM(P123:P134)</f>
        <v>0</v>
      </c>
      <c r="Q135" s="49"/>
      <c r="R135" s="48">
        <f>SUM(R123:R134)</f>
        <v>0</v>
      </c>
      <c r="S135" s="36">
        <f>SUM(S123:S134)</f>
        <v>0</v>
      </c>
      <c r="T135" s="49"/>
      <c r="U135" s="48">
        <f>SUM(U123:U134)</f>
        <v>0</v>
      </c>
      <c r="V135" s="36">
        <f>SUM(V123:V134)</f>
        <v>0</v>
      </c>
      <c r="W135" s="49"/>
      <c r="X135" s="48">
        <f>SUM(X123:X134)</f>
        <v>0</v>
      </c>
      <c r="Y135" s="36">
        <f>SUM(Y123:Y134)</f>
        <v>0</v>
      </c>
      <c r="Z135" s="49"/>
      <c r="AA135" s="48">
        <f>SUM(AA123:AA134)</f>
        <v>158079.052</v>
      </c>
      <c r="AB135" s="36">
        <f>SUM(AB123:AB134)</f>
        <v>525417.076</v>
      </c>
      <c r="AC135" s="49"/>
      <c r="AD135" s="48">
        <f>SUM(AD123:AD134)</f>
        <v>1283.00334</v>
      </c>
      <c r="AE135" s="36">
        <f>SUM(AE123:AE134)</f>
        <v>13239.985999999999</v>
      </c>
      <c r="AF135" s="49"/>
      <c r="AG135" s="48">
        <f>SUM(AG123:AG134)</f>
        <v>0</v>
      </c>
      <c r="AH135" s="36">
        <f>SUM(AH123:AH134)</f>
        <v>0</v>
      </c>
      <c r="AI135" s="49"/>
      <c r="AJ135" s="48">
        <f>SUM(AJ123:AJ134)</f>
        <v>0</v>
      </c>
      <c r="AK135" s="36">
        <f>SUM(AK123:AK134)</f>
        <v>0</v>
      </c>
      <c r="AL135" s="49"/>
      <c r="AM135" s="48">
        <f t="shared" ref="AM135:AN135" si="274">SUM(AM123:AM134)</f>
        <v>0</v>
      </c>
      <c r="AN135" s="36">
        <f t="shared" si="274"/>
        <v>0</v>
      </c>
      <c r="AO135" s="49"/>
      <c r="AP135" s="48">
        <f>SUM(AP123:AP134)</f>
        <v>0</v>
      </c>
      <c r="AQ135" s="36">
        <f>SUM(AQ123:AQ134)</f>
        <v>0</v>
      </c>
      <c r="AR135" s="49"/>
      <c r="AS135" s="48">
        <f>SUM(AS123:AS134)</f>
        <v>7.0000000000000001E-3</v>
      </c>
      <c r="AT135" s="36">
        <f>SUM(AT123:AT134)</f>
        <v>3.38</v>
      </c>
      <c r="AU135" s="49"/>
      <c r="AV135" s="48">
        <f>SUM(AV123:AV134)</f>
        <v>98537.901400000002</v>
      </c>
      <c r="AW135" s="36">
        <f>SUM(AW123:AW134)</f>
        <v>363795.37500000006</v>
      </c>
      <c r="AX135" s="49"/>
      <c r="AY135" s="48">
        <f>SUM(AY123:AY134)</f>
        <v>0</v>
      </c>
      <c r="AZ135" s="36">
        <f>SUM(AZ123:AZ134)</f>
        <v>0</v>
      </c>
      <c r="BA135" s="49"/>
      <c r="BB135" s="48">
        <f>SUM(BB123:BB134)</f>
        <v>0</v>
      </c>
      <c r="BC135" s="36">
        <f>SUM(BC123:BC134)</f>
        <v>0</v>
      </c>
      <c r="BD135" s="49"/>
      <c r="BE135" s="48">
        <f>SUM(BE123:BE134)</f>
        <v>19.501999999999999</v>
      </c>
      <c r="BF135" s="36">
        <f>SUM(BF123:BF134)</f>
        <v>604.83400000000006</v>
      </c>
      <c r="BG135" s="49"/>
      <c r="BH135" s="48">
        <f>SUM(BH123:BH134)</f>
        <v>0</v>
      </c>
      <c r="BI135" s="36">
        <f>SUM(BI123:BI134)</f>
        <v>0</v>
      </c>
      <c r="BJ135" s="49"/>
      <c r="BK135" s="48">
        <f>SUM(BK123:BK134)</f>
        <v>0</v>
      </c>
      <c r="BL135" s="36">
        <f>SUM(BL123:BL134)</f>
        <v>0</v>
      </c>
      <c r="BM135" s="49"/>
      <c r="BN135" s="48">
        <f>SUM(BN123:BN134)</f>
        <v>4100.0010000000002</v>
      </c>
      <c r="BO135" s="36">
        <f>SUM(BO123:BO134)</f>
        <v>14379.1</v>
      </c>
      <c r="BP135" s="49"/>
      <c r="BQ135" s="48"/>
      <c r="BR135" s="36"/>
      <c r="BS135" s="49"/>
      <c r="BT135" s="48">
        <f>SUM(BT123:BT134)</f>
        <v>199.92099999999999</v>
      </c>
      <c r="BU135" s="36">
        <f>SUM(BU123:BU134)</f>
        <v>704.51599999999996</v>
      </c>
      <c r="BV135" s="49"/>
      <c r="BW135" s="48">
        <f>SUM(BW123:BW134)</f>
        <v>77650.66</v>
      </c>
      <c r="BX135" s="36">
        <f>SUM(BX123:BX134)</f>
        <v>307034.06100000005</v>
      </c>
      <c r="BY135" s="49"/>
      <c r="BZ135" s="48">
        <f>SUM(BZ123:BZ134)</f>
        <v>0</v>
      </c>
      <c r="CA135" s="36">
        <f>SUM(CA123:CA134)</f>
        <v>0</v>
      </c>
      <c r="CB135" s="49"/>
      <c r="CC135" s="48">
        <f>SUM(CC123:CC134)</f>
        <v>43746.2</v>
      </c>
      <c r="CD135" s="36">
        <f>SUM(CD123:CD134)</f>
        <v>148499.25700000001</v>
      </c>
      <c r="CE135" s="49"/>
      <c r="CF135" s="48">
        <f t="shared" ref="CF135:CG135" si="275">SUM(CF123:CF134)</f>
        <v>0</v>
      </c>
      <c r="CG135" s="36">
        <f t="shared" si="275"/>
        <v>0</v>
      </c>
      <c r="CH135" s="49"/>
      <c r="CI135" s="48">
        <f t="shared" ref="CI135:CJ135" si="276">SUM(CI123:CI134)</f>
        <v>0</v>
      </c>
      <c r="CJ135" s="36">
        <f t="shared" si="276"/>
        <v>0</v>
      </c>
      <c r="CK135" s="49"/>
      <c r="CL135" s="48">
        <f>SUM(CL123:CL134)</f>
        <v>0</v>
      </c>
      <c r="CM135" s="36">
        <f>SUM(CM123:CM134)</f>
        <v>0</v>
      </c>
      <c r="CN135" s="49"/>
      <c r="CO135" s="48">
        <f>SUM(CO123:CO134)</f>
        <v>0</v>
      </c>
      <c r="CP135" s="36">
        <f>SUM(CP123:CP134)</f>
        <v>0</v>
      </c>
      <c r="CQ135" s="49"/>
      <c r="CR135" s="48">
        <f>SUM(CR123:CR134)</f>
        <v>2E-3</v>
      </c>
      <c r="CS135" s="36">
        <f>SUM(CS123:CS134)</f>
        <v>1.75</v>
      </c>
      <c r="CT135" s="49"/>
      <c r="CU135" s="48">
        <f>SUM(CU123:CU134)</f>
        <v>0</v>
      </c>
      <c r="CV135" s="36">
        <f>SUM(CV123:CV134)</f>
        <v>0</v>
      </c>
      <c r="CW135" s="49"/>
      <c r="CX135" s="48">
        <f t="shared" ref="CX135:CY135" si="277">SUM(CX123:CX134)</f>
        <v>0</v>
      </c>
      <c r="CY135" s="36">
        <f t="shared" si="277"/>
        <v>0</v>
      </c>
      <c r="CZ135" s="49"/>
      <c r="DA135" s="48"/>
      <c r="DB135" s="36"/>
      <c r="DC135" s="49"/>
      <c r="DD135" s="48">
        <f>SUM(DD123:DD134)</f>
        <v>0</v>
      </c>
      <c r="DE135" s="36">
        <f>SUM(DE123:DE134)</f>
        <v>0</v>
      </c>
      <c r="DF135" s="49"/>
      <c r="DG135" s="48">
        <f>SUM(DG123:DG134)</f>
        <v>1828.02</v>
      </c>
      <c r="DH135" s="36">
        <f>SUM(DH123:DH134)</f>
        <v>7390.384</v>
      </c>
      <c r="DI135" s="49"/>
      <c r="DJ135" s="48">
        <f>SUM(DJ123:DJ134)</f>
        <v>0</v>
      </c>
      <c r="DK135" s="36">
        <f>SUM(DK123:DK134)</f>
        <v>0</v>
      </c>
      <c r="DL135" s="49"/>
      <c r="DM135" s="48">
        <f t="shared" ref="DM135:DN135" si="278">SUM(DM123:DM134)</f>
        <v>0</v>
      </c>
      <c r="DN135" s="36">
        <f t="shared" si="278"/>
        <v>0</v>
      </c>
      <c r="DO135" s="49"/>
      <c r="DP135" s="48">
        <f>SUM(DP123:DP134)</f>
        <v>0</v>
      </c>
      <c r="DQ135" s="36">
        <f>SUM(DQ123:DQ134)</f>
        <v>0</v>
      </c>
      <c r="DR135" s="49"/>
      <c r="DS135" s="48">
        <f>SUM(DS123:DS134)</f>
        <v>0</v>
      </c>
      <c r="DT135" s="36">
        <f>SUM(DT123:DT134)</f>
        <v>0</v>
      </c>
      <c r="DU135" s="49"/>
      <c r="DV135" s="48">
        <f>SUM(DV123:DV134)</f>
        <v>0</v>
      </c>
      <c r="DW135" s="36">
        <f>SUM(DW123:DW134)</f>
        <v>0</v>
      </c>
      <c r="DX135" s="49"/>
      <c r="DY135" s="48">
        <f>SUM(DY123:DY134)</f>
        <v>0</v>
      </c>
      <c r="DZ135" s="36">
        <f>SUM(DZ123:DZ134)</f>
        <v>0</v>
      </c>
      <c r="EA135" s="49"/>
      <c r="EB135" s="48">
        <f>SUM(EB123:EB134)</f>
        <v>0</v>
      </c>
      <c r="EC135" s="36">
        <f>SUM(EC123:EC134)</f>
        <v>0</v>
      </c>
      <c r="ED135" s="49"/>
      <c r="EE135" s="48">
        <f t="shared" ref="EE135:EF135" si="279">SUM(EE123:EE134)</f>
        <v>0</v>
      </c>
      <c r="EF135" s="36">
        <f t="shared" si="279"/>
        <v>0</v>
      </c>
      <c r="EG135" s="49"/>
      <c r="EH135" s="48">
        <f>SUM(EH123:EH134)</f>
        <v>0</v>
      </c>
      <c r="EI135" s="36">
        <f>SUM(EI123:EI134)</f>
        <v>0</v>
      </c>
      <c r="EJ135" s="49"/>
      <c r="EK135" s="48">
        <f>SUM(EK123:EK134)</f>
        <v>0</v>
      </c>
      <c r="EL135" s="36">
        <f>SUM(EL123:EL134)</f>
        <v>0</v>
      </c>
      <c r="EM135" s="49"/>
      <c r="EN135" s="48">
        <f>SUM(EN123:EN134)</f>
        <v>4.3999999999999997E-2</v>
      </c>
      <c r="EO135" s="36">
        <f>SUM(EO123:EO134)</f>
        <v>4.8740000000000006</v>
      </c>
      <c r="EP135" s="49"/>
      <c r="EQ135" s="48">
        <f>SUM(EQ123:EQ134)</f>
        <v>25.494450000000001</v>
      </c>
      <c r="ER135" s="36">
        <f>SUM(ER123:ER134)</f>
        <v>793.12100000000009</v>
      </c>
      <c r="ES135" s="49"/>
      <c r="ET135" s="48">
        <f>SUM(ET123:ET134)</f>
        <v>0</v>
      </c>
      <c r="EU135" s="36">
        <f>SUM(EU123:EU134)</f>
        <v>0</v>
      </c>
      <c r="EV135" s="49"/>
      <c r="EW135" s="48">
        <f t="shared" ref="EW135:EX135" si="280">SUM(EW123:EW134)</f>
        <v>0</v>
      </c>
      <c r="EX135" s="36">
        <f t="shared" si="280"/>
        <v>0</v>
      </c>
      <c r="EY135" s="49"/>
      <c r="EZ135" s="48">
        <f>SUM(EZ123:EZ134)</f>
        <v>0</v>
      </c>
      <c r="FA135" s="36">
        <f>SUM(FA123:FA134)</f>
        <v>0</v>
      </c>
      <c r="FB135" s="49"/>
      <c r="FC135" s="48">
        <f>SUM(FC123:FC134)</f>
        <v>0</v>
      </c>
      <c r="FD135" s="36">
        <f>SUM(FD123:FD134)</f>
        <v>0</v>
      </c>
      <c r="FE135" s="49"/>
      <c r="FF135" s="37">
        <f t="shared" si="266"/>
        <v>390969.80818999995</v>
      </c>
      <c r="FG135" s="38">
        <f t="shared" si="267"/>
        <v>1399647.8120000004</v>
      </c>
    </row>
    <row r="136" spans="1:163" x14ac:dyDescent="0.3">
      <c r="A136" s="55">
        <v>2019</v>
      </c>
      <c r="B136" s="56" t="s">
        <v>5</v>
      </c>
      <c r="C136" s="12">
        <v>0</v>
      </c>
      <c r="D136" s="4">
        <v>0</v>
      </c>
      <c r="E136" s="47">
        <v>0</v>
      </c>
      <c r="F136" s="12">
        <v>0</v>
      </c>
      <c r="G136" s="4">
        <v>0</v>
      </c>
      <c r="H136" s="47">
        <v>0</v>
      </c>
      <c r="I136" s="12">
        <v>0</v>
      </c>
      <c r="J136" s="4">
        <v>0</v>
      </c>
      <c r="K136" s="47">
        <v>0</v>
      </c>
      <c r="L136" s="12">
        <v>0</v>
      </c>
      <c r="M136" s="4">
        <v>0</v>
      </c>
      <c r="N136" s="47">
        <v>0</v>
      </c>
      <c r="O136" s="12">
        <v>0</v>
      </c>
      <c r="P136" s="4">
        <v>0</v>
      </c>
      <c r="Q136" s="47">
        <v>0</v>
      </c>
      <c r="R136" s="12">
        <v>0</v>
      </c>
      <c r="S136" s="4">
        <v>0</v>
      </c>
      <c r="T136" s="47">
        <v>0</v>
      </c>
      <c r="U136" s="12">
        <v>0</v>
      </c>
      <c r="V136" s="4">
        <v>0</v>
      </c>
      <c r="W136" s="47">
        <v>0</v>
      </c>
      <c r="X136" s="12">
        <v>0</v>
      </c>
      <c r="Y136" s="4">
        <v>0</v>
      </c>
      <c r="Z136" s="47">
        <v>0</v>
      </c>
      <c r="AA136" s="12">
        <v>8737</v>
      </c>
      <c r="AB136" s="4">
        <v>32998.673000000003</v>
      </c>
      <c r="AC136" s="47">
        <f t="shared" ref="AC136:AC147" si="281">AB136/AA136*1000</f>
        <v>3776.8882911754613</v>
      </c>
      <c r="AD136" s="12">
        <v>100</v>
      </c>
      <c r="AE136" s="4">
        <v>1029.5039999999999</v>
      </c>
      <c r="AF136" s="47">
        <f t="shared" ref="AF136:AF147" si="282">AE136/AD136*1000</f>
        <v>10295.039999999999</v>
      </c>
      <c r="AG136" s="12">
        <v>0</v>
      </c>
      <c r="AH136" s="4">
        <v>0</v>
      </c>
      <c r="AI136" s="47">
        <v>0</v>
      </c>
      <c r="AJ136" s="12">
        <v>0</v>
      </c>
      <c r="AK136" s="4">
        <v>0</v>
      </c>
      <c r="AL136" s="47">
        <v>0</v>
      </c>
      <c r="AM136" s="12">
        <v>0</v>
      </c>
      <c r="AN136" s="4">
        <v>0</v>
      </c>
      <c r="AO136" s="47">
        <f t="shared" ref="AO136:AO147" si="283">IF(AM136=0,0,AN136/AM136*1000)</f>
        <v>0</v>
      </c>
      <c r="AP136" s="12">
        <v>0</v>
      </c>
      <c r="AQ136" s="4">
        <v>0</v>
      </c>
      <c r="AR136" s="47">
        <v>0</v>
      </c>
      <c r="AS136" s="12">
        <v>0</v>
      </c>
      <c r="AT136" s="4">
        <v>0</v>
      </c>
      <c r="AU136" s="47">
        <v>0</v>
      </c>
      <c r="AV136" s="12">
        <v>3633.0835000000002</v>
      </c>
      <c r="AW136" s="4">
        <v>15099.817999999999</v>
      </c>
      <c r="AX136" s="47">
        <f t="shared" ref="AX136:AX147" si="284">AW136/AV136*1000</f>
        <v>4156.1989973530744</v>
      </c>
      <c r="AY136" s="12">
        <v>0</v>
      </c>
      <c r="AZ136" s="4">
        <v>0</v>
      </c>
      <c r="BA136" s="47">
        <v>0</v>
      </c>
      <c r="BB136" s="12">
        <v>0</v>
      </c>
      <c r="BC136" s="4">
        <v>0</v>
      </c>
      <c r="BD136" s="47">
        <v>0</v>
      </c>
      <c r="BE136" s="12">
        <v>0</v>
      </c>
      <c r="BF136" s="4">
        <v>0</v>
      </c>
      <c r="BG136" s="47">
        <v>0</v>
      </c>
      <c r="BH136" s="12">
        <v>0</v>
      </c>
      <c r="BI136" s="4">
        <v>0</v>
      </c>
      <c r="BJ136" s="47">
        <v>0</v>
      </c>
      <c r="BK136" s="12">
        <v>0</v>
      </c>
      <c r="BL136" s="4">
        <v>0</v>
      </c>
      <c r="BM136" s="47">
        <v>0</v>
      </c>
      <c r="BN136" s="12">
        <v>0</v>
      </c>
      <c r="BO136" s="4">
        <v>0</v>
      </c>
      <c r="BP136" s="47">
        <v>0</v>
      </c>
      <c r="BQ136" s="12"/>
      <c r="BR136" s="4"/>
      <c r="BS136" s="47"/>
      <c r="BT136" s="12">
        <v>0</v>
      </c>
      <c r="BU136" s="4">
        <v>0</v>
      </c>
      <c r="BV136" s="47">
        <v>0</v>
      </c>
      <c r="BW136" s="12">
        <v>0</v>
      </c>
      <c r="BX136" s="4">
        <v>0</v>
      </c>
      <c r="BY136" s="47">
        <v>0</v>
      </c>
      <c r="BZ136" s="12">
        <v>0</v>
      </c>
      <c r="CA136" s="4">
        <v>0</v>
      </c>
      <c r="CB136" s="47">
        <v>0</v>
      </c>
      <c r="CC136" s="12">
        <v>0</v>
      </c>
      <c r="CD136" s="4">
        <v>0</v>
      </c>
      <c r="CE136" s="47">
        <v>0</v>
      </c>
      <c r="CF136" s="12">
        <v>0</v>
      </c>
      <c r="CG136" s="4">
        <v>0</v>
      </c>
      <c r="CH136" s="47">
        <f t="shared" ref="CH136:CH147" si="285">IF(CF136=0,0,CG136/CF136*1000)</f>
        <v>0</v>
      </c>
      <c r="CI136" s="12">
        <v>0</v>
      </c>
      <c r="CJ136" s="4">
        <v>0</v>
      </c>
      <c r="CK136" s="47">
        <f t="shared" ref="CK136:CK147" si="286">IF(CI136=0,0,CJ136/CI136*1000)</f>
        <v>0</v>
      </c>
      <c r="CL136" s="12">
        <v>0</v>
      </c>
      <c r="CM136" s="4">
        <v>0</v>
      </c>
      <c r="CN136" s="47">
        <v>0</v>
      </c>
      <c r="CO136" s="12">
        <v>3.3790000000000001E-2</v>
      </c>
      <c r="CP136" s="4">
        <v>2.0640000000000001</v>
      </c>
      <c r="CQ136" s="47">
        <f t="shared" ref="CQ136:CQ139" si="287">CP136/CO136*1000</f>
        <v>61083.160698431493</v>
      </c>
      <c r="CR136" s="12">
        <v>0</v>
      </c>
      <c r="CS136" s="4">
        <v>0</v>
      </c>
      <c r="CT136" s="47">
        <v>0</v>
      </c>
      <c r="CU136" s="12">
        <v>0</v>
      </c>
      <c r="CV136" s="4">
        <v>0</v>
      </c>
      <c r="CW136" s="47">
        <v>0</v>
      </c>
      <c r="CX136" s="12">
        <v>0</v>
      </c>
      <c r="CY136" s="4">
        <v>0</v>
      </c>
      <c r="CZ136" s="47">
        <f t="shared" ref="CZ136:CZ147" si="288">IF(CX136=0,0,CY136/CX136*1000)</f>
        <v>0</v>
      </c>
      <c r="DA136" s="12"/>
      <c r="DB136" s="4"/>
      <c r="DC136" s="47"/>
      <c r="DD136" s="12">
        <v>0</v>
      </c>
      <c r="DE136" s="4">
        <v>0</v>
      </c>
      <c r="DF136" s="47">
        <v>0</v>
      </c>
      <c r="DG136" s="12">
        <v>0</v>
      </c>
      <c r="DH136" s="4">
        <v>0</v>
      </c>
      <c r="DI136" s="47">
        <v>0</v>
      </c>
      <c r="DJ136" s="12">
        <v>0</v>
      </c>
      <c r="DK136" s="4">
        <v>0</v>
      </c>
      <c r="DL136" s="47">
        <v>0</v>
      </c>
      <c r="DM136" s="12">
        <v>0</v>
      </c>
      <c r="DN136" s="4">
        <v>0</v>
      </c>
      <c r="DO136" s="47">
        <f t="shared" ref="DO136:DO147" si="289">IF(DM136=0,0,DN136/DM136*1000)</f>
        <v>0</v>
      </c>
      <c r="DP136" s="12">
        <v>0</v>
      </c>
      <c r="DQ136" s="4">
        <v>0</v>
      </c>
      <c r="DR136" s="47">
        <v>0</v>
      </c>
      <c r="DS136" s="12">
        <v>0</v>
      </c>
      <c r="DT136" s="4">
        <v>0</v>
      </c>
      <c r="DU136" s="47">
        <v>0</v>
      </c>
      <c r="DV136" s="12">
        <v>0</v>
      </c>
      <c r="DW136" s="4">
        <v>0</v>
      </c>
      <c r="DX136" s="47">
        <v>0</v>
      </c>
      <c r="DY136" s="12">
        <v>0</v>
      </c>
      <c r="DZ136" s="4">
        <v>0</v>
      </c>
      <c r="EA136" s="47">
        <v>0</v>
      </c>
      <c r="EB136" s="12">
        <v>0</v>
      </c>
      <c r="EC136" s="4">
        <v>0</v>
      </c>
      <c r="ED136" s="47">
        <v>0</v>
      </c>
      <c r="EE136" s="12">
        <v>0</v>
      </c>
      <c r="EF136" s="4">
        <v>0</v>
      </c>
      <c r="EG136" s="47">
        <f t="shared" ref="EG136:EG147" si="290">IF(EE136=0,0,EF136/EE136*1000)</f>
        <v>0</v>
      </c>
      <c r="EH136" s="12">
        <v>0</v>
      </c>
      <c r="EI136" s="4">
        <v>0</v>
      </c>
      <c r="EJ136" s="47">
        <v>0</v>
      </c>
      <c r="EK136" s="12">
        <v>0</v>
      </c>
      <c r="EL136" s="4">
        <v>0</v>
      </c>
      <c r="EM136" s="47">
        <v>0</v>
      </c>
      <c r="EN136" s="12">
        <v>0</v>
      </c>
      <c r="EO136" s="4">
        <v>0</v>
      </c>
      <c r="EP136" s="47">
        <v>0</v>
      </c>
      <c r="EQ136" s="12">
        <v>0</v>
      </c>
      <c r="ER136" s="4">
        <v>0</v>
      </c>
      <c r="ES136" s="47">
        <v>0</v>
      </c>
      <c r="ET136" s="12">
        <v>0</v>
      </c>
      <c r="EU136" s="4">
        <v>0</v>
      </c>
      <c r="EV136" s="47">
        <v>0</v>
      </c>
      <c r="EW136" s="12">
        <v>0</v>
      </c>
      <c r="EX136" s="4">
        <v>0</v>
      </c>
      <c r="EY136" s="47">
        <f t="shared" ref="EY136:EY147" si="291">IF(EW136=0,0,EX136/EW136*1000)</f>
        <v>0</v>
      </c>
      <c r="EZ136" s="12">
        <v>0</v>
      </c>
      <c r="FA136" s="4">
        <v>0</v>
      </c>
      <c r="FB136" s="47">
        <v>0</v>
      </c>
      <c r="FC136" s="12">
        <v>0</v>
      </c>
      <c r="FD136" s="4">
        <v>0</v>
      </c>
      <c r="FE136" s="47">
        <v>0</v>
      </c>
      <c r="FF136" s="7">
        <f t="shared" ref="FF136:FF144" si="292">C136+I136+AA136+AD136+AG136+AJ136+AP136+AV136+AY136+BE136+BH136+BK136+BN136+BW136+BZ136+CC136+CL136+CO136+DG136+DY136+EB136+EH136+EK136+EN136+EQ136+FC136+ET136+U136+EZ136+DV136+DS136+X136+DP136+CU136+BB136+BT136+F136+L136+AS136+CR136+DD136</f>
        <v>12470.11729</v>
      </c>
      <c r="FG136" s="15">
        <f t="shared" ref="FG136:FG144" si="293">D136+J136+AB136+AE136+AH136+AK136+AQ136+AW136+AZ136+BF136+BI136+BL136+BO136+BX136+CA136+CD136+CM136+CP136+DH136+DZ136+EC136+EI136+EL136+EO136+ER136+FD136+EU136+V136+FA136+DW136+DT136+Y136+DQ136+CV136+BC136+BU136+G136+M136+AT136+CS136+DE136</f>
        <v>49130.059000000001</v>
      </c>
    </row>
    <row r="137" spans="1:163" x14ac:dyDescent="0.3">
      <c r="A137" s="55">
        <v>2019</v>
      </c>
      <c r="B137" s="56" t="s">
        <v>6</v>
      </c>
      <c r="C137" s="12">
        <v>0</v>
      </c>
      <c r="D137" s="4">
        <v>0</v>
      </c>
      <c r="E137" s="47">
        <v>0</v>
      </c>
      <c r="F137" s="12">
        <v>0</v>
      </c>
      <c r="G137" s="4">
        <v>0</v>
      </c>
      <c r="H137" s="47">
        <v>0</v>
      </c>
      <c r="I137" s="12">
        <v>0</v>
      </c>
      <c r="J137" s="4">
        <v>0</v>
      </c>
      <c r="K137" s="47">
        <v>0</v>
      </c>
      <c r="L137" s="12">
        <v>0</v>
      </c>
      <c r="M137" s="4">
        <v>0</v>
      </c>
      <c r="N137" s="47">
        <v>0</v>
      </c>
      <c r="O137" s="12">
        <v>0</v>
      </c>
      <c r="P137" s="4">
        <v>0</v>
      </c>
      <c r="Q137" s="47">
        <v>0</v>
      </c>
      <c r="R137" s="12">
        <v>0</v>
      </c>
      <c r="S137" s="4">
        <v>0</v>
      </c>
      <c r="T137" s="47">
        <v>0</v>
      </c>
      <c r="U137" s="12">
        <v>0</v>
      </c>
      <c r="V137" s="4">
        <v>0</v>
      </c>
      <c r="W137" s="47">
        <v>0</v>
      </c>
      <c r="X137" s="12">
        <v>0</v>
      </c>
      <c r="Y137" s="4">
        <v>0</v>
      </c>
      <c r="Z137" s="47">
        <v>0</v>
      </c>
      <c r="AA137" s="12">
        <v>14230.91</v>
      </c>
      <c r="AB137" s="4">
        <v>53811.311000000002</v>
      </c>
      <c r="AC137" s="47">
        <f t="shared" si="281"/>
        <v>3781.2979633769032</v>
      </c>
      <c r="AD137" s="12">
        <v>67</v>
      </c>
      <c r="AE137" s="4">
        <v>735.60900000000004</v>
      </c>
      <c r="AF137" s="47">
        <f t="shared" si="282"/>
        <v>10979.23880597015</v>
      </c>
      <c r="AG137" s="12">
        <v>0</v>
      </c>
      <c r="AH137" s="4">
        <v>0</v>
      </c>
      <c r="AI137" s="47">
        <v>0</v>
      </c>
      <c r="AJ137" s="12">
        <v>0</v>
      </c>
      <c r="AK137" s="4">
        <v>0</v>
      </c>
      <c r="AL137" s="47">
        <v>0</v>
      </c>
      <c r="AM137" s="12">
        <v>0</v>
      </c>
      <c r="AN137" s="4">
        <v>0</v>
      </c>
      <c r="AO137" s="47">
        <f t="shared" si="283"/>
        <v>0</v>
      </c>
      <c r="AP137" s="12">
        <v>0</v>
      </c>
      <c r="AQ137" s="4">
        <v>0</v>
      </c>
      <c r="AR137" s="47">
        <v>0</v>
      </c>
      <c r="AS137" s="12">
        <v>0</v>
      </c>
      <c r="AT137" s="4">
        <v>0</v>
      </c>
      <c r="AU137" s="47">
        <v>0</v>
      </c>
      <c r="AV137" s="12">
        <v>1582.1873899999998</v>
      </c>
      <c r="AW137" s="4">
        <v>7177.2079999999996</v>
      </c>
      <c r="AX137" s="47">
        <f t="shared" si="284"/>
        <v>4536.2566061154112</v>
      </c>
      <c r="AY137" s="12">
        <v>0</v>
      </c>
      <c r="AZ137" s="4">
        <v>0</v>
      </c>
      <c r="BA137" s="47">
        <v>0</v>
      </c>
      <c r="BB137" s="12">
        <v>0</v>
      </c>
      <c r="BC137" s="4">
        <v>0</v>
      </c>
      <c r="BD137" s="47">
        <v>0</v>
      </c>
      <c r="BE137" s="12">
        <v>0</v>
      </c>
      <c r="BF137" s="4">
        <v>0</v>
      </c>
      <c r="BG137" s="47">
        <v>0</v>
      </c>
      <c r="BH137" s="12">
        <v>0</v>
      </c>
      <c r="BI137" s="4">
        <v>0</v>
      </c>
      <c r="BJ137" s="47">
        <v>0</v>
      </c>
      <c r="BK137" s="12">
        <v>0</v>
      </c>
      <c r="BL137" s="4">
        <v>0</v>
      </c>
      <c r="BM137" s="47">
        <v>0</v>
      </c>
      <c r="BN137" s="12">
        <v>0</v>
      </c>
      <c r="BO137" s="4">
        <v>0</v>
      </c>
      <c r="BP137" s="47">
        <v>0</v>
      </c>
      <c r="BQ137" s="12"/>
      <c r="BR137" s="4"/>
      <c r="BS137" s="47"/>
      <c r="BT137" s="12">
        <v>0</v>
      </c>
      <c r="BU137" s="4">
        <v>0</v>
      </c>
      <c r="BV137" s="47">
        <v>0</v>
      </c>
      <c r="BW137" s="12">
        <v>0</v>
      </c>
      <c r="BX137" s="4">
        <v>0</v>
      </c>
      <c r="BY137" s="47">
        <v>0</v>
      </c>
      <c r="BZ137" s="12">
        <v>0</v>
      </c>
      <c r="CA137" s="4">
        <v>0</v>
      </c>
      <c r="CB137" s="47">
        <v>0</v>
      </c>
      <c r="CC137" s="12">
        <v>0</v>
      </c>
      <c r="CD137" s="4">
        <v>0</v>
      </c>
      <c r="CE137" s="47">
        <v>0</v>
      </c>
      <c r="CF137" s="12">
        <v>0</v>
      </c>
      <c r="CG137" s="4">
        <v>0</v>
      </c>
      <c r="CH137" s="47">
        <f t="shared" si="285"/>
        <v>0</v>
      </c>
      <c r="CI137" s="12">
        <v>0</v>
      </c>
      <c r="CJ137" s="4">
        <v>0</v>
      </c>
      <c r="CK137" s="47">
        <f t="shared" si="286"/>
        <v>0</v>
      </c>
      <c r="CL137" s="12">
        <v>0</v>
      </c>
      <c r="CM137" s="4">
        <v>0</v>
      </c>
      <c r="CN137" s="47">
        <v>0</v>
      </c>
      <c r="CO137" s="12">
        <v>0</v>
      </c>
      <c r="CP137" s="4">
        <v>0</v>
      </c>
      <c r="CQ137" s="47">
        <v>0</v>
      </c>
      <c r="CR137" s="12">
        <v>0</v>
      </c>
      <c r="CS137" s="4">
        <v>0</v>
      </c>
      <c r="CT137" s="47">
        <v>0</v>
      </c>
      <c r="CU137" s="12">
        <v>0</v>
      </c>
      <c r="CV137" s="4">
        <v>0</v>
      </c>
      <c r="CW137" s="47">
        <v>0</v>
      </c>
      <c r="CX137" s="12">
        <v>0</v>
      </c>
      <c r="CY137" s="4">
        <v>0</v>
      </c>
      <c r="CZ137" s="47">
        <f t="shared" si="288"/>
        <v>0</v>
      </c>
      <c r="DA137" s="12"/>
      <c r="DB137" s="4"/>
      <c r="DC137" s="47"/>
      <c r="DD137" s="12">
        <v>0</v>
      </c>
      <c r="DE137" s="4">
        <v>0</v>
      </c>
      <c r="DF137" s="47">
        <v>0</v>
      </c>
      <c r="DG137" s="12">
        <v>0</v>
      </c>
      <c r="DH137" s="4">
        <v>0</v>
      </c>
      <c r="DI137" s="47">
        <v>0</v>
      </c>
      <c r="DJ137" s="12">
        <v>0</v>
      </c>
      <c r="DK137" s="4">
        <v>0</v>
      </c>
      <c r="DL137" s="47">
        <v>0</v>
      </c>
      <c r="DM137" s="12">
        <v>0</v>
      </c>
      <c r="DN137" s="4">
        <v>0</v>
      </c>
      <c r="DO137" s="47">
        <f t="shared" si="289"/>
        <v>0</v>
      </c>
      <c r="DP137" s="12">
        <v>0</v>
      </c>
      <c r="DQ137" s="4">
        <v>0</v>
      </c>
      <c r="DR137" s="47">
        <v>0</v>
      </c>
      <c r="DS137" s="12">
        <v>0</v>
      </c>
      <c r="DT137" s="4">
        <v>0</v>
      </c>
      <c r="DU137" s="47">
        <v>0</v>
      </c>
      <c r="DV137" s="12">
        <v>0</v>
      </c>
      <c r="DW137" s="4">
        <v>0</v>
      </c>
      <c r="DX137" s="47">
        <v>0</v>
      </c>
      <c r="DY137" s="12">
        <v>0</v>
      </c>
      <c r="DZ137" s="4">
        <v>0</v>
      </c>
      <c r="EA137" s="47">
        <v>0</v>
      </c>
      <c r="EB137" s="12">
        <v>0</v>
      </c>
      <c r="EC137" s="4">
        <v>0</v>
      </c>
      <c r="ED137" s="47">
        <v>0</v>
      </c>
      <c r="EE137" s="12">
        <v>0</v>
      </c>
      <c r="EF137" s="4">
        <v>0</v>
      </c>
      <c r="EG137" s="47">
        <f t="shared" si="290"/>
        <v>0</v>
      </c>
      <c r="EH137" s="12">
        <v>0</v>
      </c>
      <c r="EI137" s="4">
        <v>0</v>
      </c>
      <c r="EJ137" s="47">
        <v>0</v>
      </c>
      <c r="EK137" s="12">
        <v>0</v>
      </c>
      <c r="EL137" s="4">
        <v>0</v>
      </c>
      <c r="EM137" s="47">
        <v>0</v>
      </c>
      <c r="EN137" s="12">
        <v>0</v>
      </c>
      <c r="EO137" s="4">
        <v>0</v>
      </c>
      <c r="EP137" s="47">
        <v>0</v>
      </c>
      <c r="EQ137" s="12">
        <v>10</v>
      </c>
      <c r="ER137" s="4">
        <v>320.66300000000001</v>
      </c>
      <c r="ES137" s="47">
        <f t="shared" ref="ES137:ES147" si="294">ER137/EQ137*1000</f>
        <v>32066.3</v>
      </c>
      <c r="ET137" s="12">
        <v>0</v>
      </c>
      <c r="EU137" s="4">
        <v>0</v>
      </c>
      <c r="EV137" s="47">
        <v>0</v>
      </c>
      <c r="EW137" s="12">
        <v>0</v>
      </c>
      <c r="EX137" s="4">
        <v>0</v>
      </c>
      <c r="EY137" s="47">
        <f t="shared" si="291"/>
        <v>0</v>
      </c>
      <c r="EZ137" s="12">
        <v>0</v>
      </c>
      <c r="FA137" s="4">
        <v>0</v>
      </c>
      <c r="FB137" s="47">
        <v>0</v>
      </c>
      <c r="FC137" s="12">
        <v>0</v>
      </c>
      <c r="FD137" s="4">
        <v>0</v>
      </c>
      <c r="FE137" s="47">
        <v>0</v>
      </c>
      <c r="FF137" s="7">
        <f t="shared" si="292"/>
        <v>15890.097389999999</v>
      </c>
      <c r="FG137" s="15">
        <f t="shared" si="293"/>
        <v>62044.790999999997</v>
      </c>
    </row>
    <row r="138" spans="1:163" x14ac:dyDescent="0.3">
      <c r="A138" s="55">
        <v>2019</v>
      </c>
      <c r="B138" s="56" t="s">
        <v>7</v>
      </c>
      <c r="C138" s="12">
        <v>0</v>
      </c>
      <c r="D138" s="4">
        <v>0</v>
      </c>
      <c r="E138" s="47">
        <v>0</v>
      </c>
      <c r="F138" s="12">
        <v>0</v>
      </c>
      <c r="G138" s="4">
        <v>0</v>
      </c>
      <c r="H138" s="47">
        <v>0</v>
      </c>
      <c r="I138" s="12">
        <v>0</v>
      </c>
      <c r="J138" s="4">
        <v>0</v>
      </c>
      <c r="K138" s="47">
        <v>0</v>
      </c>
      <c r="L138" s="12">
        <v>0</v>
      </c>
      <c r="M138" s="4">
        <v>0</v>
      </c>
      <c r="N138" s="47">
        <v>0</v>
      </c>
      <c r="O138" s="12">
        <v>0</v>
      </c>
      <c r="P138" s="4">
        <v>0</v>
      </c>
      <c r="Q138" s="47">
        <v>0</v>
      </c>
      <c r="R138" s="12">
        <v>0</v>
      </c>
      <c r="S138" s="4">
        <v>0</v>
      </c>
      <c r="T138" s="47">
        <v>0</v>
      </c>
      <c r="U138" s="12">
        <v>0</v>
      </c>
      <c r="V138" s="4">
        <v>0</v>
      </c>
      <c r="W138" s="47">
        <v>0</v>
      </c>
      <c r="X138" s="12">
        <v>0</v>
      </c>
      <c r="Y138" s="4">
        <v>0</v>
      </c>
      <c r="Z138" s="47">
        <v>0</v>
      </c>
      <c r="AA138" s="12">
        <v>0</v>
      </c>
      <c r="AB138" s="4">
        <v>0</v>
      </c>
      <c r="AC138" s="47">
        <v>0</v>
      </c>
      <c r="AD138" s="12">
        <v>0</v>
      </c>
      <c r="AE138" s="4">
        <v>0</v>
      </c>
      <c r="AF138" s="47">
        <v>0</v>
      </c>
      <c r="AG138" s="12">
        <v>0</v>
      </c>
      <c r="AH138" s="4">
        <v>0</v>
      </c>
      <c r="AI138" s="47">
        <v>0</v>
      </c>
      <c r="AJ138" s="12">
        <v>0</v>
      </c>
      <c r="AK138" s="4">
        <v>0</v>
      </c>
      <c r="AL138" s="47">
        <v>0</v>
      </c>
      <c r="AM138" s="12">
        <v>0</v>
      </c>
      <c r="AN138" s="4">
        <v>0</v>
      </c>
      <c r="AO138" s="47">
        <f t="shared" si="283"/>
        <v>0</v>
      </c>
      <c r="AP138" s="12">
        <v>0</v>
      </c>
      <c r="AQ138" s="4">
        <v>0</v>
      </c>
      <c r="AR138" s="47">
        <v>0</v>
      </c>
      <c r="AS138" s="12">
        <v>0</v>
      </c>
      <c r="AT138" s="4">
        <v>0</v>
      </c>
      <c r="AU138" s="47">
        <v>0</v>
      </c>
      <c r="AV138" s="12">
        <v>3953.7019599999999</v>
      </c>
      <c r="AW138" s="4">
        <v>17756.794999999998</v>
      </c>
      <c r="AX138" s="47">
        <f t="shared" si="284"/>
        <v>4491.1819807479869</v>
      </c>
      <c r="AY138" s="12">
        <v>0</v>
      </c>
      <c r="AZ138" s="4">
        <v>0</v>
      </c>
      <c r="BA138" s="47">
        <v>0</v>
      </c>
      <c r="BB138" s="12">
        <v>0</v>
      </c>
      <c r="BC138" s="4">
        <v>0</v>
      </c>
      <c r="BD138" s="47">
        <v>0</v>
      </c>
      <c r="BE138" s="12">
        <v>4.5</v>
      </c>
      <c r="BF138" s="4">
        <v>223.87700000000001</v>
      </c>
      <c r="BG138" s="47">
        <f t="shared" ref="BG138:BG146" si="295">BF138/BE138*1000</f>
        <v>49750.444444444445</v>
      </c>
      <c r="BH138" s="12">
        <v>0</v>
      </c>
      <c r="BI138" s="4">
        <v>0</v>
      </c>
      <c r="BJ138" s="47">
        <v>0</v>
      </c>
      <c r="BK138" s="12">
        <v>0</v>
      </c>
      <c r="BL138" s="4">
        <v>0</v>
      </c>
      <c r="BM138" s="47">
        <v>0</v>
      </c>
      <c r="BN138" s="12">
        <v>48</v>
      </c>
      <c r="BO138" s="4">
        <v>279.56200000000001</v>
      </c>
      <c r="BP138" s="47">
        <f t="shared" ref="BP138" si="296">BO138/BN138*1000</f>
        <v>5824.2083333333339</v>
      </c>
      <c r="BQ138" s="12"/>
      <c r="BR138" s="4"/>
      <c r="BS138" s="47"/>
      <c r="BT138" s="12">
        <v>0</v>
      </c>
      <c r="BU138" s="4">
        <v>0</v>
      </c>
      <c r="BV138" s="47">
        <v>0</v>
      </c>
      <c r="BW138" s="12">
        <v>0</v>
      </c>
      <c r="BX138" s="4">
        <v>0</v>
      </c>
      <c r="BY138" s="47">
        <v>0</v>
      </c>
      <c r="BZ138" s="12">
        <v>0</v>
      </c>
      <c r="CA138" s="4">
        <v>0</v>
      </c>
      <c r="CB138" s="47">
        <v>0</v>
      </c>
      <c r="CC138" s="12">
        <v>0</v>
      </c>
      <c r="CD138" s="4">
        <v>0</v>
      </c>
      <c r="CE138" s="47">
        <v>0</v>
      </c>
      <c r="CF138" s="12">
        <v>0</v>
      </c>
      <c r="CG138" s="4">
        <v>0</v>
      </c>
      <c r="CH138" s="47">
        <f t="shared" si="285"/>
        <v>0</v>
      </c>
      <c r="CI138" s="12">
        <v>0</v>
      </c>
      <c r="CJ138" s="4">
        <v>0</v>
      </c>
      <c r="CK138" s="47">
        <f t="shared" si="286"/>
        <v>0</v>
      </c>
      <c r="CL138" s="12">
        <v>0</v>
      </c>
      <c r="CM138" s="4">
        <v>0</v>
      </c>
      <c r="CN138" s="47">
        <v>0</v>
      </c>
      <c r="CO138" s="12">
        <v>0</v>
      </c>
      <c r="CP138" s="4">
        <v>0</v>
      </c>
      <c r="CQ138" s="47">
        <v>0</v>
      </c>
      <c r="CR138" s="12">
        <v>0</v>
      </c>
      <c r="CS138" s="4">
        <v>0</v>
      </c>
      <c r="CT138" s="47">
        <v>0</v>
      </c>
      <c r="CU138" s="12">
        <v>0</v>
      </c>
      <c r="CV138" s="4">
        <v>0</v>
      </c>
      <c r="CW138" s="47">
        <v>0</v>
      </c>
      <c r="CX138" s="12">
        <v>0</v>
      </c>
      <c r="CY138" s="4">
        <v>0</v>
      </c>
      <c r="CZ138" s="47">
        <f t="shared" si="288"/>
        <v>0</v>
      </c>
      <c r="DA138" s="12"/>
      <c r="DB138" s="4"/>
      <c r="DC138" s="47"/>
      <c r="DD138" s="12">
        <v>0</v>
      </c>
      <c r="DE138" s="4">
        <v>0</v>
      </c>
      <c r="DF138" s="47">
        <v>0</v>
      </c>
      <c r="DG138" s="12">
        <v>0</v>
      </c>
      <c r="DH138" s="4">
        <v>0</v>
      </c>
      <c r="DI138" s="47">
        <v>0</v>
      </c>
      <c r="DJ138" s="12">
        <v>0</v>
      </c>
      <c r="DK138" s="4">
        <v>0</v>
      </c>
      <c r="DL138" s="47">
        <v>0</v>
      </c>
      <c r="DM138" s="12">
        <v>0</v>
      </c>
      <c r="DN138" s="4">
        <v>0</v>
      </c>
      <c r="DO138" s="47">
        <f t="shared" si="289"/>
        <v>0</v>
      </c>
      <c r="DP138" s="12">
        <v>0</v>
      </c>
      <c r="DQ138" s="4">
        <v>0</v>
      </c>
      <c r="DR138" s="47">
        <v>0</v>
      </c>
      <c r="DS138" s="12">
        <v>0</v>
      </c>
      <c r="DT138" s="4">
        <v>0</v>
      </c>
      <c r="DU138" s="47">
        <v>0</v>
      </c>
      <c r="DV138" s="12">
        <v>0</v>
      </c>
      <c r="DW138" s="4">
        <v>0</v>
      </c>
      <c r="DX138" s="47">
        <v>0</v>
      </c>
      <c r="DY138" s="12">
        <v>0</v>
      </c>
      <c r="DZ138" s="4">
        <v>0</v>
      </c>
      <c r="EA138" s="47">
        <v>0</v>
      </c>
      <c r="EB138" s="12">
        <v>0</v>
      </c>
      <c r="EC138" s="4">
        <v>0</v>
      </c>
      <c r="ED138" s="47">
        <v>0</v>
      </c>
      <c r="EE138" s="12">
        <v>0</v>
      </c>
      <c r="EF138" s="4">
        <v>0</v>
      </c>
      <c r="EG138" s="47">
        <f t="shared" si="290"/>
        <v>0</v>
      </c>
      <c r="EH138" s="12">
        <v>0</v>
      </c>
      <c r="EI138" s="4">
        <v>0</v>
      </c>
      <c r="EJ138" s="47">
        <v>0</v>
      </c>
      <c r="EK138" s="12">
        <v>0</v>
      </c>
      <c r="EL138" s="4">
        <v>0</v>
      </c>
      <c r="EM138" s="47">
        <v>0</v>
      </c>
      <c r="EN138" s="12">
        <v>0</v>
      </c>
      <c r="EO138" s="4">
        <v>0</v>
      </c>
      <c r="EP138" s="47">
        <v>0</v>
      </c>
      <c r="EQ138" s="12">
        <v>0.40001999999999999</v>
      </c>
      <c r="ER138" s="4">
        <v>20.637</v>
      </c>
      <c r="ES138" s="47">
        <f t="shared" si="294"/>
        <v>51589.920503974805</v>
      </c>
      <c r="ET138" s="12">
        <v>0</v>
      </c>
      <c r="EU138" s="4">
        <v>0</v>
      </c>
      <c r="EV138" s="47">
        <v>0</v>
      </c>
      <c r="EW138" s="12">
        <v>0</v>
      </c>
      <c r="EX138" s="4">
        <v>0</v>
      </c>
      <c r="EY138" s="47">
        <f t="shared" si="291"/>
        <v>0</v>
      </c>
      <c r="EZ138" s="12">
        <v>0</v>
      </c>
      <c r="FA138" s="4">
        <v>0</v>
      </c>
      <c r="FB138" s="47">
        <v>0</v>
      </c>
      <c r="FC138" s="12">
        <v>0</v>
      </c>
      <c r="FD138" s="4">
        <v>0</v>
      </c>
      <c r="FE138" s="47">
        <v>0</v>
      </c>
      <c r="FF138" s="7">
        <f t="shared" si="292"/>
        <v>4006.6019799999999</v>
      </c>
      <c r="FG138" s="15">
        <f t="shared" si="293"/>
        <v>18280.870999999999</v>
      </c>
    </row>
    <row r="139" spans="1:163" x14ac:dyDescent="0.3">
      <c r="A139" s="55">
        <v>2019</v>
      </c>
      <c r="B139" s="56" t="s">
        <v>8</v>
      </c>
      <c r="C139" s="12">
        <v>0</v>
      </c>
      <c r="D139" s="4">
        <v>0</v>
      </c>
      <c r="E139" s="47">
        <v>0</v>
      </c>
      <c r="F139" s="12">
        <v>0</v>
      </c>
      <c r="G139" s="4">
        <v>0</v>
      </c>
      <c r="H139" s="47">
        <v>0</v>
      </c>
      <c r="I139" s="12">
        <v>0</v>
      </c>
      <c r="J139" s="4">
        <v>0</v>
      </c>
      <c r="K139" s="47">
        <v>0</v>
      </c>
      <c r="L139" s="12">
        <v>0</v>
      </c>
      <c r="M139" s="4">
        <v>0</v>
      </c>
      <c r="N139" s="47">
        <v>0</v>
      </c>
      <c r="O139" s="12">
        <v>5.0000000000000001E-4</v>
      </c>
      <c r="P139" s="4">
        <v>0.4</v>
      </c>
      <c r="Q139" s="47">
        <f t="shared" ref="Q139:Q144" si="297">P139/O139*1000</f>
        <v>800000</v>
      </c>
      <c r="R139" s="12">
        <v>0</v>
      </c>
      <c r="S139" s="4">
        <v>0</v>
      </c>
      <c r="T139" s="47">
        <f>IF(R139=0,0,S139/R139*1000)</f>
        <v>0</v>
      </c>
      <c r="U139" s="12">
        <v>0</v>
      </c>
      <c r="V139" s="4">
        <v>0</v>
      </c>
      <c r="W139" s="47">
        <v>0</v>
      </c>
      <c r="X139" s="12">
        <v>0</v>
      </c>
      <c r="Y139" s="4">
        <v>0</v>
      </c>
      <c r="Z139" s="47">
        <v>0</v>
      </c>
      <c r="AA139" s="12">
        <v>0</v>
      </c>
      <c r="AB139" s="4">
        <v>0</v>
      </c>
      <c r="AC139" s="47">
        <v>0</v>
      </c>
      <c r="AD139" s="12">
        <v>163</v>
      </c>
      <c r="AE139" s="4">
        <v>1560.327</v>
      </c>
      <c r="AF139" s="47">
        <f t="shared" si="282"/>
        <v>9572.5582822085889</v>
      </c>
      <c r="AG139" s="12">
        <v>0</v>
      </c>
      <c r="AH139" s="4">
        <v>0</v>
      </c>
      <c r="AI139" s="47">
        <v>0</v>
      </c>
      <c r="AJ139" s="12">
        <v>0</v>
      </c>
      <c r="AK139" s="4">
        <v>0</v>
      </c>
      <c r="AL139" s="47">
        <v>0</v>
      </c>
      <c r="AM139" s="12">
        <v>0</v>
      </c>
      <c r="AN139" s="4">
        <v>0</v>
      </c>
      <c r="AO139" s="47">
        <f t="shared" si="283"/>
        <v>0</v>
      </c>
      <c r="AP139" s="12">
        <v>0</v>
      </c>
      <c r="AQ139" s="4">
        <v>0</v>
      </c>
      <c r="AR139" s="47">
        <v>0</v>
      </c>
      <c r="AS139" s="12">
        <v>0</v>
      </c>
      <c r="AT139" s="4">
        <v>0</v>
      </c>
      <c r="AU139" s="47">
        <v>0</v>
      </c>
      <c r="AV139" s="12">
        <v>51.000230000000002</v>
      </c>
      <c r="AW139" s="4">
        <v>835.42</v>
      </c>
      <c r="AX139" s="47">
        <f t="shared" si="284"/>
        <v>16380.710439933309</v>
      </c>
      <c r="AY139" s="12">
        <v>0</v>
      </c>
      <c r="AZ139" s="4">
        <v>0</v>
      </c>
      <c r="BA139" s="47">
        <v>0</v>
      </c>
      <c r="BB139" s="12">
        <v>0</v>
      </c>
      <c r="BC139" s="4">
        <v>0</v>
      </c>
      <c r="BD139" s="47">
        <v>0</v>
      </c>
      <c r="BE139" s="12">
        <v>9.5</v>
      </c>
      <c r="BF139" s="4">
        <v>278.55500000000001</v>
      </c>
      <c r="BG139" s="47">
        <f t="shared" si="295"/>
        <v>29321.578947368424</v>
      </c>
      <c r="BH139" s="12">
        <v>0</v>
      </c>
      <c r="BI139" s="4">
        <v>0</v>
      </c>
      <c r="BJ139" s="47">
        <v>0</v>
      </c>
      <c r="BK139" s="12">
        <v>0</v>
      </c>
      <c r="BL139" s="4">
        <v>0</v>
      </c>
      <c r="BM139" s="47">
        <v>0</v>
      </c>
      <c r="BN139" s="12">
        <v>0</v>
      </c>
      <c r="BO139" s="4">
        <v>0</v>
      </c>
      <c r="BP139" s="47">
        <v>0</v>
      </c>
      <c r="BQ139" s="12"/>
      <c r="BR139" s="4"/>
      <c r="BS139" s="47"/>
      <c r="BT139" s="12">
        <v>0</v>
      </c>
      <c r="BU139" s="4">
        <v>0</v>
      </c>
      <c r="BV139" s="47">
        <v>0</v>
      </c>
      <c r="BW139" s="12">
        <v>0</v>
      </c>
      <c r="BX139" s="4">
        <v>0</v>
      </c>
      <c r="BY139" s="47">
        <v>0</v>
      </c>
      <c r="BZ139" s="12">
        <v>0</v>
      </c>
      <c r="CA139" s="4">
        <v>0</v>
      </c>
      <c r="CB139" s="47">
        <v>0</v>
      </c>
      <c r="CC139" s="12">
        <v>0</v>
      </c>
      <c r="CD139" s="4">
        <v>0</v>
      </c>
      <c r="CE139" s="47">
        <v>0</v>
      </c>
      <c r="CF139" s="12">
        <v>0</v>
      </c>
      <c r="CG139" s="4">
        <v>0</v>
      </c>
      <c r="CH139" s="47">
        <f t="shared" si="285"/>
        <v>0</v>
      </c>
      <c r="CI139" s="12">
        <v>0</v>
      </c>
      <c r="CJ139" s="4">
        <v>0</v>
      </c>
      <c r="CK139" s="47">
        <f t="shared" si="286"/>
        <v>0</v>
      </c>
      <c r="CL139" s="12">
        <v>0</v>
      </c>
      <c r="CM139" s="4">
        <v>0</v>
      </c>
      <c r="CN139" s="47">
        <v>0</v>
      </c>
      <c r="CO139" s="12">
        <v>0.85</v>
      </c>
      <c r="CP139" s="4">
        <v>17.692</v>
      </c>
      <c r="CQ139" s="47">
        <f t="shared" si="287"/>
        <v>20814.117647058825</v>
      </c>
      <c r="CR139" s="12">
        <v>0</v>
      </c>
      <c r="CS139" s="4">
        <v>0</v>
      </c>
      <c r="CT139" s="47">
        <v>0</v>
      </c>
      <c r="CU139" s="12">
        <v>0</v>
      </c>
      <c r="CV139" s="4">
        <v>0</v>
      </c>
      <c r="CW139" s="47">
        <v>0</v>
      </c>
      <c r="CX139" s="12">
        <v>0</v>
      </c>
      <c r="CY139" s="4">
        <v>0</v>
      </c>
      <c r="CZ139" s="47">
        <f t="shared" si="288"/>
        <v>0</v>
      </c>
      <c r="DA139" s="12"/>
      <c r="DB139" s="4"/>
      <c r="DC139" s="47"/>
      <c r="DD139" s="12">
        <v>0</v>
      </c>
      <c r="DE139" s="4">
        <v>0</v>
      </c>
      <c r="DF139" s="47">
        <v>0</v>
      </c>
      <c r="DG139" s="12">
        <v>0</v>
      </c>
      <c r="DH139" s="4">
        <v>0</v>
      </c>
      <c r="DI139" s="47">
        <v>0</v>
      </c>
      <c r="DJ139" s="12">
        <v>0</v>
      </c>
      <c r="DK139" s="4">
        <v>0</v>
      </c>
      <c r="DL139" s="47">
        <f>IF(DJ139=0,0,DK139/DJ139*1000)</f>
        <v>0</v>
      </c>
      <c r="DM139" s="12">
        <v>0</v>
      </c>
      <c r="DN139" s="4">
        <v>0</v>
      </c>
      <c r="DO139" s="47">
        <f t="shared" si="289"/>
        <v>0</v>
      </c>
      <c r="DP139" s="12">
        <v>0</v>
      </c>
      <c r="DQ139" s="4">
        <v>0</v>
      </c>
      <c r="DR139" s="47">
        <v>0</v>
      </c>
      <c r="DS139" s="12">
        <v>0</v>
      </c>
      <c r="DT139" s="4">
        <v>0</v>
      </c>
      <c r="DU139" s="47">
        <v>0</v>
      </c>
      <c r="DV139" s="12">
        <v>0</v>
      </c>
      <c r="DW139" s="4">
        <v>0</v>
      </c>
      <c r="DX139" s="47">
        <v>0</v>
      </c>
      <c r="DY139" s="12">
        <v>0</v>
      </c>
      <c r="DZ139" s="4">
        <v>0</v>
      </c>
      <c r="EA139" s="47">
        <v>0</v>
      </c>
      <c r="EB139" s="12">
        <v>0</v>
      </c>
      <c r="EC139" s="4">
        <v>0</v>
      </c>
      <c r="ED139" s="47">
        <v>0</v>
      </c>
      <c r="EE139" s="12">
        <v>0</v>
      </c>
      <c r="EF139" s="4">
        <v>0</v>
      </c>
      <c r="EG139" s="47">
        <f t="shared" si="290"/>
        <v>0</v>
      </c>
      <c r="EH139" s="12">
        <v>0</v>
      </c>
      <c r="EI139" s="4">
        <v>0</v>
      </c>
      <c r="EJ139" s="47">
        <v>0</v>
      </c>
      <c r="EK139" s="12">
        <v>0</v>
      </c>
      <c r="EL139" s="4">
        <v>0</v>
      </c>
      <c r="EM139" s="47">
        <v>0</v>
      </c>
      <c r="EN139" s="12">
        <v>0</v>
      </c>
      <c r="EO139" s="4">
        <v>0</v>
      </c>
      <c r="EP139" s="47">
        <v>0</v>
      </c>
      <c r="EQ139" s="12">
        <v>3.0013800000000002</v>
      </c>
      <c r="ER139" s="4">
        <v>107.123</v>
      </c>
      <c r="ES139" s="47">
        <f t="shared" si="294"/>
        <v>35691.248692268222</v>
      </c>
      <c r="ET139" s="12">
        <v>0</v>
      </c>
      <c r="EU139" s="4">
        <v>0</v>
      </c>
      <c r="EV139" s="47">
        <v>0</v>
      </c>
      <c r="EW139" s="12">
        <v>0</v>
      </c>
      <c r="EX139" s="4">
        <v>0</v>
      </c>
      <c r="EY139" s="47">
        <f t="shared" si="291"/>
        <v>0</v>
      </c>
      <c r="EZ139" s="12">
        <v>0</v>
      </c>
      <c r="FA139" s="4">
        <v>0</v>
      </c>
      <c r="FB139" s="47">
        <v>0</v>
      </c>
      <c r="FC139" s="12">
        <v>0</v>
      </c>
      <c r="FD139" s="4">
        <v>0</v>
      </c>
      <c r="FE139" s="47">
        <v>0</v>
      </c>
      <c r="FF139" s="7">
        <f t="shared" si="292"/>
        <v>227.35160999999999</v>
      </c>
      <c r="FG139" s="15">
        <f t="shared" si="293"/>
        <v>2799.1169999999997</v>
      </c>
    </row>
    <row r="140" spans="1:163" x14ac:dyDescent="0.3">
      <c r="A140" s="55">
        <v>2019</v>
      </c>
      <c r="B140" s="56" t="s">
        <v>9</v>
      </c>
      <c r="C140" s="12">
        <v>0</v>
      </c>
      <c r="D140" s="4">
        <v>0</v>
      </c>
      <c r="E140" s="47">
        <v>0</v>
      </c>
      <c r="F140" s="12">
        <v>0</v>
      </c>
      <c r="G140" s="4">
        <v>0</v>
      </c>
      <c r="H140" s="47">
        <v>0</v>
      </c>
      <c r="I140" s="12">
        <v>0</v>
      </c>
      <c r="J140" s="4">
        <v>0</v>
      </c>
      <c r="K140" s="47">
        <v>0</v>
      </c>
      <c r="L140" s="12">
        <v>0</v>
      </c>
      <c r="M140" s="4">
        <v>0</v>
      </c>
      <c r="N140" s="47">
        <v>0</v>
      </c>
      <c r="O140" s="12">
        <v>0</v>
      </c>
      <c r="P140" s="4">
        <v>0</v>
      </c>
      <c r="Q140" s="47">
        <v>0</v>
      </c>
      <c r="R140" s="12">
        <v>0</v>
      </c>
      <c r="S140" s="4">
        <v>0</v>
      </c>
      <c r="T140" s="47">
        <f t="shared" ref="T140:T147" si="298">IF(R140=0,0,S140/R140*1000)</f>
        <v>0</v>
      </c>
      <c r="U140" s="12">
        <v>0</v>
      </c>
      <c r="V140" s="4">
        <v>0</v>
      </c>
      <c r="W140" s="47">
        <v>0</v>
      </c>
      <c r="X140" s="12">
        <v>0</v>
      </c>
      <c r="Y140" s="4">
        <v>0</v>
      </c>
      <c r="Z140" s="47">
        <v>0</v>
      </c>
      <c r="AA140" s="12">
        <v>0</v>
      </c>
      <c r="AB140" s="4">
        <v>0</v>
      </c>
      <c r="AC140" s="47">
        <v>0</v>
      </c>
      <c r="AD140" s="12">
        <v>112</v>
      </c>
      <c r="AE140" s="4">
        <v>1102.4739999999999</v>
      </c>
      <c r="AF140" s="47">
        <f t="shared" si="282"/>
        <v>9843.5178571428569</v>
      </c>
      <c r="AG140" s="12">
        <v>0</v>
      </c>
      <c r="AH140" s="4">
        <v>0</v>
      </c>
      <c r="AI140" s="47">
        <v>0</v>
      </c>
      <c r="AJ140" s="12">
        <v>0</v>
      </c>
      <c r="AK140" s="4">
        <v>0</v>
      </c>
      <c r="AL140" s="47">
        <v>0</v>
      </c>
      <c r="AM140" s="12">
        <v>0</v>
      </c>
      <c r="AN140" s="4">
        <v>0</v>
      </c>
      <c r="AO140" s="47">
        <f t="shared" si="283"/>
        <v>0</v>
      </c>
      <c r="AP140" s="12">
        <v>0</v>
      </c>
      <c r="AQ140" s="4">
        <v>0</v>
      </c>
      <c r="AR140" s="47">
        <v>0</v>
      </c>
      <c r="AS140" s="12">
        <v>0</v>
      </c>
      <c r="AT140" s="4">
        <v>0</v>
      </c>
      <c r="AU140" s="47">
        <v>0</v>
      </c>
      <c r="AV140" s="12">
        <v>32.910690000000002</v>
      </c>
      <c r="AW140" s="4">
        <v>716.05100000000004</v>
      </c>
      <c r="AX140" s="47">
        <f t="shared" si="284"/>
        <v>21757.398583864389</v>
      </c>
      <c r="AY140" s="12">
        <v>0</v>
      </c>
      <c r="AZ140" s="4">
        <v>0</v>
      </c>
      <c r="BA140" s="47">
        <v>0</v>
      </c>
      <c r="BB140" s="12">
        <v>0</v>
      </c>
      <c r="BC140" s="4">
        <v>0</v>
      </c>
      <c r="BD140" s="47">
        <v>0</v>
      </c>
      <c r="BE140" s="12">
        <v>4.5</v>
      </c>
      <c r="BF140" s="4">
        <v>231.34</v>
      </c>
      <c r="BG140" s="47">
        <f t="shared" si="295"/>
        <v>51408.888888888891</v>
      </c>
      <c r="BH140" s="12">
        <v>0</v>
      </c>
      <c r="BI140" s="4">
        <v>0</v>
      </c>
      <c r="BJ140" s="47">
        <v>0</v>
      </c>
      <c r="BK140" s="12">
        <v>0</v>
      </c>
      <c r="BL140" s="4">
        <v>0</v>
      </c>
      <c r="BM140" s="47">
        <v>0</v>
      </c>
      <c r="BN140" s="12">
        <v>0</v>
      </c>
      <c r="BO140" s="4">
        <v>0</v>
      </c>
      <c r="BP140" s="47">
        <v>0</v>
      </c>
      <c r="BQ140" s="12"/>
      <c r="BR140" s="4"/>
      <c r="BS140" s="47"/>
      <c r="BT140" s="12">
        <v>0</v>
      </c>
      <c r="BU140" s="4">
        <v>0</v>
      </c>
      <c r="BV140" s="47">
        <v>0</v>
      </c>
      <c r="BW140" s="12">
        <v>22000</v>
      </c>
      <c r="BX140" s="4">
        <v>90914.967000000004</v>
      </c>
      <c r="BY140" s="47">
        <f t="shared" ref="BY140:BY145" si="299">BX140/BW140*1000</f>
        <v>4132.4985000000006</v>
      </c>
      <c r="BZ140" s="12">
        <v>0</v>
      </c>
      <c r="CA140" s="4">
        <v>0</v>
      </c>
      <c r="CB140" s="47">
        <v>0</v>
      </c>
      <c r="CC140" s="12">
        <v>0</v>
      </c>
      <c r="CD140" s="4">
        <v>0</v>
      </c>
      <c r="CE140" s="47">
        <v>0</v>
      </c>
      <c r="CF140" s="12">
        <v>0</v>
      </c>
      <c r="CG140" s="4">
        <v>0</v>
      </c>
      <c r="CH140" s="47">
        <f t="shared" si="285"/>
        <v>0</v>
      </c>
      <c r="CI140" s="12">
        <v>0</v>
      </c>
      <c r="CJ140" s="4">
        <v>0</v>
      </c>
      <c r="CK140" s="47">
        <f t="shared" si="286"/>
        <v>0</v>
      </c>
      <c r="CL140" s="12">
        <v>0</v>
      </c>
      <c r="CM140" s="4">
        <v>0</v>
      </c>
      <c r="CN140" s="47">
        <v>0</v>
      </c>
      <c r="CO140" s="12">
        <v>0</v>
      </c>
      <c r="CP140" s="4">
        <v>0</v>
      </c>
      <c r="CQ140" s="47">
        <v>0</v>
      </c>
      <c r="CR140" s="12">
        <v>0</v>
      </c>
      <c r="CS140" s="4">
        <v>0</v>
      </c>
      <c r="CT140" s="47">
        <v>0</v>
      </c>
      <c r="CU140" s="12">
        <v>0</v>
      </c>
      <c r="CV140" s="4">
        <v>0</v>
      </c>
      <c r="CW140" s="47">
        <v>0</v>
      </c>
      <c r="CX140" s="12">
        <v>0</v>
      </c>
      <c r="CY140" s="4">
        <v>0</v>
      </c>
      <c r="CZ140" s="47">
        <f t="shared" si="288"/>
        <v>0</v>
      </c>
      <c r="DA140" s="12"/>
      <c r="DB140" s="4"/>
      <c r="DC140" s="47"/>
      <c r="DD140" s="12">
        <v>0</v>
      </c>
      <c r="DE140" s="4">
        <v>0</v>
      </c>
      <c r="DF140" s="47">
        <v>0</v>
      </c>
      <c r="DG140" s="12">
        <v>0</v>
      </c>
      <c r="DH140" s="4">
        <v>0</v>
      </c>
      <c r="DI140" s="47">
        <v>0</v>
      </c>
      <c r="DJ140" s="12">
        <v>0</v>
      </c>
      <c r="DK140" s="4">
        <v>0</v>
      </c>
      <c r="DL140" s="47">
        <f t="shared" ref="DL140:DL147" si="300">IF(DJ140=0,0,DK140/DJ140*1000)</f>
        <v>0</v>
      </c>
      <c r="DM140" s="12">
        <v>0</v>
      </c>
      <c r="DN140" s="4">
        <v>0</v>
      </c>
      <c r="DO140" s="47">
        <f t="shared" si="289"/>
        <v>0</v>
      </c>
      <c r="DP140" s="12">
        <v>0</v>
      </c>
      <c r="DQ140" s="4">
        <v>0</v>
      </c>
      <c r="DR140" s="47">
        <v>0</v>
      </c>
      <c r="DS140" s="12">
        <v>0</v>
      </c>
      <c r="DT140" s="4">
        <v>0</v>
      </c>
      <c r="DU140" s="47">
        <v>0</v>
      </c>
      <c r="DV140" s="12">
        <v>0</v>
      </c>
      <c r="DW140" s="4">
        <v>0</v>
      </c>
      <c r="DX140" s="47">
        <v>0</v>
      </c>
      <c r="DY140" s="12">
        <v>0</v>
      </c>
      <c r="DZ140" s="4">
        <v>0</v>
      </c>
      <c r="EA140" s="47">
        <v>0</v>
      </c>
      <c r="EB140" s="12">
        <v>0</v>
      </c>
      <c r="EC140" s="4">
        <v>0</v>
      </c>
      <c r="ED140" s="47">
        <v>0</v>
      </c>
      <c r="EE140" s="12">
        <v>0</v>
      </c>
      <c r="EF140" s="4">
        <v>0</v>
      </c>
      <c r="EG140" s="47">
        <f t="shared" si="290"/>
        <v>0</v>
      </c>
      <c r="EH140" s="12">
        <v>0</v>
      </c>
      <c r="EI140" s="4">
        <v>0</v>
      </c>
      <c r="EJ140" s="47">
        <v>0</v>
      </c>
      <c r="EK140" s="12">
        <v>0</v>
      </c>
      <c r="EL140" s="4">
        <v>0</v>
      </c>
      <c r="EM140" s="47">
        <v>0</v>
      </c>
      <c r="EN140" s="12">
        <v>0.67097000000000007</v>
      </c>
      <c r="EO140" s="4">
        <v>28.707999999999998</v>
      </c>
      <c r="EP140" s="47">
        <f t="shared" ref="EP140:EP145" si="301">EO140/EN140*1000</f>
        <v>42785.817547729399</v>
      </c>
      <c r="EQ140" s="12">
        <v>2.1900000000000001E-3</v>
      </c>
      <c r="ER140" s="4">
        <v>6.9779999999999998</v>
      </c>
      <c r="ES140" s="47">
        <f t="shared" si="294"/>
        <v>3186301.3698630133</v>
      </c>
      <c r="ET140" s="12">
        <v>0</v>
      </c>
      <c r="EU140" s="4">
        <v>0</v>
      </c>
      <c r="EV140" s="47">
        <v>0</v>
      </c>
      <c r="EW140" s="12">
        <v>0</v>
      </c>
      <c r="EX140" s="4">
        <v>0</v>
      </c>
      <c r="EY140" s="47">
        <f t="shared" si="291"/>
        <v>0</v>
      </c>
      <c r="EZ140" s="12">
        <v>0</v>
      </c>
      <c r="FA140" s="4">
        <v>0</v>
      </c>
      <c r="FB140" s="47">
        <v>0</v>
      </c>
      <c r="FC140" s="12">
        <v>0</v>
      </c>
      <c r="FD140" s="4">
        <v>0</v>
      </c>
      <c r="FE140" s="47">
        <v>0</v>
      </c>
      <c r="FF140" s="7">
        <f t="shared" si="292"/>
        <v>22150.083849999999</v>
      </c>
      <c r="FG140" s="15">
        <f t="shared" si="293"/>
        <v>93000.518000000011</v>
      </c>
    </row>
    <row r="141" spans="1:163" x14ac:dyDescent="0.3">
      <c r="A141" s="55">
        <v>2019</v>
      </c>
      <c r="B141" s="56" t="s">
        <v>10</v>
      </c>
      <c r="C141" s="12">
        <v>0</v>
      </c>
      <c r="D141" s="4">
        <v>0</v>
      </c>
      <c r="E141" s="47">
        <v>0</v>
      </c>
      <c r="F141" s="12">
        <v>0</v>
      </c>
      <c r="G141" s="4">
        <v>0</v>
      </c>
      <c r="H141" s="47">
        <v>0</v>
      </c>
      <c r="I141" s="12">
        <v>0</v>
      </c>
      <c r="J141" s="4">
        <v>0</v>
      </c>
      <c r="K141" s="47">
        <v>0</v>
      </c>
      <c r="L141" s="12">
        <v>0</v>
      </c>
      <c r="M141" s="4">
        <v>0</v>
      </c>
      <c r="N141" s="47">
        <v>0</v>
      </c>
      <c r="O141" s="12">
        <v>0</v>
      </c>
      <c r="P141" s="4">
        <v>0</v>
      </c>
      <c r="Q141" s="47">
        <v>0</v>
      </c>
      <c r="R141" s="12">
        <v>0</v>
      </c>
      <c r="S141" s="4">
        <v>0</v>
      </c>
      <c r="T141" s="47">
        <f t="shared" si="298"/>
        <v>0</v>
      </c>
      <c r="U141" s="12">
        <v>0</v>
      </c>
      <c r="V141" s="4">
        <v>0</v>
      </c>
      <c r="W141" s="47">
        <v>0</v>
      </c>
      <c r="X141" s="12">
        <v>0</v>
      </c>
      <c r="Y141" s="4">
        <v>0</v>
      </c>
      <c r="Z141" s="47">
        <v>0</v>
      </c>
      <c r="AA141" s="12">
        <v>0</v>
      </c>
      <c r="AB141" s="4">
        <v>0</v>
      </c>
      <c r="AC141" s="47">
        <v>0</v>
      </c>
      <c r="AD141" s="12">
        <v>180</v>
      </c>
      <c r="AE141" s="4">
        <v>1917.6610000000001</v>
      </c>
      <c r="AF141" s="47">
        <f t="shared" si="282"/>
        <v>10653.672222222223</v>
      </c>
      <c r="AG141" s="12">
        <v>0</v>
      </c>
      <c r="AH141" s="4">
        <v>0</v>
      </c>
      <c r="AI141" s="47">
        <v>0</v>
      </c>
      <c r="AJ141" s="12">
        <v>0</v>
      </c>
      <c r="AK141" s="4">
        <v>0</v>
      </c>
      <c r="AL141" s="47">
        <v>0</v>
      </c>
      <c r="AM141" s="12">
        <v>0</v>
      </c>
      <c r="AN141" s="4">
        <v>0</v>
      </c>
      <c r="AO141" s="47">
        <f t="shared" si="283"/>
        <v>0</v>
      </c>
      <c r="AP141" s="12">
        <v>0</v>
      </c>
      <c r="AQ141" s="4">
        <v>0</v>
      </c>
      <c r="AR141" s="47">
        <v>0</v>
      </c>
      <c r="AS141" s="12">
        <v>0</v>
      </c>
      <c r="AT141" s="4">
        <v>0</v>
      </c>
      <c r="AU141" s="47">
        <v>0</v>
      </c>
      <c r="AV141" s="12">
        <v>11982.414000000001</v>
      </c>
      <c r="AW141" s="4">
        <v>46364.294000000002</v>
      </c>
      <c r="AX141" s="47">
        <f t="shared" si="284"/>
        <v>3869.3617162618484</v>
      </c>
      <c r="AY141" s="12">
        <v>0</v>
      </c>
      <c r="AZ141" s="4">
        <v>0</v>
      </c>
      <c r="BA141" s="47">
        <v>0</v>
      </c>
      <c r="BB141" s="12">
        <v>0</v>
      </c>
      <c r="BC141" s="4">
        <v>0</v>
      </c>
      <c r="BD141" s="47">
        <v>0</v>
      </c>
      <c r="BE141" s="12">
        <v>0</v>
      </c>
      <c r="BF141" s="4">
        <v>0</v>
      </c>
      <c r="BG141" s="47">
        <v>0</v>
      </c>
      <c r="BH141" s="12">
        <v>0</v>
      </c>
      <c r="BI141" s="4">
        <v>0</v>
      </c>
      <c r="BJ141" s="47">
        <v>0</v>
      </c>
      <c r="BK141" s="12">
        <v>0</v>
      </c>
      <c r="BL141" s="4">
        <v>0</v>
      </c>
      <c r="BM141" s="47">
        <v>0</v>
      </c>
      <c r="BN141" s="12">
        <v>0</v>
      </c>
      <c r="BO141" s="4">
        <v>0</v>
      </c>
      <c r="BP141" s="47">
        <v>0</v>
      </c>
      <c r="BQ141" s="12"/>
      <c r="BR141" s="4"/>
      <c r="BS141" s="47"/>
      <c r="BT141" s="12">
        <v>0</v>
      </c>
      <c r="BU141" s="4">
        <v>0</v>
      </c>
      <c r="BV141" s="47">
        <v>0</v>
      </c>
      <c r="BW141" s="12">
        <v>0</v>
      </c>
      <c r="BX141" s="4">
        <v>0</v>
      </c>
      <c r="BY141" s="47">
        <v>0</v>
      </c>
      <c r="BZ141" s="12">
        <v>0</v>
      </c>
      <c r="CA141" s="4">
        <v>0</v>
      </c>
      <c r="CB141" s="47">
        <v>0</v>
      </c>
      <c r="CC141" s="12">
        <v>0</v>
      </c>
      <c r="CD141" s="4">
        <v>0</v>
      </c>
      <c r="CE141" s="47">
        <v>0</v>
      </c>
      <c r="CF141" s="12">
        <v>0</v>
      </c>
      <c r="CG141" s="4">
        <v>0</v>
      </c>
      <c r="CH141" s="47">
        <f t="shared" si="285"/>
        <v>0</v>
      </c>
      <c r="CI141" s="12">
        <v>0</v>
      </c>
      <c r="CJ141" s="4">
        <v>0</v>
      </c>
      <c r="CK141" s="47">
        <f t="shared" si="286"/>
        <v>0</v>
      </c>
      <c r="CL141" s="12">
        <v>0</v>
      </c>
      <c r="CM141" s="4">
        <v>0</v>
      </c>
      <c r="CN141" s="47">
        <v>0</v>
      </c>
      <c r="CO141" s="12">
        <v>0</v>
      </c>
      <c r="CP141" s="4">
        <v>0</v>
      </c>
      <c r="CQ141" s="47">
        <v>0</v>
      </c>
      <c r="CR141" s="12">
        <v>2E-3</v>
      </c>
      <c r="CS141" s="4">
        <v>8.3089999999999993</v>
      </c>
      <c r="CT141" s="75">
        <f t="shared" ref="CT141:CT145" si="302">CS141/CR141*1000</f>
        <v>4154500</v>
      </c>
      <c r="CU141" s="12">
        <v>0</v>
      </c>
      <c r="CV141" s="4">
        <v>0</v>
      </c>
      <c r="CW141" s="47">
        <v>0</v>
      </c>
      <c r="CX141" s="12">
        <v>0</v>
      </c>
      <c r="CY141" s="4">
        <v>0</v>
      </c>
      <c r="CZ141" s="47">
        <f t="shared" si="288"/>
        <v>0</v>
      </c>
      <c r="DA141" s="12"/>
      <c r="DB141" s="4"/>
      <c r="DC141" s="47"/>
      <c r="DD141" s="12">
        <v>0</v>
      </c>
      <c r="DE141" s="4">
        <v>0</v>
      </c>
      <c r="DF141" s="47">
        <v>0</v>
      </c>
      <c r="DG141" s="12">
        <v>135</v>
      </c>
      <c r="DH141" s="4">
        <v>609.13300000000004</v>
      </c>
      <c r="DI141" s="47">
        <f t="shared" ref="DI141:DI147" si="303">DH141/DG141*1000</f>
        <v>4512.0962962962967</v>
      </c>
      <c r="DJ141" s="12">
        <v>0</v>
      </c>
      <c r="DK141" s="4">
        <v>0</v>
      </c>
      <c r="DL141" s="47">
        <f t="shared" si="300"/>
        <v>0</v>
      </c>
      <c r="DM141" s="12">
        <v>0</v>
      </c>
      <c r="DN141" s="4">
        <v>0</v>
      </c>
      <c r="DO141" s="47">
        <f t="shared" si="289"/>
        <v>0</v>
      </c>
      <c r="DP141" s="12">
        <v>0</v>
      </c>
      <c r="DQ141" s="4">
        <v>0</v>
      </c>
      <c r="DR141" s="47">
        <v>0</v>
      </c>
      <c r="DS141" s="12">
        <v>0</v>
      </c>
      <c r="DT141" s="4">
        <v>0</v>
      </c>
      <c r="DU141" s="47">
        <v>0</v>
      </c>
      <c r="DV141" s="12">
        <v>0</v>
      </c>
      <c r="DW141" s="4">
        <v>0</v>
      </c>
      <c r="DX141" s="47">
        <v>0</v>
      </c>
      <c r="DY141" s="12">
        <v>0</v>
      </c>
      <c r="DZ141" s="4">
        <v>0</v>
      </c>
      <c r="EA141" s="47">
        <v>0</v>
      </c>
      <c r="EB141" s="12">
        <v>0</v>
      </c>
      <c r="EC141" s="4">
        <v>0</v>
      </c>
      <c r="ED141" s="47">
        <v>0</v>
      </c>
      <c r="EE141" s="12">
        <v>0</v>
      </c>
      <c r="EF141" s="4">
        <v>0</v>
      </c>
      <c r="EG141" s="47">
        <f t="shared" si="290"/>
        <v>0</v>
      </c>
      <c r="EH141" s="12">
        <v>0</v>
      </c>
      <c r="EI141" s="4">
        <v>0</v>
      </c>
      <c r="EJ141" s="47">
        <v>0</v>
      </c>
      <c r="EK141" s="12">
        <v>0</v>
      </c>
      <c r="EL141" s="4">
        <v>0</v>
      </c>
      <c r="EM141" s="47">
        <v>0</v>
      </c>
      <c r="EN141" s="12">
        <v>0</v>
      </c>
      <c r="EO141" s="4">
        <v>0</v>
      </c>
      <c r="EP141" s="47">
        <v>0</v>
      </c>
      <c r="EQ141" s="12">
        <v>1E-3</v>
      </c>
      <c r="ER141" s="4">
        <v>0.83099999999999996</v>
      </c>
      <c r="ES141" s="47">
        <f t="shared" si="294"/>
        <v>831000</v>
      </c>
      <c r="ET141" s="12">
        <v>0</v>
      </c>
      <c r="EU141" s="4">
        <v>0</v>
      </c>
      <c r="EV141" s="47">
        <v>0</v>
      </c>
      <c r="EW141" s="12">
        <v>0</v>
      </c>
      <c r="EX141" s="4">
        <v>0</v>
      </c>
      <c r="EY141" s="47">
        <f t="shared" si="291"/>
        <v>0</v>
      </c>
      <c r="EZ141" s="12">
        <v>0</v>
      </c>
      <c r="FA141" s="4">
        <v>0</v>
      </c>
      <c r="FB141" s="47">
        <v>0</v>
      </c>
      <c r="FC141" s="12">
        <v>0</v>
      </c>
      <c r="FD141" s="4">
        <v>0</v>
      </c>
      <c r="FE141" s="47">
        <v>0</v>
      </c>
      <c r="FF141" s="7">
        <f t="shared" si="292"/>
        <v>12297.417000000001</v>
      </c>
      <c r="FG141" s="15">
        <f t="shared" si="293"/>
        <v>48900.228000000003</v>
      </c>
    </row>
    <row r="142" spans="1:163" x14ac:dyDescent="0.3">
      <c r="A142" s="55">
        <v>2019</v>
      </c>
      <c r="B142" s="56" t="s">
        <v>11</v>
      </c>
      <c r="C142" s="12">
        <v>0</v>
      </c>
      <c r="D142" s="4">
        <v>0</v>
      </c>
      <c r="E142" s="47">
        <v>0</v>
      </c>
      <c r="F142" s="12">
        <v>0</v>
      </c>
      <c r="G142" s="4">
        <v>0</v>
      </c>
      <c r="H142" s="47">
        <v>0</v>
      </c>
      <c r="I142" s="12">
        <v>0</v>
      </c>
      <c r="J142" s="4">
        <v>0</v>
      </c>
      <c r="K142" s="47">
        <v>0</v>
      </c>
      <c r="L142" s="12">
        <v>0</v>
      </c>
      <c r="M142" s="4">
        <v>0</v>
      </c>
      <c r="N142" s="47">
        <v>0</v>
      </c>
      <c r="O142" s="12">
        <v>5.0000000000000001E-4</v>
      </c>
      <c r="P142" s="4">
        <v>0.34</v>
      </c>
      <c r="Q142" s="47">
        <f t="shared" si="297"/>
        <v>680000</v>
      </c>
      <c r="R142" s="12">
        <v>0</v>
      </c>
      <c r="S142" s="4">
        <v>0</v>
      </c>
      <c r="T142" s="47">
        <f t="shared" si="298"/>
        <v>0</v>
      </c>
      <c r="U142" s="12">
        <v>0</v>
      </c>
      <c r="V142" s="4">
        <v>0</v>
      </c>
      <c r="W142" s="47">
        <v>0</v>
      </c>
      <c r="X142" s="12">
        <v>0</v>
      </c>
      <c r="Y142" s="4">
        <v>0</v>
      </c>
      <c r="Z142" s="47">
        <v>0</v>
      </c>
      <c r="AA142" s="12">
        <v>0</v>
      </c>
      <c r="AB142" s="4">
        <v>0</v>
      </c>
      <c r="AC142" s="47">
        <v>0</v>
      </c>
      <c r="AD142" s="12">
        <v>170</v>
      </c>
      <c r="AE142" s="4">
        <v>1761.222</v>
      </c>
      <c r="AF142" s="47">
        <f t="shared" si="282"/>
        <v>10360.129411764707</v>
      </c>
      <c r="AG142" s="12">
        <v>0</v>
      </c>
      <c r="AH142" s="4">
        <v>0</v>
      </c>
      <c r="AI142" s="47">
        <v>0</v>
      </c>
      <c r="AJ142" s="12">
        <v>0</v>
      </c>
      <c r="AK142" s="4">
        <v>0</v>
      </c>
      <c r="AL142" s="47">
        <v>0</v>
      </c>
      <c r="AM142" s="12">
        <v>0</v>
      </c>
      <c r="AN142" s="4">
        <v>0</v>
      </c>
      <c r="AO142" s="47">
        <f t="shared" si="283"/>
        <v>0</v>
      </c>
      <c r="AP142" s="12">
        <v>0</v>
      </c>
      <c r="AQ142" s="4">
        <v>0</v>
      </c>
      <c r="AR142" s="47">
        <v>0</v>
      </c>
      <c r="AS142" s="12">
        <v>0</v>
      </c>
      <c r="AT142" s="4">
        <v>0</v>
      </c>
      <c r="AU142" s="47">
        <v>0</v>
      </c>
      <c r="AV142" s="12">
        <v>4115.8578500000003</v>
      </c>
      <c r="AW142" s="4">
        <v>18794.884999999998</v>
      </c>
      <c r="AX142" s="47">
        <f t="shared" si="284"/>
        <v>4566.4562978043559</v>
      </c>
      <c r="AY142" s="12">
        <v>0</v>
      </c>
      <c r="AZ142" s="4">
        <v>0</v>
      </c>
      <c r="BA142" s="47">
        <v>0</v>
      </c>
      <c r="BB142" s="12">
        <v>0</v>
      </c>
      <c r="BC142" s="4">
        <v>0</v>
      </c>
      <c r="BD142" s="47">
        <v>0</v>
      </c>
      <c r="BE142" s="12">
        <v>0</v>
      </c>
      <c r="BF142" s="4">
        <v>0</v>
      </c>
      <c r="BG142" s="47">
        <v>0</v>
      </c>
      <c r="BH142" s="12">
        <v>0</v>
      </c>
      <c r="BI142" s="4">
        <v>0</v>
      </c>
      <c r="BJ142" s="47">
        <v>0</v>
      </c>
      <c r="BK142" s="12">
        <v>0</v>
      </c>
      <c r="BL142" s="4">
        <v>0</v>
      </c>
      <c r="BM142" s="47">
        <v>0</v>
      </c>
      <c r="BN142" s="12">
        <v>0</v>
      </c>
      <c r="BO142" s="4">
        <v>0</v>
      </c>
      <c r="BP142" s="47">
        <v>0</v>
      </c>
      <c r="BQ142" s="12"/>
      <c r="BR142" s="4"/>
      <c r="BS142" s="47"/>
      <c r="BT142" s="12">
        <v>0</v>
      </c>
      <c r="BU142" s="4">
        <v>0</v>
      </c>
      <c r="BV142" s="47">
        <v>0</v>
      </c>
      <c r="BW142" s="12">
        <v>0</v>
      </c>
      <c r="BX142" s="4">
        <v>0</v>
      </c>
      <c r="BY142" s="47">
        <v>0</v>
      </c>
      <c r="BZ142" s="12">
        <v>0</v>
      </c>
      <c r="CA142" s="4">
        <v>0</v>
      </c>
      <c r="CB142" s="47">
        <v>0</v>
      </c>
      <c r="CC142" s="12">
        <v>0</v>
      </c>
      <c r="CD142" s="4">
        <v>0</v>
      </c>
      <c r="CE142" s="47">
        <v>0</v>
      </c>
      <c r="CF142" s="12">
        <v>0</v>
      </c>
      <c r="CG142" s="4">
        <v>0</v>
      </c>
      <c r="CH142" s="47">
        <f t="shared" si="285"/>
        <v>0</v>
      </c>
      <c r="CI142" s="12">
        <v>0</v>
      </c>
      <c r="CJ142" s="4">
        <v>0</v>
      </c>
      <c r="CK142" s="47">
        <f t="shared" si="286"/>
        <v>0</v>
      </c>
      <c r="CL142" s="12">
        <v>0</v>
      </c>
      <c r="CM142" s="4">
        <v>0</v>
      </c>
      <c r="CN142" s="47">
        <v>0</v>
      </c>
      <c r="CO142" s="12">
        <v>0</v>
      </c>
      <c r="CP142" s="4">
        <v>0</v>
      </c>
      <c r="CQ142" s="47">
        <v>0</v>
      </c>
      <c r="CR142" s="12">
        <v>0</v>
      </c>
      <c r="CS142" s="4">
        <v>0</v>
      </c>
      <c r="CT142" s="47">
        <v>0</v>
      </c>
      <c r="CU142" s="12">
        <v>0</v>
      </c>
      <c r="CV142" s="4">
        <v>0</v>
      </c>
      <c r="CW142" s="47">
        <v>0</v>
      </c>
      <c r="CX142" s="12">
        <v>0</v>
      </c>
      <c r="CY142" s="4">
        <v>0</v>
      </c>
      <c r="CZ142" s="47">
        <f t="shared" si="288"/>
        <v>0</v>
      </c>
      <c r="DA142" s="12"/>
      <c r="DB142" s="4"/>
      <c r="DC142" s="47"/>
      <c r="DD142" s="12">
        <v>0</v>
      </c>
      <c r="DE142" s="4">
        <v>0</v>
      </c>
      <c r="DF142" s="47">
        <v>0</v>
      </c>
      <c r="DG142" s="12">
        <v>270</v>
      </c>
      <c r="DH142" s="4">
        <v>1293.059</v>
      </c>
      <c r="DI142" s="47">
        <f t="shared" si="303"/>
        <v>4789.1074074074068</v>
      </c>
      <c r="DJ142" s="12">
        <v>0</v>
      </c>
      <c r="DK142" s="4">
        <v>0</v>
      </c>
      <c r="DL142" s="47">
        <f t="shared" si="300"/>
        <v>0</v>
      </c>
      <c r="DM142" s="12">
        <v>0</v>
      </c>
      <c r="DN142" s="4">
        <v>0</v>
      </c>
      <c r="DO142" s="47">
        <f t="shared" si="289"/>
        <v>0</v>
      </c>
      <c r="DP142" s="12">
        <v>13.401479999999999</v>
      </c>
      <c r="DQ142" s="4">
        <v>455.721</v>
      </c>
      <c r="DR142" s="47">
        <f t="shared" ref="DR142" si="304">DQ142/DP142*1000</f>
        <v>34005.274044359285</v>
      </c>
      <c r="DS142" s="12">
        <v>0</v>
      </c>
      <c r="DT142" s="4">
        <v>0</v>
      </c>
      <c r="DU142" s="47">
        <v>0</v>
      </c>
      <c r="DV142" s="12">
        <v>0</v>
      </c>
      <c r="DW142" s="4">
        <v>0</v>
      </c>
      <c r="DX142" s="47">
        <v>0</v>
      </c>
      <c r="DY142" s="12">
        <v>0</v>
      </c>
      <c r="DZ142" s="4">
        <v>0</v>
      </c>
      <c r="EA142" s="47">
        <v>0</v>
      </c>
      <c r="EB142" s="12">
        <v>0</v>
      </c>
      <c r="EC142" s="4">
        <v>0</v>
      </c>
      <c r="ED142" s="47">
        <v>0</v>
      </c>
      <c r="EE142" s="12">
        <v>0</v>
      </c>
      <c r="EF142" s="4">
        <v>0</v>
      </c>
      <c r="EG142" s="47">
        <f t="shared" si="290"/>
        <v>0</v>
      </c>
      <c r="EH142" s="12">
        <v>0</v>
      </c>
      <c r="EI142" s="4">
        <v>0</v>
      </c>
      <c r="EJ142" s="47">
        <v>0</v>
      </c>
      <c r="EK142" s="12">
        <v>0</v>
      </c>
      <c r="EL142" s="4">
        <v>0</v>
      </c>
      <c r="EM142" s="47">
        <v>0</v>
      </c>
      <c r="EN142" s="12">
        <v>0</v>
      </c>
      <c r="EO142" s="4">
        <v>0</v>
      </c>
      <c r="EP142" s="47">
        <v>0</v>
      </c>
      <c r="EQ142" s="12">
        <v>0</v>
      </c>
      <c r="ER142" s="4">
        <v>0</v>
      </c>
      <c r="ES142" s="47">
        <v>0</v>
      </c>
      <c r="ET142" s="12">
        <v>0</v>
      </c>
      <c r="EU142" s="4">
        <v>0</v>
      </c>
      <c r="EV142" s="47">
        <v>0</v>
      </c>
      <c r="EW142" s="12">
        <v>0</v>
      </c>
      <c r="EX142" s="4">
        <v>0</v>
      </c>
      <c r="EY142" s="47">
        <f t="shared" si="291"/>
        <v>0</v>
      </c>
      <c r="EZ142" s="12">
        <v>0</v>
      </c>
      <c r="FA142" s="4">
        <v>0</v>
      </c>
      <c r="FB142" s="47">
        <v>0</v>
      </c>
      <c r="FC142" s="12">
        <v>0</v>
      </c>
      <c r="FD142" s="4">
        <v>0</v>
      </c>
      <c r="FE142" s="47">
        <v>0</v>
      </c>
      <c r="FF142" s="7">
        <f t="shared" si="292"/>
        <v>4569.2593300000008</v>
      </c>
      <c r="FG142" s="15">
        <f t="shared" si="293"/>
        <v>22304.887000000002</v>
      </c>
    </row>
    <row r="143" spans="1:163" x14ac:dyDescent="0.3">
      <c r="A143" s="55">
        <v>2019</v>
      </c>
      <c r="B143" s="56" t="s">
        <v>12</v>
      </c>
      <c r="C143" s="12">
        <v>0</v>
      </c>
      <c r="D143" s="4">
        <v>0</v>
      </c>
      <c r="E143" s="47">
        <v>0</v>
      </c>
      <c r="F143" s="12">
        <v>0</v>
      </c>
      <c r="G143" s="4">
        <v>0</v>
      </c>
      <c r="H143" s="47">
        <v>0</v>
      </c>
      <c r="I143" s="12">
        <v>0</v>
      </c>
      <c r="J143" s="4">
        <v>0</v>
      </c>
      <c r="K143" s="47">
        <v>0</v>
      </c>
      <c r="L143" s="12">
        <v>0</v>
      </c>
      <c r="M143" s="4">
        <v>0</v>
      </c>
      <c r="N143" s="47">
        <v>0</v>
      </c>
      <c r="O143" s="12">
        <v>0</v>
      </c>
      <c r="P143" s="4">
        <v>0</v>
      </c>
      <c r="Q143" s="47">
        <v>0</v>
      </c>
      <c r="R143" s="12">
        <v>0</v>
      </c>
      <c r="S143" s="4">
        <v>0</v>
      </c>
      <c r="T143" s="47">
        <f t="shared" si="298"/>
        <v>0</v>
      </c>
      <c r="U143" s="12">
        <v>0</v>
      </c>
      <c r="V143" s="4">
        <v>0</v>
      </c>
      <c r="W143" s="47">
        <v>0</v>
      </c>
      <c r="X143" s="12">
        <v>0</v>
      </c>
      <c r="Y143" s="4">
        <v>0</v>
      </c>
      <c r="Z143" s="47">
        <v>0</v>
      </c>
      <c r="AA143" s="12">
        <v>0</v>
      </c>
      <c r="AB143" s="4">
        <v>0</v>
      </c>
      <c r="AC143" s="47">
        <v>0</v>
      </c>
      <c r="AD143" s="12">
        <v>161</v>
      </c>
      <c r="AE143" s="4">
        <v>1714.9670000000001</v>
      </c>
      <c r="AF143" s="47">
        <f t="shared" si="282"/>
        <v>10651.968944099381</v>
      </c>
      <c r="AG143" s="12">
        <v>0</v>
      </c>
      <c r="AH143" s="4">
        <v>0</v>
      </c>
      <c r="AI143" s="47">
        <v>0</v>
      </c>
      <c r="AJ143" s="12">
        <v>0</v>
      </c>
      <c r="AK143" s="4">
        <v>0</v>
      </c>
      <c r="AL143" s="47">
        <v>0</v>
      </c>
      <c r="AM143" s="12">
        <v>0</v>
      </c>
      <c r="AN143" s="4">
        <v>0</v>
      </c>
      <c r="AO143" s="47">
        <f t="shared" si="283"/>
        <v>0</v>
      </c>
      <c r="AP143" s="12">
        <v>0</v>
      </c>
      <c r="AQ143" s="4">
        <v>0</v>
      </c>
      <c r="AR143" s="47">
        <v>0</v>
      </c>
      <c r="AS143" s="12">
        <v>0</v>
      </c>
      <c r="AT143" s="4">
        <v>0</v>
      </c>
      <c r="AU143" s="47">
        <v>0</v>
      </c>
      <c r="AV143" s="12">
        <v>10660.17427</v>
      </c>
      <c r="AW143" s="4">
        <v>41793.406000000003</v>
      </c>
      <c r="AX143" s="47">
        <f t="shared" si="284"/>
        <v>3920.5180836129052</v>
      </c>
      <c r="AY143" s="12">
        <v>0</v>
      </c>
      <c r="AZ143" s="4">
        <v>0</v>
      </c>
      <c r="BA143" s="47">
        <v>0</v>
      </c>
      <c r="BB143" s="12">
        <v>0</v>
      </c>
      <c r="BC143" s="4">
        <v>0</v>
      </c>
      <c r="BD143" s="47">
        <v>0</v>
      </c>
      <c r="BE143" s="12">
        <v>0</v>
      </c>
      <c r="BF143" s="4">
        <v>0</v>
      </c>
      <c r="BG143" s="47">
        <v>0</v>
      </c>
      <c r="BH143" s="12">
        <v>0</v>
      </c>
      <c r="BI143" s="4">
        <v>0</v>
      </c>
      <c r="BJ143" s="47">
        <v>0</v>
      </c>
      <c r="BK143" s="12">
        <v>0</v>
      </c>
      <c r="BL143" s="4">
        <v>0</v>
      </c>
      <c r="BM143" s="47">
        <v>0</v>
      </c>
      <c r="BN143" s="12">
        <v>0</v>
      </c>
      <c r="BO143" s="4">
        <v>0</v>
      </c>
      <c r="BP143" s="47">
        <v>0</v>
      </c>
      <c r="BQ143" s="12"/>
      <c r="BR143" s="4"/>
      <c r="BS143" s="47"/>
      <c r="BT143" s="12">
        <v>0</v>
      </c>
      <c r="BU143" s="4">
        <v>0</v>
      </c>
      <c r="BV143" s="47">
        <v>0</v>
      </c>
      <c r="BW143" s="12">
        <v>19100</v>
      </c>
      <c r="BX143" s="4">
        <v>76592.816000000006</v>
      </c>
      <c r="BY143" s="47">
        <f t="shared" si="299"/>
        <v>4010.0950785340315</v>
      </c>
      <c r="BZ143" s="12">
        <v>0</v>
      </c>
      <c r="CA143" s="4">
        <v>0</v>
      </c>
      <c r="CB143" s="47">
        <v>0</v>
      </c>
      <c r="CC143" s="12">
        <v>23000</v>
      </c>
      <c r="CD143" s="4">
        <v>86922.25</v>
      </c>
      <c r="CE143" s="47">
        <f t="shared" ref="CE143:CE145" si="305">CD143/CC143*1000</f>
        <v>3779.2282608695655</v>
      </c>
      <c r="CF143" s="12">
        <v>0</v>
      </c>
      <c r="CG143" s="4">
        <v>0</v>
      </c>
      <c r="CH143" s="47">
        <f t="shared" si="285"/>
        <v>0</v>
      </c>
      <c r="CI143" s="12">
        <v>0</v>
      </c>
      <c r="CJ143" s="4">
        <v>0</v>
      </c>
      <c r="CK143" s="47">
        <f t="shared" si="286"/>
        <v>0</v>
      </c>
      <c r="CL143" s="12">
        <v>0</v>
      </c>
      <c r="CM143" s="4">
        <v>0</v>
      </c>
      <c r="CN143" s="47">
        <v>0</v>
      </c>
      <c r="CO143" s="12">
        <v>0</v>
      </c>
      <c r="CP143" s="4">
        <v>0</v>
      </c>
      <c r="CQ143" s="47">
        <v>0</v>
      </c>
      <c r="CR143" s="12">
        <v>0</v>
      </c>
      <c r="CS143" s="4">
        <v>0</v>
      </c>
      <c r="CT143" s="47">
        <v>0</v>
      </c>
      <c r="CU143" s="12">
        <v>0</v>
      </c>
      <c r="CV143" s="4">
        <v>0</v>
      </c>
      <c r="CW143" s="47">
        <v>0</v>
      </c>
      <c r="CX143" s="12">
        <v>0</v>
      </c>
      <c r="CY143" s="4">
        <v>0</v>
      </c>
      <c r="CZ143" s="47">
        <f t="shared" si="288"/>
        <v>0</v>
      </c>
      <c r="DA143" s="12"/>
      <c r="DB143" s="4"/>
      <c r="DC143" s="47"/>
      <c r="DD143" s="12">
        <v>0</v>
      </c>
      <c r="DE143" s="4">
        <v>0</v>
      </c>
      <c r="DF143" s="47">
        <v>0</v>
      </c>
      <c r="DG143" s="12">
        <v>0</v>
      </c>
      <c r="DH143" s="4">
        <v>0</v>
      </c>
      <c r="DI143" s="47">
        <v>0</v>
      </c>
      <c r="DJ143" s="12">
        <v>0</v>
      </c>
      <c r="DK143" s="4">
        <v>0</v>
      </c>
      <c r="DL143" s="47">
        <f t="shared" si="300"/>
        <v>0</v>
      </c>
      <c r="DM143" s="12">
        <v>0</v>
      </c>
      <c r="DN143" s="4">
        <v>0</v>
      </c>
      <c r="DO143" s="47">
        <f t="shared" si="289"/>
        <v>0</v>
      </c>
      <c r="DP143" s="12">
        <v>0</v>
      </c>
      <c r="DQ143" s="4">
        <v>0</v>
      </c>
      <c r="DR143" s="47">
        <v>0</v>
      </c>
      <c r="DS143" s="12">
        <v>0</v>
      </c>
      <c r="DT143" s="4">
        <v>0</v>
      </c>
      <c r="DU143" s="47">
        <v>0</v>
      </c>
      <c r="DV143" s="12">
        <v>0</v>
      </c>
      <c r="DW143" s="4">
        <v>0</v>
      </c>
      <c r="DX143" s="47">
        <v>0</v>
      </c>
      <c r="DY143" s="12">
        <v>0</v>
      </c>
      <c r="DZ143" s="4">
        <v>0</v>
      </c>
      <c r="EA143" s="47">
        <v>0</v>
      </c>
      <c r="EB143" s="12">
        <v>0</v>
      </c>
      <c r="EC143" s="4">
        <v>0</v>
      </c>
      <c r="ED143" s="47">
        <v>0</v>
      </c>
      <c r="EE143" s="12">
        <v>0</v>
      </c>
      <c r="EF143" s="4">
        <v>0</v>
      </c>
      <c r="EG143" s="47">
        <f t="shared" si="290"/>
        <v>0</v>
      </c>
      <c r="EH143" s="12">
        <v>0</v>
      </c>
      <c r="EI143" s="4">
        <v>0</v>
      </c>
      <c r="EJ143" s="47">
        <v>0</v>
      </c>
      <c r="EK143" s="12">
        <v>0</v>
      </c>
      <c r="EL143" s="4">
        <v>0</v>
      </c>
      <c r="EM143" s="47">
        <v>0</v>
      </c>
      <c r="EN143" s="12">
        <v>0</v>
      </c>
      <c r="EO143" s="4">
        <v>0</v>
      </c>
      <c r="EP143" s="47">
        <v>0</v>
      </c>
      <c r="EQ143" s="12">
        <v>13.893030000000001</v>
      </c>
      <c r="ER143" s="4">
        <v>555.32500000000005</v>
      </c>
      <c r="ES143" s="47">
        <f t="shared" si="294"/>
        <v>39971.482102896196</v>
      </c>
      <c r="ET143" s="12">
        <v>0</v>
      </c>
      <c r="EU143" s="4">
        <v>0</v>
      </c>
      <c r="EV143" s="47">
        <v>0</v>
      </c>
      <c r="EW143" s="12">
        <v>0</v>
      </c>
      <c r="EX143" s="4">
        <v>0</v>
      </c>
      <c r="EY143" s="47">
        <f t="shared" si="291"/>
        <v>0</v>
      </c>
      <c r="EZ143" s="12">
        <v>0</v>
      </c>
      <c r="FA143" s="4">
        <v>0</v>
      </c>
      <c r="FB143" s="47">
        <v>0</v>
      </c>
      <c r="FC143" s="12">
        <v>0</v>
      </c>
      <c r="FD143" s="4">
        <v>0</v>
      </c>
      <c r="FE143" s="47">
        <v>0</v>
      </c>
      <c r="FF143" s="7">
        <f t="shared" si="292"/>
        <v>52935.067300000002</v>
      </c>
      <c r="FG143" s="15">
        <f t="shared" si="293"/>
        <v>207578.76400000002</v>
      </c>
    </row>
    <row r="144" spans="1:163" x14ac:dyDescent="0.3">
      <c r="A144" s="55">
        <v>2019</v>
      </c>
      <c r="B144" s="56" t="s">
        <v>13</v>
      </c>
      <c r="C144" s="12">
        <v>0</v>
      </c>
      <c r="D144" s="4">
        <v>0</v>
      </c>
      <c r="E144" s="47">
        <v>0</v>
      </c>
      <c r="F144" s="12">
        <v>0</v>
      </c>
      <c r="G144" s="4">
        <v>0</v>
      </c>
      <c r="H144" s="47">
        <v>0</v>
      </c>
      <c r="I144" s="12">
        <v>0</v>
      </c>
      <c r="J144" s="4">
        <v>0</v>
      </c>
      <c r="K144" s="47">
        <v>0</v>
      </c>
      <c r="L144" s="12">
        <v>0</v>
      </c>
      <c r="M144" s="4">
        <v>0</v>
      </c>
      <c r="N144" s="47">
        <v>0</v>
      </c>
      <c r="O144" s="12">
        <v>5.0000000000000001E-4</v>
      </c>
      <c r="P144" s="4">
        <v>0.34</v>
      </c>
      <c r="Q144" s="47">
        <f t="shared" si="297"/>
        <v>680000</v>
      </c>
      <c r="R144" s="12">
        <v>0</v>
      </c>
      <c r="S144" s="4">
        <v>0</v>
      </c>
      <c r="T144" s="47">
        <f t="shared" si="298"/>
        <v>0</v>
      </c>
      <c r="U144" s="12">
        <v>0</v>
      </c>
      <c r="V144" s="4">
        <v>0</v>
      </c>
      <c r="W144" s="47">
        <v>0</v>
      </c>
      <c r="X144" s="12">
        <v>0</v>
      </c>
      <c r="Y144" s="4">
        <v>0</v>
      </c>
      <c r="Z144" s="47">
        <v>0</v>
      </c>
      <c r="AA144" s="12">
        <v>26805.93</v>
      </c>
      <c r="AB144" s="4">
        <v>102404.75599999999</v>
      </c>
      <c r="AC144" s="47">
        <f t="shared" si="281"/>
        <v>3820.227688425658</v>
      </c>
      <c r="AD144" s="12">
        <v>116</v>
      </c>
      <c r="AE144" s="4">
        <v>1185.482</v>
      </c>
      <c r="AF144" s="47">
        <f t="shared" si="282"/>
        <v>10219.672413793103</v>
      </c>
      <c r="AG144" s="12">
        <v>0</v>
      </c>
      <c r="AH144" s="4">
        <v>0</v>
      </c>
      <c r="AI144" s="47">
        <v>0</v>
      </c>
      <c r="AJ144" s="12">
        <v>0</v>
      </c>
      <c r="AK144" s="4">
        <v>0</v>
      </c>
      <c r="AL144" s="47">
        <v>0</v>
      </c>
      <c r="AM144" s="12">
        <v>0</v>
      </c>
      <c r="AN144" s="4">
        <v>0</v>
      </c>
      <c r="AO144" s="47">
        <f t="shared" si="283"/>
        <v>0</v>
      </c>
      <c r="AP144" s="12">
        <v>0</v>
      </c>
      <c r="AQ144" s="4">
        <v>0</v>
      </c>
      <c r="AR144" s="47">
        <v>0</v>
      </c>
      <c r="AS144" s="12">
        <v>0</v>
      </c>
      <c r="AT144" s="4">
        <v>0</v>
      </c>
      <c r="AU144" s="47">
        <v>0</v>
      </c>
      <c r="AV144" s="12">
        <v>20191.742170000001</v>
      </c>
      <c r="AW144" s="4">
        <v>84323.847999999998</v>
      </c>
      <c r="AX144" s="47">
        <f t="shared" si="284"/>
        <v>4176.1551474881962</v>
      </c>
      <c r="AY144" s="12">
        <v>0</v>
      </c>
      <c r="AZ144" s="4">
        <v>0</v>
      </c>
      <c r="BA144" s="47">
        <v>0</v>
      </c>
      <c r="BB144" s="12">
        <v>0</v>
      </c>
      <c r="BC144" s="4">
        <v>0</v>
      </c>
      <c r="BD144" s="47">
        <v>0</v>
      </c>
      <c r="BE144" s="12">
        <v>4.5</v>
      </c>
      <c r="BF144" s="4">
        <v>242.721</v>
      </c>
      <c r="BG144" s="47">
        <f t="shared" si="295"/>
        <v>53938</v>
      </c>
      <c r="BH144" s="12">
        <v>0</v>
      </c>
      <c r="BI144" s="4">
        <v>0</v>
      </c>
      <c r="BJ144" s="47">
        <v>0</v>
      </c>
      <c r="BK144" s="12">
        <v>0</v>
      </c>
      <c r="BL144" s="4">
        <v>0</v>
      </c>
      <c r="BM144" s="47">
        <v>0</v>
      </c>
      <c r="BN144" s="12">
        <v>0</v>
      </c>
      <c r="BO144" s="4">
        <v>0</v>
      </c>
      <c r="BP144" s="47">
        <v>0</v>
      </c>
      <c r="BQ144" s="12"/>
      <c r="BR144" s="4"/>
      <c r="BS144" s="47"/>
      <c r="BT144" s="12">
        <v>0</v>
      </c>
      <c r="BU144" s="4">
        <v>0</v>
      </c>
      <c r="BV144" s="47">
        <v>0</v>
      </c>
      <c r="BW144" s="12">
        <v>0</v>
      </c>
      <c r="BX144" s="4">
        <v>0</v>
      </c>
      <c r="BY144" s="47">
        <v>0</v>
      </c>
      <c r="BZ144" s="12">
        <v>0</v>
      </c>
      <c r="CA144" s="4">
        <v>0</v>
      </c>
      <c r="CB144" s="47">
        <v>0</v>
      </c>
      <c r="CC144" s="12">
        <v>0</v>
      </c>
      <c r="CD144" s="4">
        <v>0</v>
      </c>
      <c r="CE144" s="47">
        <v>0</v>
      </c>
      <c r="CF144" s="12">
        <v>0</v>
      </c>
      <c r="CG144" s="4">
        <v>0</v>
      </c>
      <c r="CH144" s="47">
        <f t="shared" si="285"/>
        <v>0</v>
      </c>
      <c r="CI144" s="12">
        <v>0</v>
      </c>
      <c r="CJ144" s="4">
        <v>0</v>
      </c>
      <c r="CK144" s="47">
        <f t="shared" si="286"/>
        <v>0</v>
      </c>
      <c r="CL144" s="12">
        <v>0</v>
      </c>
      <c r="CM144" s="4">
        <v>0</v>
      </c>
      <c r="CN144" s="47">
        <v>0</v>
      </c>
      <c r="CO144" s="12">
        <v>0</v>
      </c>
      <c r="CP144" s="4">
        <v>0</v>
      </c>
      <c r="CQ144" s="47">
        <v>0</v>
      </c>
      <c r="CR144" s="12">
        <v>0</v>
      </c>
      <c r="CS144" s="4">
        <v>0</v>
      </c>
      <c r="CT144" s="47">
        <v>0</v>
      </c>
      <c r="CU144" s="12">
        <v>0</v>
      </c>
      <c r="CV144" s="4">
        <v>0</v>
      </c>
      <c r="CW144" s="47">
        <v>0</v>
      </c>
      <c r="CX144" s="12">
        <v>0</v>
      </c>
      <c r="CY144" s="4">
        <v>0</v>
      </c>
      <c r="CZ144" s="47">
        <f t="shared" si="288"/>
        <v>0</v>
      </c>
      <c r="DA144" s="12"/>
      <c r="DB144" s="4"/>
      <c r="DC144" s="47"/>
      <c r="DD144" s="12">
        <v>0</v>
      </c>
      <c r="DE144" s="4">
        <v>0</v>
      </c>
      <c r="DF144" s="47">
        <v>0</v>
      </c>
      <c r="DG144" s="12">
        <v>378.20299999999997</v>
      </c>
      <c r="DH144" s="4">
        <v>1728.4059999999999</v>
      </c>
      <c r="DI144" s="47">
        <f t="shared" si="303"/>
        <v>4570.0483602721297</v>
      </c>
      <c r="DJ144" s="12">
        <v>0</v>
      </c>
      <c r="DK144" s="4">
        <v>0</v>
      </c>
      <c r="DL144" s="47">
        <f t="shared" si="300"/>
        <v>0</v>
      </c>
      <c r="DM144" s="12">
        <v>0</v>
      </c>
      <c r="DN144" s="4">
        <v>0</v>
      </c>
      <c r="DO144" s="47">
        <f t="shared" si="289"/>
        <v>0</v>
      </c>
      <c r="DP144" s="12">
        <v>0</v>
      </c>
      <c r="DQ144" s="4">
        <v>0</v>
      </c>
      <c r="DR144" s="47">
        <v>0</v>
      </c>
      <c r="DS144" s="12">
        <v>0</v>
      </c>
      <c r="DT144" s="4">
        <v>0</v>
      </c>
      <c r="DU144" s="47">
        <v>0</v>
      </c>
      <c r="DV144" s="12">
        <v>0</v>
      </c>
      <c r="DW144" s="4">
        <v>0</v>
      </c>
      <c r="DX144" s="47">
        <v>0</v>
      </c>
      <c r="DY144" s="12">
        <v>0</v>
      </c>
      <c r="DZ144" s="4">
        <v>0</v>
      </c>
      <c r="EA144" s="47">
        <v>0</v>
      </c>
      <c r="EB144" s="12">
        <v>0</v>
      </c>
      <c r="EC144" s="4">
        <v>0</v>
      </c>
      <c r="ED144" s="47">
        <v>0</v>
      </c>
      <c r="EE144" s="12">
        <v>0</v>
      </c>
      <c r="EF144" s="4">
        <v>0</v>
      </c>
      <c r="EG144" s="47">
        <f t="shared" si="290"/>
        <v>0</v>
      </c>
      <c r="EH144" s="12">
        <v>0</v>
      </c>
      <c r="EI144" s="4">
        <v>0</v>
      </c>
      <c r="EJ144" s="47">
        <v>0</v>
      </c>
      <c r="EK144" s="12">
        <v>0</v>
      </c>
      <c r="EL144" s="4">
        <v>0</v>
      </c>
      <c r="EM144" s="47">
        <v>0</v>
      </c>
      <c r="EN144" s="12">
        <v>0</v>
      </c>
      <c r="EO144" s="4">
        <v>0</v>
      </c>
      <c r="EP144" s="47">
        <v>0</v>
      </c>
      <c r="EQ144" s="12">
        <v>6.44665</v>
      </c>
      <c r="ER144" s="4">
        <v>307.79700000000003</v>
      </c>
      <c r="ES144" s="47">
        <f t="shared" si="294"/>
        <v>47745.263043596286</v>
      </c>
      <c r="ET144" s="12">
        <v>0</v>
      </c>
      <c r="EU144" s="4">
        <v>0</v>
      </c>
      <c r="EV144" s="47">
        <v>0</v>
      </c>
      <c r="EW144" s="12">
        <v>0</v>
      </c>
      <c r="EX144" s="4">
        <v>0</v>
      </c>
      <c r="EY144" s="47">
        <f t="shared" si="291"/>
        <v>0</v>
      </c>
      <c r="EZ144" s="12">
        <v>0</v>
      </c>
      <c r="FA144" s="4">
        <v>0</v>
      </c>
      <c r="FB144" s="47">
        <v>0</v>
      </c>
      <c r="FC144" s="12">
        <v>0</v>
      </c>
      <c r="FD144" s="4">
        <v>0</v>
      </c>
      <c r="FE144" s="47">
        <v>0</v>
      </c>
      <c r="FF144" s="7">
        <f t="shared" si="292"/>
        <v>47502.821820000005</v>
      </c>
      <c r="FG144" s="15">
        <f t="shared" si="293"/>
        <v>190193.00999999998</v>
      </c>
    </row>
    <row r="145" spans="1:163" x14ac:dyDescent="0.3">
      <c r="A145" s="55">
        <v>2019</v>
      </c>
      <c r="B145" s="56" t="s">
        <v>14</v>
      </c>
      <c r="C145" s="12">
        <v>0</v>
      </c>
      <c r="D145" s="4">
        <v>0</v>
      </c>
      <c r="E145" s="47">
        <v>0</v>
      </c>
      <c r="F145" s="12">
        <v>0</v>
      </c>
      <c r="G145" s="4">
        <v>0</v>
      </c>
      <c r="H145" s="47">
        <v>0</v>
      </c>
      <c r="I145" s="12">
        <v>0</v>
      </c>
      <c r="J145" s="4">
        <v>0</v>
      </c>
      <c r="K145" s="47">
        <v>0</v>
      </c>
      <c r="L145" s="12">
        <v>0</v>
      </c>
      <c r="M145" s="4">
        <v>0</v>
      </c>
      <c r="N145" s="47">
        <v>0</v>
      </c>
      <c r="O145" s="12">
        <v>0</v>
      </c>
      <c r="P145" s="4">
        <v>0</v>
      </c>
      <c r="Q145" s="47">
        <v>0</v>
      </c>
      <c r="R145" s="12">
        <v>0</v>
      </c>
      <c r="S145" s="4">
        <v>0</v>
      </c>
      <c r="T145" s="47">
        <f t="shared" si="298"/>
        <v>0</v>
      </c>
      <c r="U145" s="12">
        <v>0</v>
      </c>
      <c r="V145" s="4">
        <v>0</v>
      </c>
      <c r="W145" s="47">
        <v>0</v>
      </c>
      <c r="X145" s="12">
        <v>0</v>
      </c>
      <c r="Y145" s="4">
        <v>0</v>
      </c>
      <c r="Z145" s="47">
        <v>0</v>
      </c>
      <c r="AA145" s="12">
        <v>0</v>
      </c>
      <c r="AB145" s="4">
        <v>0</v>
      </c>
      <c r="AC145" s="47">
        <v>0</v>
      </c>
      <c r="AD145" s="12">
        <v>221</v>
      </c>
      <c r="AE145" s="4">
        <v>2069.1529999999998</v>
      </c>
      <c r="AF145" s="47">
        <f t="shared" si="282"/>
        <v>9362.6832579185502</v>
      </c>
      <c r="AG145" s="12">
        <v>2.5000000000000001E-2</v>
      </c>
      <c r="AH145" s="4">
        <v>1.3049999999999999</v>
      </c>
      <c r="AI145" s="47">
        <f t="shared" ref="AI145" si="306">AH145/AG145*1000</f>
        <v>52199.999999999993</v>
      </c>
      <c r="AJ145" s="12">
        <v>0</v>
      </c>
      <c r="AK145" s="4">
        <v>0</v>
      </c>
      <c r="AL145" s="47">
        <v>0</v>
      </c>
      <c r="AM145" s="12">
        <v>0</v>
      </c>
      <c r="AN145" s="4">
        <v>0</v>
      </c>
      <c r="AO145" s="47">
        <f t="shared" si="283"/>
        <v>0</v>
      </c>
      <c r="AP145" s="12">
        <v>0</v>
      </c>
      <c r="AQ145" s="4">
        <v>0</v>
      </c>
      <c r="AR145" s="47">
        <v>0</v>
      </c>
      <c r="AS145" s="12">
        <v>0</v>
      </c>
      <c r="AT145" s="4">
        <v>0</v>
      </c>
      <c r="AU145" s="47">
        <v>0</v>
      </c>
      <c r="AV145" s="12">
        <v>39644.970380000006</v>
      </c>
      <c r="AW145" s="4">
        <v>137187.65900000001</v>
      </c>
      <c r="AX145" s="47">
        <f t="shared" si="284"/>
        <v>3460.4051329852446</v>
      </c>
      <c r="AY145" s="12">
        <v>0</v>
      </c>
      <c r="AZ145" s="4">
        <v>0</v>
      </c>
      <c r="BA145" s="47">
        <v>0</v>
      </c>
      <c r="BB145" s="12">
        <v>0</v>
      </c>
      <c r="BC145" s="4">
        <v>0</v>
      </c>
      <c r="BD145" s="47">
        <v>0</v>
      </c>
      <c r="BE145" s="12">
        <v>0</v>
      </c>
      <c r="BF145" s="4">
        <v>0</v>
      </c>
      <c r="BG145" s="47">
        <v>0</v>
      </c>
      <c r="BH145" s="12">
        <v>0</v>
      </c>
      <c r="BI145" s="4">
        <v>0</v>
      </c>
      <c r="BJ145" s="47">
        <v>0</v>
      </c>
      <c r="BK145" s="12">
        <v>0</v>
      </c>
      <c r="BL145" s="4">
        <v>0</v>
      </c>
      <c r="BM145" s="47">
        <v>0</v>
      </c>
      <c r="BN145" s="12">
        <v>0</v>
      </c>
      <c r="BO145" s="4">
        <v>0</v>
      </c>
      <c r="BP145" s="47">
        <v>0</v>
      </c>
      <c r="BQ145" s="12"/>
      <c r="BR145" s="4"/>
      <c r="BS145" s="47"/>
      <c r="BT145" s="12">
        <v>0</v>
      </c>
      <c r="BU145" s="4">
        <v>0</v>
      </c>
      <c r="BV145" s="47">
        <v>0</v>
      </c>
      <c r="BW145" s="12">
        <v>22155.67</v>
      </c>
      <c r="BX145" s="4">
        <v>88221.777000000002</v>
      </c>
      <c r="BY145" s="47">
        <f t="shared" si="299"/>
        <v>3981.9051737094842</v>
      </c>
      <c r="BZ145" s="12">
        <v>0</v>
      </c>
      <c r="CA145" s="4">
        <v>0</v>
      </c>
      <c r="CB145" s="47">
        <v>0</v>
      </c>
      <c r="CC145" s="12">
        <v>16500</v>
      </c>
      <c r="CD145" s="4">
        <v>67239.16</v>
      </c>
      <c r="CE145" s="47">
        <f t="shared" si="305"/>
        <v>4075.100606060606</v>
      </c>
      <c r="CF145" s="12">
        <v>0</v>
      </c>
      <c r="CG145" s="4">
        <v>0</v>
      </c>
      <c r="CH145" s="47">
        <f t="shared" si="285"/>
        <v>0</v>
      </c>
      <c r="CI145" s="12">
        <v>0</v>
      </c>
      <c r="CJ145" s="4">
        <v>0</v>
      </c>
      <c r="CK145" s="47">
        <f t="shared" si="286"/>
        <v>0</v>
      </c>
      <c r="CL145" s="12">
        <v>0</v>
      </c>
      <c r="CM145" s="4">
        <v>0</v>
      </c>
      <c r="CN145" s="47">
        <v>0</v>
      </c>
      <c r="CO145" s="12">
        <v>0</v>
      </c>
      <c r="CP145" s="4">
        <v>0</v>
      </c>
      <c r="CQ145" s="47">
        <v>0</v>
      </c>
      <c r="CR145" s="12">
        <v>1E-3</v>
      </c>
      <c r="CS145" s="4">
        <v>3.8010000000000002</v>
      </c>
      <c r="CT145" s="75">
        <f t="shared" si="302"/>
        <v>3801000</v>
      </c>
      <c r="CU145" s="12">
        <v>0</v>
      </c>
      <c r="CV145" s="4">
        <v>0</v>
      </c>
      <c r="CW145" s="47">
        <v>0</v>
      </c>
      <c r="CX145" s="12">
        <v>0</v>
      </c>
      <c r="CY145" s="4">
        <v>0</v>
      </c>
      <c r="CZ145" s="47">
        <f t="shared" si="288"/>
        <v>0</v>
      </c>
      <c r="DA145" s="12"/>
      <c r="DB145" s="4"/>
      <c r="DC145" s="47"/>
      <c r="DD145" s="12">
        <v>33700</v>
      </c>
      <c r="DE145" s="4">
        <v>131096.489</v>
      </c>
      <c r="DF145" s="47">
        <f t="shared" ref="DF145" si="307">DE145/DD145*1000</f>
        <v>3890.10353115727</v>
      </c>
      <c r="DG145" s="12">
        <v>405</v>
      </c>
      <c r="DH145" s="4">
        <v>1790.9349999999999</v>
      </c>
      <c r="DI145" s="47">
        <f t="shared" si="303"/>
        <v>4422.0617283950614</v>
      </c>
      <c r="DJ145" s="12">
        <v>0</v>
      </c>
      <c r="DK145" s="4">
        <v>0</v>
      </c>
      <c r="DL145" s="47">
        <f t="shared" si="300"/>
        <v>0</v>
      </c>
      <c r="DM145" s="12">
        <v>0</v>
      </c>
      <c r="DN145" s="4">
        <v>0</v>
      </c>
      <c r="DO145" s="47">
        <f t="shared" si="289"/>
        <v>0</v>
      </c>
      <c r="DP145" s="12">
        <v>0</v>
      </c>
      <c r="DQ145" s="4">
        <v>0</v>
      </c>
      <c r="DR145" s="47">
        <v>0</v>
      </c>
      <c r="DS145" s="12">
        <v>0</v>
      </c>
      <c r="DT145" s="4">
        <v>0</v>
      </c>
      <c r="DU145" s="47">
        <v>0</v>
      </c>
      <c r="DV145" s="12">
        <v>0</v>
      </c>
      <c r="DW145" s="4">
        <v>0</v>
      </c>
      <c r="DX145" s="47">
        <v>0</v>
      </c>
      <c r="DY145" s="12">
        <v>0</v>
      </c>
      <c r="DZ145" s="4">
        <v>0</v>
      </c>
      <c r="EA145" s="47">
        <v>0</v>
      </c>
      <c r="EB145" s="12">
        <v>0</v>
      </c>
      <c r="EC145" s="4">
        <v>0</v>
      </c>
      <c r="ED145" s="47">
        <v>0</v>
      </c>
      <c r="EE145" s="12">
        <v>0</v>
      </c>
      <c r="EF145" s="4">
        <v>0</v>
      </c>
      <c r="EG145" s="47">
        <f t="shared" si="290"/>
        <v>0</v>
      </c>
      <c r="EH145" s="12">
        <v>0</v>
      </c>
      <c r="EI145" s="4">
        <v>0</v>
      </c>
      <c r="EJ145" s="47">
        <v>0</v>
      </c>
      <c r="EK145" s="12">
        <v>0</v>
      </c>
      <c r="EL145" s="4">
        <v>0</v>
      </c>
      <c r="EM145" s="47">
        <v>0</v>
      </c>
      <c r="EN145" s="12">
        <v>4.3499999999999997E-3</v>
      </c>
      <c r="EO145" s="4">
        <v>6.8630000000000004</v>
      </c>
      <c r="EP145" s="47">
        <f t="shared" si="301"/>
        <v>1577701.1494252877</v>
      </c>
      <c r="EQ145" s="12">
        <v>0</v>
      </c>
      <c r="ER145" s="4">
        <v>0</v>
      </c>
      <c r="ES145" s="47">
        <v>0</v>
      </c>
      <c r="ET145" s="12">
        <v>0</v>
      </c>
      <c r="EU145" s="4">
        <v>0</v>
      </c>
      <c r="EV145" s="47">
        <v>0</v>
      </c>
      <c r="EW145" s="12">
        <v>0</v>
      </c>
      <c r="EX145" s="4">
        <v>0</v>
      </c>
      <c r="EY145" s="47">
        <f t="shared" si="291"/>
        <v>0</v>
      </c>
      <c r="EZ145" s="12">
        <v>0</v>
      </c>
      <c r="FA145" s="4">
        <v>0</v>
      </c>
      <c r="FB145" s="47">
        <v>0</v>
      </c>
      <c r="FC145" s="12">
        <v>0</v>
      </c>
      <c r="FD145" s="4">
        <v>0</v>
      </c>
      <c r="FE145" s="47">
        <v>0</v>
      </c>
      <c r="FF145" s="7">
        <f>C145+I145+AA145+AD145+AG145+AJ145+AP145+AV145+AY145+BE145+BH145+BK145+BN145+BW145+BZ145+CC145+CL145+CO145+DG145+DY145+EB145+EH145+EK145+EN145+EQ145+FC145+ET145+U145+EZ145+DV145+DS145+X145+DP145+CU145+BB145+BT145+F145+L145+AS145+CR145+DD145</f>
        <v>112626.67073000001</v>
      </c>
      <c r="FG145" s="15">
        <f>D145+J145+AB145+AE145+AH145+AK145+AQ145+AW145+AZ145+BF145+BI145+BL145+BO145+BX145+CA145+CD145+CM145+CP145+DH145+DZ145+EC145+EI145+EL145+EO145+ER145+FD145+EU145+V145+FA145+DW145+DT145+Y145+DQ145+CV145+BC145+BU145+G145+M145+AT145+CS145+DE145</f>
        <v>427617.14199999999</v>
      </c>
    </row>
    <row r="146" spans="1:163" x14ac:dyDescent="0.3">
      <c r="A146" s="55">
        <v>2019</v>
      </c>
      <c r="B146" s="47" t="s">
        <v>15</v>
      </c>
      <c r="C146" s="12">
        <v>0</v>
      </c>
      <c r="D146" s="4">
        <v>0</v>
      </c>
      <c r="E146" s="47">
        <v>0</v>
      </c>
      <c r="F146" s="12">
        <v>0</v>
      </c>
      <c r="G146" s="4">
        <v>0</v>
      </c>
      <c r="H146" s="47">
        <v>0</v>
      </c>
      <c r="I146" s="12">
        <v>0</v>
      </c>
      <c r="J146" s="4">
        <v>0</v>
      </c>
      <c r="K146" s="47">
        <v>0</v>
      </c>
      <c r="L146" s="12">
        <v>0</v>
      </c>
      <c r="M146" s="4">
        <v>0</v>
      </c>
      <c r="N146" s="47">
        <v>0</v>
      </c>
      <c r="O146" s="12">
        <v>0</v>
      </c>
      <c r="P146" s="4">
        <v>0</v>
      </c>
      <c r="Q146" s="47">
        <v>0</v>
      </c>
      <c r="R146" s="12">
        <v>0</v>
      </c>
      <c r="S146" s="4">
        <v>0</v>
      </c>
      <c r="T146" s="47">
        <f t="shared" si="298"/>
        <v>0</v>
      </c>
      <c r="U146" s="12">
        <v>0</v>
      </c>
      <c r="V146" s="4">
        <v>0</v>
      </c>
      <c r="W146" s="47">
        <v>0</v>
      </c>
      <c r="X146" s="12">
        <v>0</v>
      </c>
      <c r="Y146" s="4">
        <v>0</v>
      </c>
      <c r="Z146" s="47">
        <v>0</v>
      </c>
      <c r="AA146" s="12">
        <v>22477.42</v>
      </c>
      <c r="AB146" s="4">
        <v>89612.479999999996</v>
      </c>
      <c r="AC146" s="47">
        <f t="shared" si="281"/>
        <v>3986.7778419409346</v>
      </c>
      <c r="AD146" s="12">
        <v>93</v>
      </c>
      <c r="AE146" s="4">
        <v>763.69500000000005</v>
      </c>
      <c r="AF146" s="47">
        <f t="shared" si="282"/>
        <v>8211.7741935483882</v>
      </c>
      <c r="AG146" s="12">
        <v>0</v>
      </c>
      <c r="AH146" s="4">
        <v>0</v>
      </c>
      <c r="AI146" s="47">
        <v>0</v>
      </c>
      <c r="AJ146" s="12">
        <v>0</v>
      </c>
      <c r="AK146" s="4">
        <v>0</v>
      </c>
      <c r="AL146" s="47">
        <v>0</v>
      </c>
      <c r="AM146" s="12">
        <v>0</v>
      </c>
      <c r="AN146" s="4">
        <v>0</v>
      </c>
      <c r="AO146" s="47">
        <f t="shared" si="283"/>
        <v>0</v>
      </c>
      <c r="AP146" s="12">
        <v>0</v>
      </c>
      <c r="AQ146" s="4">
        <v>0</v>
      </c>
      <c r="AR146" s="47">
        <v>0</v>
      </c>
      <c r="AS146" s="12">
        <v>0</v>
      </c>
      <c r="AT146" s="4">
        <v>0</v>
      </c>
      <c r="AU146" s="47">
        <v>0</v>
      </c>
      <c r="AV146" s="12">
        <v>7063.3295699999999</v>
      </c>
      <c r="AW146" s="4">
        <v>23694.511999999999</v>
      </c>
      <c r="AX146" s="47">
        <f t="shared" si="284"/>
        <v>3354.5811171883347</v>
      </c>
      <c r="AY146" s="12">
        <v>0</v>
      </c>
      <c r="AZ146" s="4">
        <v>0</v>
      </c>
      <c r="BA146" s="47">
        <v>0</v>
      </c>
      <c r="BB146" s="12">
        <v>0</v>
      </c>
      <c r="BC146" s="4">
        <v>0</v>
      </c>
      <c r="BD146" s="47">
        <v>0</v>
      </c>
      <c r="BE146" s="12">
        <v>10.5</v>
      </c>
      <c r="BF146" s="4">
        <v>117.202</v>
      </c>
      <c r="BG146" s="47">
        <f t="shared" si="295"/>
        <v>11162.095238095239</v>
      </c>
      <c r="BH146" s="12">
        <v>0</v>
      </c>
      <c r="BI146" s="4">
        <v>0</v>
      </c>
      <c r="BJ146" s="47">
        <v>0</v>
      </c>
      <c r="BK146" s="12">
        <v>0</v>
      </c>
      <c r="BL146" s="4">
        <v>0</v>
      </c>
      <c r="BM146" s="47">
        <v>0</v>
      </c>
      <c r="BN146" s="12">
        <v>0</v>
      </c>
      <c r="BO146" s="4">
        <v>0</v>
      </c>
      <c r="BP146" s="47">
        <v>0</v>
      </c>
      <c r="BQ146" s="12"/>
      <c r="BR146" s="4"/>
      <c r="BS146" s="47"/>
      <c r="BT146" s="12">
        <v>0</v>
      </c>
      <c r="BU146" s="4">
        <v>0</v>
      </c>
      <c r="BV146" s="47">
        <v>0</v>
      </c>
      <c r="BW146" s="12">
        <v>0</v>
      </c>
      <c r="BX146" s="4">
        <v>0</v>
      </c>
      <c r="BY146" s="47">
        <v>0</v>
      </c>
      <c r="BZ146" s="12">
        <v>0</v>
      </c>
      <c r="CA146" s="4">
        <v>0</v>
      </c>
      <c r="CB146" s="47">
        <v>0</v>
      </c>
      <c r="CC146" s="12">
        <v>0</v>
      </c>
      <c r="CD146" s="4">
        <v>0</v>
      </c>
      <c r="CE146" s="47">
        <v>0</v>
      </c>
      <c r="CF146" s="12">
        <v>0</v>
      </c>
      <c r="CG146" s="4">
        <v>0</v>
      </c>
      <c r="CH146" s="47">
        <f t="shared" si="285"/>
        <v>0</v>
      </c>
      <c r="CI146" s="12">
        <v>0</v>
      </c>
      <c r="CJ146" s="4">
        <v>0</v>
      </c>
      <c r="CK146" s="47">
        <f t="shared" si="286"/>
        <v>0</v>
      </c>
      <c r="CL146" s="12">
        <v>0</v>
      </c>
      <c r="CM146" s="4">
        <v>0</v>
      </c>
      <c r="CN146" s="47">
        <v>0</v>
      </c>
      <c r="CO146" s="12">
        <v>0</v>
      </c>
      <c r="CP146" s="4">
        <v>0</v>
      </c>
      <c r="CQ146" s="47">
        <v>0</v>
      </c>
      <c r="CR146" s="12">
        <v>0</v>
      </c>
      <c r="CS146" s="4">
        <v>0</v>
      </c>
      <c r="CT146" s="47">
        <v>0</v>
      </c>
      <c r="CU146" s="12">
        <v>0</v>
      </c>
      <c r="CV146" s="4">
        <v>0</v>
      </c>
      <c r="CW146" s="47">
        <v>0</v>
      </c>
      <c r="CX146" s="12">
        <v>0</v>
      </c>
      <c r="CY146" s="4">
        <v>0</v>
      </c>
      <c r="CZ146" s="47">
        <f t="shared" si="288"/>
        <v>0</v>
      </c>
      <c r="DA146" s="12"/>
      <c r="DB146" s="4"/>
      <c r="DC146" s="47"/>
      <c r="DD146" s="12">
        <v>0</v>
      </c>
      <c r="DE146" s="4">
        <v>0</v>
      </c>
      <c r="DF146" s="47">
        <v>0</v>
      </c>
      <c r="DG146" s="12">
        <v>297.50759999999997</v>
      </c>
      <c r="DH146" s="4">
        <v>1322.296</v>
      </c>
      <c r="DI146" s="47">
        <f t="shared" si="303"/>
        <v>4444.5788947912597</v>
      </c>
      <c r="DJ146" s="12">
        <v>0</v>
      </c>
      <c r="DK146" s="4">
        <v>0</v>
      </c>
      <c r="DL146" s="47">
        <f t="shared" si="300"/>
        <v>0</v>
      </c>
      <c r="DM146" s="12">
        <v>0</v>
      </c>
      <c r="DN146" s="4">
        <v>0</v>
      </c>
      <c r="DO146" s="47">
        <f t="shared" si="289"/>
        <v>0</v>
      </c>
      <c r="DP146" s="12">
        <v>0</v>
      </c>
      <c r="DQ146" s="4">
        <v>0</v>
      </c>
      <c r="DR146" s="47">
        <v>0</v>
      </c>
      <c r="DS146" s="12">
        <v>0</v>
      </c>
      <c r="DT146" s="4">
        <v>0</v>
      </c>
      <c r="DU146" s="47">
        <v>0</v>
      </c>
      <c r="DV146" s="12">
        <v>0</v>
      </c>
      <c r="DW146" s="4">
        <v>0</v>
      </c>
      <c r="DX146" s="47">
        <v>0</v>
      </c>
      <c r="DY146" s="12">
        <v>0</v>
      </c>
      <c r="DZ146" s="4">
        <v>0</v>
      </c>
      <c r="EA146" s="47">
        <v>0</v>
      </c>
      <c r="EB146" s="12">
        <v>0</v>
      </c>
      <c r="EC146" s="4">
        <v>0</v>
      </c>
      <c r="ED146" s="47">
        <v>0</v>
      </c>
      <c r="EE146" s="12">
        <v>0</v>
      </c>
      <c r="EF146" s="4">
        <v>0</v>
      </c>
      <c r="EG146" s="47">
        <f t="shared" si="290"/>
        <v>0</v>
      </c>
      <c r="EH146" s="12">
        <v>0</v>
      </c>
      <c r="EI146" s="4">
        <v>0</v>
      </c>
      <c r="EJ146" s="47">
        <v>0</v>
      </c>
      <c r="EK146" s="12">
        <v>0</v>
      </c>
      <c r="EL146" s="4">
        <v>0</v>
      </c>
      <c r="EM146" s="47">
        <v>0</v>
      </c>
      <c r="EN146" s="12">
        <v>0</v>
      </c>
      <c r="EO146" s="4">
        <v>0</v>
      </c>
      <c r="EP146" s="47">
        <v>0</v>
      </c>
      <c r="EQ146" s="12">
        <v>0</v>
      </c>
      <c r="ER146" s="4">
        <v>0</v>
      </c>
      <c r="ES146" s="47">
        <v>0</v>
      </c>
      <c r="ET146" s="12">
        <v>0</v>
      </c>
      <c r="EU146" s="4">
        <v>0</v>
      </c>
      <c r="EV146" s="47">
        <v>0</v>
      </c>
      <c r="EW146" s="12">
        <v>0</v>
      </c>
      <c r="EX146" s="4">
        <v>0</v>
      </c>
      <c r="EY146" s="47">
        <f t="shared" si="291"/>
        <v>0</v>
      </c>
      <c r="EZ146" s="12">
        <v>0</v>
      </c>
      <c r="FA146" s="4">
        <v>0</v>
      </c>
      <c r="FB146" s="47">
        <v>0</v>
      </c>
      <c r="FC146" s="12">
        <v>0</v>
      </c>
      <c r="FD146" s="4">
        <v>0</v>
      </c>
      <c r="FE146" s="47">
        <v>0</v>
      </c>
      <c r="FF146" s="7">
        <f t="shared" ref="FF146:FF148" si="308">C146+I146+AA146+AD146+AG146+AJ146+AP146+AV146+AY146+BE146+BH146+BK146+BN146+BW146+BZ146+CC146+CL146+CO146+DG146+DY146+EB146+EH146+EK146+EN146+EQ146+FC146+ET146+U146+EZ146+DV146+DS146+X146+DP146+CU146+BB146+BT146+F146+L146+AS146+CR146+DD146</f>
        <v>29941.757170000001</v>
      </c>
      <c r="FG146" s="15">
        <f t="shared" ref="FG146:FG148" si="309">D146+J146+AB146+AE146+AH146+AK146+AQ146+AW146+AZ146+BF146+BI146+BL146+BO146+BX146+CA146+CD146+CM146+CP146+DH146+DZ146+EC146+EI146+EL146+EO146+ER146+FD146+EU146+V146+FA146+DW146+DT146+Y146+DQ146+CV146+BC146+BU146+G146+M146+AT146+CS146+DE146</f>
        <v>115510.18500000001</v>
      </c>
    </row>
    <row r="147" spans="1:163" x14ac:dyDescent="0.3">
      <c r="A147" s="55">
        <v>2019</v>
      </c>
      <c r="B147" s="56" t="s">
        <v>16</v>
      </c>
      <c r="C147" s="12">
        <v>0</v>
      </c>
      <c r="D147" s="4">
        <v>0</v>
      </c>
      <c r="E147" s="47">
        <v>0</v>
      </c>
      <c r="F147" s="12">
        <v>0</v>
      </c>
      <c r="G147" s="4">
        <v>0</v>
      </c>
      <c r="H147" s="47">
        <v>0</v>
      </c>
      <c r="I147" s="12">
        <v>0</v>
      </c>
      <c r="J147" s="4">
        <v>0</v>
      </c>
      <c r="K147" s="47">
        <v>0</v>
      </c>
      <c r="L147" s="12">
        <v>0</v>
      </c>
      <c r="M147" s="4">
        <v>0</v>
      </c>
      <c r="N147" s="47">
        <v>0</v>
      </c>
      <c r="O147" s="12">
        <v>0</v>
      </c>
      <c r="P147" s="4">
        <v>0</v>
      </c>
      <c r="Q147" s="47">
        <v>0</v>
      </c>
      <c r="R147" s="12">
        <v>0</v>
      </c>
      <c r="S147" s="4">
        <v>0</v>
      </c>
      <c r="T147" s="47">
        <f t="shared" si="298"/>
        <v>0</v>
      </c>
      <c r="U147" s="12">
        <v>0</v>
      </c>
      <c r="V147" s="4">
        <v>0</v>
      </c>
      <c r="W147" s="47">
        <v>0</v>
      </c>
      <c r="X147" s="12">
        <v>0</v>
      </c>
      <c r="Y147" s="4">
        <v>0</v>
      </c>
      <c r="Z147" s="47">
        <v>0</v>
      </c>
      <c r="AA147" s="12">
        <v>34619.040000000001</v>
      </c>
      <c r="AB147" s="4">
        <v>137258.20300000001</v>
      </c>
      <c r="AC147" s="47">
        <f t="shared" si="281"/>
        <v>3964.8182907440532</v>
      </c>
      <c r="AD147" s="12">
        <v>126</v>
      </c>
      <c r="AE147" s="4">
        <v>1154.425</v>
      </c>
      <c r="AF147" s="47">
        <f t="shared" si="282"/>
        <v>9162.1031746031749</v>
      </c>
      <c r="AG147" s="12">
        <v>0</v>
      </c>
      <c r="AH147" s="4">
        <v>0</v>
      </c>
      <c r="AI147" s="47">
        <v>0</v>
      </c>
      <c r="AJ147" s="12">
        <v>0</v>
      </c>
      <c r="AK147" s="4">
        <v>0</v>
      </c>
      <c r="AL147" s="47">
        <v>0</v>
      </c>
      <c r="AM147" s="12">
        <v>0</v>
      </c>
      <c r="AN147" s="4">
        <v>0</v>
      </c>
      <c r="AO147" s="47">
        <f t="shared" si="283"/>
        <v>0</v>
      </c>
      <c r="AP147" s="12">
        <v>0</v>
      </c>
      <c r="AQ147" s="4">
        <v>0</v>
      </c>
      <c r="AR147" s="47">
        <v>0</v>
      </c>
      <c r="AS147" s="12">
        <v>0</v>
      </c>
      <c r="AT147" s="4">
        <v>0</v>
      </c>
      <c r="AU147" s="47">
        <v>0</v>
      </c>
      <c r="AV147" s="12">
        <v>1692.3925300000001</v>
      </c>
      <c r="AW147" s="4">
        <v>9596.7000000000007</v>
      </c>
      <c r="AX147" s="47">
        <f t="shared" si="284"/>
        <v>5670.4930031805325</v>
      </c>
      <c r="AY147" s="12">
        <v>0</v>
      </c>
      <c r="AZ147" s="4">
        <v>0</v>
      </c>
      <c r="BA147" s="47">
        <v>0</v>
      </c>
      <c r="BB147" s="12">
        <v>0</v>
      </c>
      <c r="BC147" s="4">
        <v>0</v>
      </c>
      <c r="BD147" s="47">
        <v>0</v>
      </c>
      <c r="BE147" s="12">
        <v>0</v>
      </c>
      <c r="BF147" s="4">
        <v>0</v>
      </c>
      <c r="BG147" s="47">
        <v>0</v>
      </c>
      <c r="BH147" s="12">
        <v>0</v>
      </c>
      <c r="BI147" s="4">
        <v>0</v>
      </c>
      <c r="BJ147" s="47">
        <v>0</v>
      </c>
      <c r="BK147" s="12">
        <v>0</v>
      </c>
      <c r="BL147" s="4">
        <v>0</v>
      </c>
      <c r="BM147" s="47">
        <v>0</v>
      </c>
      <c r="BN147" s="12">
        <v>0</v>
      </c>
      <c r="BO147" s="4">
        <v>0</v>
      </c>
      <c r="BP147" s="47">
        <v>0</v>
      </c>
      <c r="BQ147" s="12"/>
      <c r="BR147" s="4"/>
      <c r="BS147" s="47"/>
      <c r="BT147" s="12">
        <v>0</v>
      </c>
      <c r="BU147" s="4">
        <v>0</v>
      </c>
      <c r="BV147" s="47">
        <v>0</v>
      </c>
      <c r="BW147" s="12">
        <v>0</v>
      </c>
      <c r="BX147" s="4">
        <v>0</v>
      </c>
      <c r="BY147" s="47">
        <v>0</v>
      </c>
      <c r="BZ147" s="12">
        <v>0</v>
      </c>
      <c r="CA147" s="4">
        <v>0</v>
      </c>
      <c r="CB147" s="47">
        <v>0</v>
      </c>
      <c r="CC147" s="12">
        <v>0</v>
      </c>
      <c r="CD147" s="4">
        <v>0</v>
      </c>
      <c r="CE147" s="47">
        <v>0</v>
      </c>
      <c r="CF147" s="12">
        <v>0</v>
      </c>
      <c r="CG147" s="4">
        <v>0</v>
      </c>
      <c r="CH147" s="47">
        <f t="shared" si="285"/>
        <v>0</v>
      </c>
      <c r="CI147" s="12">
        <v>0</v>
      </c>
      <c r="CJ147" s="4">
        <v>0</v>
      </c>
      <c r="CK147" s="47">
        <f t="shared" si="286"/>
        <v>0</v>
      </c>
      <c r="CL147" s="12">
        <v>0</v>
      </c>
      <c r="CM147" s="4">
        <v>0</v>
      </c>
      <c r="CN147" s="47">
        <v>0</v>
      </c>
      <c r="CO147" s="12">
        <v>0</v>
      </c>
      <c r="CP147" s="4">
        <v>0</v>
      </c>
      <c r="CQ147" s="47">
        <v>0</v>
      </c>
      <c r="CR147" s="12">
        <v>0</v>
      </c>
      <c r="CS147" s="4">
        <v>0</v>
      </c>
      <c r="CT147" s="47">
        <v>0</v>
      </c>
      <c r="CU147" s="12">
        <v>0</v>
      </c>
      <c r="CV147" s="4">
        <v>0</v>
      </c>
      <c r="CW147" s="47">
        <v>0</v>
      </c>
      <c r="CX147" s="12">
        <v>0</v>
      </c>
      <c r="CY147" s="4">
        <v>0</v>
      </c>
      <c r="CZ147" s="47">
        <f t="shared" si="288"/>
        <v>0</v>
      </c>
      <c r="DA147" s="12"/>
      <c r="DB147" s="4"/>
      <c r="DC147" s="47"/>
      <c r="DD147" s="12">
        <v>0</v>
      </c>
      <c r="DE147" s="4">
        <v>0</v>
      </c>
      <c r="DF147" s="47">
        <v>0</v>
      </c>
      <c r="DG147" s="12">
        <v>135.50700000000001</v>
      </c>
      <c r="DH147" s="4">
        <v>605.48099999999999</v>
      </c>
      <c r="DI147" s="47">
        <f t="shared" si="303"/>
        <v>4468.2636321370856</v>
      </c>
      <c r="DJ147" s="12">
        <v>0</v>
      </c>
      <c r="DK147" s="4">
        <v>0</v>
      </c>
      <c r="DL147" s="47">
        <f t="shared" si="300"/>
        <v>0</v>
      </c>
      <c r="DM147" s="12">
        <v>0</v>
      </c>
      <c r="DN147" s="4">
        <v>0</v>
      </c>
      <c r="DO147" s="47">
        <f t="shared" si="289"/>
        <v>0</v>
      </c>
      <c r="DP147" s="12">
        <v>0</v>
      </c>
      <c r="DQ147" s="4">
        <v>0</v>
      </c>
      <c r="DR147" s="47">
        <v>0</v>
      </c>
      <c r="DS147" s="12">
        <v>0</v>
      </c>
      <c r="DT147" s="4">
        <v>0</v>
      </c>
      <c r="DU147" s="47">
        <v>0</v>
      </c>
      <c r="DV147" s="12">
        <v>0</v>
      </c>
      <c r="DW147" s="4">
        <v>0</v>
      </c>
      <c r="DX147" s="47">
        <v>0</v>
      </c>
      <c r="DY147" s="12">
        <v>0</v>
      </c>
      <c r="DZ147" s="4">
        <v>0</v>
      </c>
      <c r="EA147" s="47">
        <v>0</v>
      </c>
      <c r="EB147" s="12">
        <v>0</v>
      </c>
      <c r="EC147" s="4">
        <v>0</v>
      </c>
      <c r="ED147" s="47">
        <v>0</v>
      </c>
      <c r="EE147" s="12">
        <v>0</v>
      </c>
      <c r="EF147" s="4">
        <v>0</v>
      </c>
      <c r="EG147" s="47">
        <f t="shared" si="290"/>
        <v>0</v>
      </c>
      <c r="EH147" s="12">
        <v>0</v>
      </c>
      <c r="EI147" s="4">
        <v>0</v>
      </c>
      <c r="EJ147" s="47">
        <v>0</v>
      </c>
      <c r="EK147" s="12">
        <v>0</v>
      </c>
      <c r="EL147" s="4">
        <v>0</v>
      </c>
      <c r="EM147" s="47">
        <v>0</v>
      </c>
      <c r="EN147" s="12">
        <v>0</v>
      </c>
      <c r="EO147" s="4">
        <v>0</v>
      </c>
      <c r="EP147" s="47">
        <v>0</v>
      </c>
      <c r="EQ147" s="12">
        <v>9.0651700000000002</v>
      </c>
      <c r="ER147" s="4">
        <v>334.43099999999998</v>
      </c>
      <c r="ES147" s="47">
        <f t="shared" si="294"/>
        <v>36891.861928678663</v>
      </c>
      <c r="ET147" s="12">
        <v>0</v>
      </c>
      <c r="EU147" s="4">
        <v>0</v>
      </c>
      <c r="EV147" s="47">
        <v>0</v>
      </c>
      <c r="EW147" s="12">
        <v>0</v>
      </c>
      <c r="EX147" s="4">
        <v>0</v>
      </c>
      <c r="EY147" s="47">
        <f t="shared" si="291"/>
        <v>0</v>
      </c>
      <c r="EZ147" s="12">
        <v>0</v>
      </c>
      <c r="FA147" s="4">
        <v>0</v>
      </c>
      <c r="FB147" s="47">
        <v>0</v>
      </c>
      <c r="FC147" s="12">
        <v>0</v>
      </c>
      <c r="FD147" s="4">
        <v>0</v>
      </c>
      <c r="FE147" s="47">
        <v>0</v>
      </c>
      <c r="FF147" s="7">
        <f t="shared" si="308"/>
        <v>36582.004699999998</v>
      </c>
      <c r="FG147" s="15">
        <f t="shared" si="309"/>
        <v>148949.24000000002</v>
      </c>
    </row>
    <row r="148" spans="1:163" ht="15" thickBot="1" x14ac:dyDescent="0.35">
      <c r="A148" s="57"/>
      <c r="B148" s="58" t="s">
        <v>17</v>
      </c>
      <c r="C148" s="48">
        <f>SUM(C136:C147)</f>
        <v>0</v>
      </c>
      <c r="D148" s="36">
        <f>SUM(D136:D147)</f>
        <v>0</v>
      </c>
      <c r="E148" s="49"/>
      <c r="F148" s="48">
        <f>SUM(F136:F147)</f>
        <v>0</v>
      </c>
      <c r="G148" s="36">
        <f>SUM(G136:G147)</f>
        <v>0</v>
      </c>
      <c r="H148" s="49"/>
      <c r="I148" s="48">
        <f>SUM(I136:I147)</f>
        <v>0</v>
      </c>
      <c r="J148" s="36">
        <f>SUM(J136:J147)</f>
        <v>0</v>
      </c>
      <c r="K148" s="49"/>
      <c r="L148" s="48">
        <f>SUM(L136:L147)</f>
        <v>0</v>
      </c>
      <c r="M148" s="36">
        <f>SUM(M136:M147)</f>
        <v>0</v>
      </c>
      <c r="N148" s="49"/>
      <c r="O148" s="48">
        <f>SUM(O136:O147)</f>
        <v>1.5E-3</v>
      </c>
      <c r="P148" s="36">
        <f>SUM(P136:P147)</f>
        <v>1.08</v>
      </c>
      <c r="Q148" s="49"/>
      <c r="R148" s="48">
        <f>SUM(R136:R147)</f>
        <v>0</v>
      </c>
      <c r="S148" s="36">
        <f>SUM(S136:S147)</f>
        <v>0</v>
      </c>
      <c r="T148" s="49"/>
      <c r="U148" s="48">
        <f>SUM(U136:U147)</f>
        <v>0</v>
      </c>
      <c r="V148" s="36">
        <f>SUM(V136:V147)</f>
        <v>0</v>
      </c>
      <c r="W148" s="49"/>
      <c r="X148" s="48">
        <f>SUM(X136:X147)</f>
        <v>0</v>
      </c>
      <c r="Y148" s="36">
        <f>SUM(Y136:Y147)</f>
        <v>0</v>
      </c>
      <c r="Z148" s="49"/>
      <c r="AA148" s="48">
        <f>SUM(AA136:AA147)</f>
        <v>106870.29999999999</v>
      </c>
      <c r="AB148" s="36">
        <f>SUM(AB136:AB147)</f>
        <v>416085.42299999995</v>
      </c>
      <c r="AC148" s="49"/>
      <c r="AD148" s="48">
        <f>SUM(AD136:AD147)</f>
        <v>1509</v>
      </c>
      <c r="AE148" s="36">
        <f>SUM(AE136:AE147)</f>
        <v>14994.518999999998</v>
      </c>
      <c r="AF148" s="49"/>
      <c r="AG148" s="48">
        <f>SUM(AG136:AG147)</f>
        <v>2.5000000000000001E-2</v>
      </c>
      <c r="AH148" s="36">
        <f>SUM(AH136:AH147)</f>
        <v>1.3049999999999999</v>
      </c>
      <c r="AI148" s="49"/>
      <c r="AJ148" s="48">
        <f>SUM(AJ136:AJ147)</f>
        <v>0</v>
      </c>
      <c r="AK148" s="36">
        <f>SUM(AK136:AK147)</f>
        <v>0</v>
      </c>
      <c r="AL148" s="49"/>
      <c r="AM148" s="48">
        <f t="shared" ref="AM148:AN148" si="310">SUM(AM136:AM147)</f>
        <v>0</v>
      </c>
      <c r="AN148" s="36">
        <f t="shared" si="310"/>
        <v>0</v>
      </c>
      <c r="AO148" s="49"/>
      <c r="AP148" s="48">
        <f>SUM(AP136:AP147)</f>
        <v>0</v>
      </c>
      <c r="AQ148" s="36">
        <f>SUM(AQ136:AQ147)</f>
        <v>0</v>
      </c>
      <c r="AR148" s="49"/>
      <c r="AS148" s="48">
        <f>SUM(AS136:AS147)</f>
        <v>0</v>
      </c>
      <c r="AT148" s="36">
        <f>SUM(AT136:AT147)</f>
        <v>0</v>
      </c>
      <c r="AU148" s="49"/>
      <c r="AV148" s="48">
        <f>SUM(AV136:AV147)</f>
        <v>104603.76454000002</v>
      </c>
      <c r="AW148" s="36">
        <f>SUM(AW136:AW147)</f>
        <v>403340.59599999996</v>
      </c>
      <c r="AX148" s="49"/>
      <c r="AY148" s="48">
        <f>SUM(AY136:AY147)</f>
        <v>0</v>
      </c>
      <c r="AZ148" s="36">
        <f>SUM(AZ136:AZ147)</f>
        <v>0</v>
      </c>
      <c r="BA148" s="49"/>
      <c r="BB148" s="48">
        <f>SUM(BB136:BB147)</f>
        <v>0</v>
      </c>
      <c r="BC148" s="36">
        <f>SUM(BC136:BC147)</f>
        <v>0</v>
      </c>
      <c r="BD148" s="49"/>
      <c r="BE148" s="48">
        <f>SUM(BE136:BE147)</f>
        <v>33.5</v>
      </c>
      <c r="BF148" s="36">
        <f>SUM(BF136:BF147)</f>
        <v>1093.6950000000002</v>
      </c>
      <c r="BG148" s="49"/>
      <c r="BH148" s="48">
        <f>SUM(BH136:BH147)</f>
        <v>0</v>
      </c>
      <c r="BI148" s="36">
        <f>SUM(BI136:BI147)</f>
        <v>0</v>
      </c>
      <c r="BJ148" s="49"/>
      <c r="BK148" s="48">
        <f>SUM(BK136:BK147)</f>
        <v>0</v>
      </c>
      <c r="BL148" s="36">
        <f>SUM(BL136:BL147)</f>
        <v>0</v>
      </c>
      <c r="BM148" s="49"/>
      <c r="BN148" s="48">
        <f>SUM(BN136:BN147)</f>
        <v>48</v>
      </c>
      <c r="BO148" s="36">
        <f>SUM(BO136:BO147)</f>
        <v>279.56200000000001</v>
      </c>
      <c r="BP148" s="49"/>
      <c r="BQ148" s="48"/>
      <c r="BR148" s="36"/>
      <c r="BS148" s="49"/>
      <c r="BT148" s="48">
        <f>SUM(BT136:BT147)</f>
        <v>0</v>
      </c>
      <c r="BU148" s="36">
        <f>SUM(BU136:BU147)</f>
        <v>0</v>
      </c>
      <c r="BV148" s="49"/>
      <c r="BW148" s="48">
        <f>SUM(BW136:BW147)</f>
        <v>63255.67</v>
      </c>
      <c r="BX148" s="36">
        <f>SUM(BX136:BX147)</f>
        <v>255729.56</v>
      </c>
      <c r="BY148" s="49"/>
      <c r="BZ148" s="48">
        <f>SUM(BZ136:BZ147)</f>
        <v>0</v>
      </c>
      <c r="CA148" s="36">
        <f>SUM(CA136:CA147)</f>
        <v>0</v>
      </c>
      <c r="CB148" s="49"/>
      <c r="CC148" s="48">
        <f>SUM(CC136:CC147)</f>
        <v>39500</v>
      </c>
      <c r="CD148" s="36">
        <f>SUM(CD136:CD147)</f>
        <v>154161.41</v>
      </c>
      <c r="CE148" s="49"/>
      <c r="CF148" s="48">
        <f t="shared" ref="CF148:CG148" si="311">SUM(CF136:CF147)</f>
        <v>0</v>
      </c>
      <c r="CG148" s="36">
        <f t="shared" si="311"/>
        <v>0</v>
      </c>
      <c r="CH148" s="49"/>
      <c r="CI148" s="48">
        <f t="shared" ref="CI148:CJ148" si="312">SUM(CI136:CI147)</f>
        <v>0</v>
      </c>
      <c r="CJ148" s="36">
        <f t="shared" si="312"/>
        <v>0</v>
      </c>
      <c r="CK148" s="49"/>
      <c r="CL148" s="48">
        <f>SUM(CL136:CL147)</f>
        <v>0</v>
      </c>
      <c r="CM148" s="36">
        <f>SUM(CM136:CM147)</f>
        <v>0</v>
      </c>
      <c r="CN148" s="49"/>
      <c r="CO148" s="48">
        <f>SUM(CO136:CO147)</f>
        <v>0.88378999999999996</v>
      </c>
      <c r="CP148" s="36">
        <f>SUM(CP136:CP147)</f>
        <v>19.756</v>
      </c>
      <c r="CQ148" s="49"/>
      <c r="CR148" s="48">
        <f>SUM(CR136:CR147)</f>
        <v>3.0000000000000001E-3</v>
      </c>
      <c r="CS148" s="36">
        <f>SUM(CS136:CS147)</f>
        <v>12.11</v>
      </c>
      <c r="CT148" s="49"/>
      <c r="CU148" s="48">
        <f>SUM(CU136:CU147)</f>
        <v>0</v>
      </c>
      <c r="CV148" s="36">
        <f>SUM(CV136:CV147)</f>
        <v>0</v>
      </c>
      <c r="CW148" s="49"/>
      <c r="CX148" s="48">
        <f t="shared" ref="CX148:CY148" si="313">SUM(CX136:CX147)</f>
        <v>0</v>
      </c>
      <c r="CY148" s="36">
        <f t="shared" si="313"/>
        <v>0</v>
      </c>
      <c r="CZ148" s="49"/>
      <c r="DA148" s="48"/>
      <c r="DB148" s="36"/>
      <c r="DC148" s="49"/>
      <c r="DD148" s="48">
        <f>SUM(DD136:DD147)</f>
        <v>33700</v>
      </c>
      <c r="DE148" s="36">
        <f>SUM(DE136:DE147)</f>
        <v>131096.489</v>
      </c>
      <c r="DF148" s="49"/>
      <c r="DG148" s="48">
        <f>SUM(DG136:DG147)</f>
        <v>1621.2175999999999</v>
      </c>
      <c r="DH148" s="36">
        <f>SUM(DH136:DH147)</f>
        <v>7349.3099999999995</v>
      </c>
      <c r="DI148" s="49"/>
      <c r="DJ148" s="48">
        <f>SUM(DJ136:DJ147)</f>
        <v>0</v>
      </c>
      <c r="DK148" s="36">
        <f>SUM(DK136:DK147)</f>
        <v>0</v>
      </c>
      <c r="DL148" s="49"/>
      <c r="DM148" s="48">
        <f t="shared" ref="DM148:DN148" si="314">SUM(DM136:DM147)</f>
        <v>0</v>
      </c>
      <c r="DN148" s="36">
        <f t="shared" si="314"/>
        <v>0</v>
      </c>
      <c r="DO148" s="49"/>
      <c r="DP148" s="48">
        <f>SUM(DP136:DP147)</f>
        <v>13.401479999999999</v>
      </c>
      <c r="DQ148" s="36">
        <f>SUM(DQ136:DQ147)</f>
        <v>455.721</v>
      </c>
      <c r="DR148" s="49"/>
      <c r="DS148" s="48">
        <f>SUM(DS136:DS147)</f>
        <v>0</v>
      </c>
      <c r="DT148" s="36">
        <f>SUM(DT136:DT147)</f>
        <v>0</v>
      </c>
      <c r="DU148" s="49"/>
      <c r="DV148" s="48">
        <f>SUM(DV136:DV147)</f>
        <v>0</v>
      </c>
      <c r="DW148" s="36">
        <f>SUM(DW136:DW147)</f>
        <v>0</v>
      </c>
      <c r="DX148" s="49"/>
      <c r="DY148" s="48">
        <f>SUM(DY136:DY147)</f>
        <v>0</v>
      </c>
      <c r="DZ148" s="36">
        <f>SUM(DZ136:DZ147)</f>
        <v>0</v>
      </c>
      <c r="EA148" s="49"/>
      <c r="EB148" s="48">
        <f>SUM(EB136:EB147)</f>
        <v>0</v>
      </c>
      <c r="EC148" s="36">
        <f>SUM(EC136:EC147)</f>
        <v>0</v>
      </c>
      <c r="ED148" s="49"/>
      <c r="EE148" s="48">
        <f t="shared" ref="EE148:EF148" si="315">SUM(EE136:EE147)</f>
        <v>0</v>
      </c>
      <c r="EF148" s="36">
        <f t="shared" si="315"/>
        <v>0</v>
      </c>
      <c r="EG148" s="49"/>
      <c r="EH148" s="48">
        <f>SUM(EH136:EH147)</f>
        <v>0</v>
      </c>
      <c r="EI148" s="36">
        <f>SUM(EI136:EI147)</f>
        <v>0</v>
      </c>
      <c r="EJ148" s="49"/>
      <c r="EK148" s="48">
        <f>SUM(EK136:EK147)</f>
        <v>0</v>
      </c>
      <c r="EL148" s="36">
        <f>SUM(EL136:EL147)</f>
        <v>0</v>
      </c>
      <c r="EM148" s="49"/>
      <c r="EN148" s="48">
        <f>SUM(EN136:EN147)</f>
        <v>0.67532000000000003</v>
      </c>
      <c r="EO148" s="36">
        <f>SUM(EO136:EO147)</f>
        <v>35.570999999999998</v>
      </c>
      <c r="EP148" s="49"/>
      <c r="EQ148" s="48">
        <f>SUM(EQ136:EQ147)</f>
        <v>42.809440000000002</v>
      </c>
      <c r="ER148" s="36">
        <f>SUM(ER136:ER147)</f>
        <v>1653.7850000000001</v>
      </c>
      <c r="ES148" s="49"/>
      <c r="ET148" s="48">
        <f>SUM(ET136:ET147)</f>
        <v>0</v>
      </c>
      <c r="EU148" s="36">
        <f>SUM(EU136:EU147)</f>
        <v>0</v>
      </c>
      <c r="EV148" s="49"/>
      <c r="EW148" s="48">
        <f t="shared" ref="EW148:EX148" si="316">SUM(EW136:EW147)</f>
        <v>0</v>
      </c>
      <c r="EX148" s="36">
        <f t="shared" si="316"/>
        <v>0</v>
      </c>
      <c r="EY148" s="49"/>
      <c r="EZ148" s="48">
        <f>SUM(EZ136:EZ147)</f>
        <v>0</v>
      </c>
      <c r="FA148" s="36">
        <f>SUM(FA136:FA147)</f>
        <v>0</v>
      </c>
      <c r="FB148" s="49"/>
      <c r="FC148" s="48">
        <f>SUM(FC136:FC147)</f>
        <v>0</v>
      </c>
      <c r="FD148" s="36">
        <f>SUM(FD136:FD147)</f>
        <v>0</v>
      </c>
      <c r="FE148" s="49"/>
      <c r="FF148" s="37">
        <f t="shared" si="308"/>
        <v>351199.25016999996</v>
      </c>
      <c r="FG148" s="38">
        <f t="shared" si="309"/>
        <v>1386308.8119999999</v>
      </c>
    </row>
    <row r="149" spans="1:163" x14ac:dyDescent="0.3">
      <c r="A149" s="55">
        <v>2020</v>
      </c>
      <c r="B149" s="56" t="s">
        <v>5</v>
      </c>
      <c r="C149" s="12">
        <v>0</v>
      </c>
      <c r="D149" s="4">
        <v>0</v>
      </c>
      <c r="E149" s="47">
        <v>0</v>
      </c>
      <c r="F149" s="12">
        <v>0</v>
      </c>
      <c r="G149" s="4">
        <v>0</v>
      </c>
      <c r="H149" s="47">
        <v>0</v>
      </c>
      <c r="I149" s="12">
        <v>0</v>
      </c>
      <c r="J149" s="4">
        <v>0</v>
      </c>
      <c r="K149" s="47">
        <v>0</v>
      </c>
      <c r="L149" s="12">
        <v>0</v>
      </c>
      <c r="M149" s="4">
        <v>0</v>
      </c>
      <c r="N149" s="47">
        <v>0</v>
      </c>
      <c r="O149" s="12">
        <v>0</v>
      </c>
      <c r="P149" s="4">
        <v>0</v>
      </c>
      <c r="Q149" s="47">
        <v>0</v>
      </c>
      <c r="R149" s="12">
        <v>0</v>
      </c>
      <c r="S149" s="4">
        <v>0</v>
      </c>
      <c r="T149" s="47">
        <v>0</v>
      </c>
      <c r="U149" s="12">
        <v>0</v>
      </c>
      <c r="V149" s="4">
        <v>0</v>
      </c>
      <c r="W149" s="47">
        <v>0</v>
      </c>
      <c r="X149" s="12">
        <v>0</v>
      </c>
      <c r="Y149" s="4">
        <v>0</v>
      </c>
      <c r="Z149" s="47">
        <v>0</v>
      </c>
      <c r="AA149" s="12">
        <v>0</v>
      </c>
      <c r="AB149" s="4">
        <v>0</v>
      </c>
      <c r="AC149" s="47">
        <v>0</v>
      </c>
      <c r="AD149" s="12">
        <v>131</v>
      </c>
      <c r="AE149" s="4">
        <v>1013.0309999999999</v>
      </c>
      <c r="AF149" s="47">
        <f t="shared" ref="AF149:AF151" si="317">AE149/AD149*1000</f>
        <v>7733.061068702289</v>
      </c>
      <c r="AG149" s="12">
        <v>12</v>
      </c>
      <c r="AH149" s="4">
        <v>250.59700000000001</v>
      </c>
      <c r="AI149" s="47">
        <f t="shared" ref="AI149" si="318">AH149/AG149*1000</f>
        <v>20883.083333333336</v>
      </c>
      <c r="AJ149" s="12">
        <v>0</v>
      </c>
      <c r="AK149" s="4">
        <v>0</v>
      </c>
      <c r="AL149" s="47">
        <v>0</v>
      </c>
      <c r="AM149" s="12">
        <v>0</v>
      </c>
      <c r="AN149" s="4">
        <v>0</v>
      </c>
      <c r="AO149" s="47">
        <f t="shared" ref="AO149:AO160" si="319">IF(AM149=0,0,AN149/AM149*1000)</f>
        <v>0</v>
      </c>
      <c r="AP149" s="12">
        <v>0</v>
      </c>
      <c r="AQ149" s="4">
        <v>0</v>
      </c>
      <c r="AR149" s="47">
        <v>0</v>
      </c>
      <c r="AS149" s="12">
        <v>0</v>
      </c>
      <c r="AT149" s="4">
        <v>0</v>
      </c>
      <c r="AU149" s="47">
        <v>0</v>
      </c>
      <c r="AV149" s="12">
        <v>3244.6370000000002</v>
      </c>
      <c r="AW149" s="4">
        <v>15650.254000000001</v>
      </c>
      <c r="AX149" s="47">
        <f t="shared" ref="AX149:AX151" si="320">AW149/AV149*1000</f>
        <v>4823.4221578561792</v>
      </c>
      <c r="AY149" s="12">
        <v>0</v>
      </c>
      <c r="AZ149" s="4">
        <v>0</v>
      </c>
      <c r="BA149" s="47">
        <v>0</v>
      </c>
      <c r="BB149" s="12">
        <v>0</v>
      </c>
      <c r="BC149" s="4">
        <v>0</v>
      </c>
      <c r="BD149" s="47">
        <v>0</v>
      </c>
      <c r="BE149" s="12">
        <v>5.45</v>
      </c>
      <c r="BF149" s="4">
        <v>233.119</v>
      </c>
      <c r="BG149" s="47">
        <f t="shared" ref="BG149:BG151" si="321">BF149/BE149*1000</f>
        <v>42774.128440366971</v>
      </c>
      <c r="BH149" s="12">
        <v>0</v>
      </c>
      <c r="BI149" s="4">
        <v>0</v>
      </c>
      <c r="BJ149" s="47">
        <v>0</v>
      </c>
      <c r="BK149" s="12">
        <v>0</v>
      </c>
      <c r="BL149" s="4">
        <v>0</v>
      </c>
      <c r="BM149" s="47">
        <v>0</v>
      </c>
      <c r="BN149" s="12">
        <v>0</v>
      </c>
      <c r="BO149" s="4">
        <v>0</v>
      </c>
      <c r="BP149" s="47">
        <v>0</v>
      </c>
      <c r="BQ149" s="12"/>
      <c r="BR149" s="4"/>
      <c r="BS149" s="47"/>
      <c r="BT149" s="12">
        <v>0</v>
      </c>
      <c r="BU149" s="4">
        <v>0</v>
      </c>
      <c r="BV149" s="47">
        <v>0</v>
      </c>
      <c r="BW149" s="12">
        <v>0</v>
      </c>
      <c r="BX149" s="4">
        <v>0</v>
      </c>
      <c r="BY149" s="47">
        <v>0</v>
      </c>
      <c r="BZ149" s="12">
        <v>0</v>
      </c>
      <c r="CA149" s="4">
        <v>0</v>
      </c>
      <c r="CB149" s="47">
        <v>0</v>
      </c>
      <c r="CC149" s="12">
        <v>1512.5</v>
      </c>
      <c r="CD149" s="4">
        <v>4906.7389999999996</v>
      </c>
      <c r="CE149" s="47">
        <f t="shared" ref="CE149" si="322">CD149/CC149*1000</f>
        <v>3244.1249586776853</v>
      </c>
      <c r="CF149" s="12">
        <v>0</v>
      </c>
      <c r="CG149" s="4">
        <v>0</v>
      </c>
      <c r="CH149" s="47">
        <f t="shared" ref="CH149:CH160" si="323">IF(CF149=0,0,CG149/CF149*1000)</f>
        <v>0</v>
      </c>
      <c r="CI149" s="12">
        <v>0</v>
      </c>
      <c r="CJ149" s="4">
        <v>0</v>
      </c>
      <c r="CK149" s="47">
        <f t="shared" ref="CK149:CK160" si="324">IF(CI149=0,0,CJ149/CI149*1000)</f>
        <v>0</v>
      </c>
      <c r="CL149" s="12">
        <v>0</v>
      </c>
      <c r="CM149" s="4">
        <v>0</v>
      </c>
      <c r="CN149" s="47">
        <v>0</v>
      </c>
      <c r="CO149" s="12">
        <v>0</v>
      </c>
      <c r="CP149" s="4">
        <v>0</v>
      </c>
      <c r="CQ149" s="47">
        <v>0</v>
      </c>
      <c r="CR149" s="12">
        <v>0</v>
      </c>
      <c r="CS149" s="4">
        <v>0</v>
      </c>
      <c r="CT149" s="47">
        <v>0</v>
      </c>
      <c r="CU149" s="12">
        <v>0</v>
      </c>
      <c r="CV149" s="4">
        <v>0</v>
      </c>
      <c r="CW149" s="47">
        <v>0</v>
      </c>
      <c r="CX149" s="12">
        <v>0</v>
      </c>
      <c r="CY149" s="4">
        <v>0</v>
      </c>
      <c r="CZ149" s="47">
        <f t="shared" ref="CZ149:CZ160" si="325">IF(CX149=0,0,CY149/CX149*1000)</f>
        <v>0</v>
      </c>
      <c r="DA149" s="12"/>
      <c r="DB149" s="4"/>
      <c r="DC149" s="47"/>
      <c r="DD149" s="12">
        <v>0</v>
      </c>
      <c r="DE149" s="4">
        <v>0</v>
      </c>
      <c r="DF149" s="47">
        <v>0</v>
      </c>
      <c r="DG149" s="12">
        <v>0</v>
      </c>
      <c r="DH149" s="4">
        <v>0</v>
      </c>
      <c r="DI149" s="47">
        <v>0</v>
      </c>
      <c r="DJ149" s="12">
        <v>0</v>
      </c>
      <c r="DK149" s="4">
        <v>0</v>
      </c>
      <c r="DL149" s="47">
        <v>0</v>
      </c>
      <c r="DM149" s="12">
        <v>0</v>
      </c>
      <c r="DN149" s="4">
        <v>0</v>
      </c>
      <c r="DO149" s="47">
        <f t="shared" ref="DO149:DO160" si="326">IF(DM149=0,0,DN149/DM149*1000)</f>
        <v>0</v>
      </c>
      <c r="DP149" s="12">
        <v>0</v>
      </c>
      <c r="DQ149" s="4">
        <v>0</v>
      </c>
      <c r="DR149" s="47">
        <v>0</v>
      </c>
      <c r="DS149" s="12">
        <v>0</v>
      </c>
      <c r="DT149" s="4">
        <v>0</v>
      </c>
      <c r="DU149" s="47">
        <v>0</v>
      </c>
      <c r="DV149" s="12">
        <v>0</v>
      </c>
      <c r="DW149" s="4">
        <v>0</v>
      </c>
      <c r="DX149" s="47">
        <v>0</v>
      </c>
      <c r="DY149" s="12">
        <v>0</v>
      </c>
      <c r="DZ149" s="4">
        <v>0</v>
      </c>
      <c r="EA149" s="47">
        <v>0</v>
      </c>
      <c r="EB149" s="12">
        <v>0</v>
      </c>
      <c r="EC149" s="4">
        <v>0</v>
      </c>
      <c r="ED149" s="47">
        <v>0</v>
      </c>
      <c r="EE149" s="12">
        <v>0</v>
      </c>
      <c r="EF149" s="4">
        <v>0</v>
      </c>
      <c r="EG149" s="47">
        <f t="shared" ref="EG149:EG160" si="327">IF(EE149=0,0,EF149/EE149*1000)</f>
        <v>0</v>
      </c>
      <c r="EH149" s="12">
        <v>0</v>
      </c>
      <c r="EI149" s="4">
        <v>0</v>
      </c>
      <c r="EJ149" s="47">
        <v>0</v>
      </c>
      <c r="EK149" s="12">
        <v>0</v>
      </c>
      <c r="EL149" s="4">
        <v>0</v>
      </c>
      <c r="EM149" s="47">
        <v>0</v>
      </c>
      <c r="EN149" s="12">
        <v>0</v>
      </c>
      <c r="EO149" s="4">
        <v>0</v>
      </c>
      <c r="EP149" s="47">
        <v>0</v>
      </c>
      <c r="EQ149" s="12">
        <v>0</v>
      </c>
      <c r="ER149" s="4">
        <v>0</v>
      </c>
      <c r="ES149" s="47">
        <v>0</v>
      </c>
      <c r="ET149" s="12">
        <v>0</v>
      </c>
      <c r="EU149" s="4">
        <v>0</v>
      </c>
      <c r="EV149" s="47">
        <v>0</v>
      </c>
      <c r="EW149" s="12">
        <v>0</v>
      </c>
      <c r="EX149" s="4">
        <v>0</v>
      </c>
      <c r="EY149" s="47">
        <f t="shared" ref="EY149:EY160" si="328">IF(EW149=0,0,EX149/EW149*1000)</f>
        <v>0</v>
      </c>
      <c r="EZ149" s="12">
        <v>0</v>
      </c>
      <c r="FA149" s="4">
        <v>0</v>
      </c>
      <c r="FB149" s="47">
        <v>0</v>
      </c>
      <c r="FC149" s="12">
        <v>0</v>
      </c>
      <c r="FD149" s="4">
        <v>0</v>
      </c>
      <c r="FE149" s="47">
        <v>0</v>
      </c>
      <c r="FF149" s="7">
        <f t="shared" ref="FF149:FF157" si="329">C149+I149+AA149+AD149+AG149+AJ149+AP149+AV149+AY149+BE149+BH149+BK149+BN149+BW149+BZ149+CC149+CL149+CO149+DG149+DY149+EB149+EH149+EK149+EN149+EQ149+FC149+ET149+U149+EZ149+DV149+DS149+X149+DP149+CU149+BB149+BT149+F149+L149+AS149+CR149+DD149+DJ149+R149</f>
        <v>4905.5869999999995</v>
      </c>
      <c r="FG149" s="15">
        <f t="shared" ref="FG149:FG157" si="330">D149+J149+AB149+AE149+AH149+AK149+AQ149+AW149+AZ149+BF149+BI149+BL149+BO149+BX149+CA149+CD149+CM149+CP149+DH149+DZ149+EC149+EI149+EL149+EO149+ER149+FD149+EU149+V149+FA149+DW149+DT149+Y149+DQ149+CV149+BC149+BU149+G149+M149+AT149+CS149+DE149+DK149+S149</f>
        <v>22053.739999999998</v>
      </c>
    </row>
    <row r="150" spans="1:163" x14ac:dyDescent="0.3">
      <c r="A150" s="55">
        <v>2020</v>
      </c>
      <c r="B150" s="56" t="s">
        <v>6</v>
      </c>
      <c r="C150" s="12">
        <v>0</v>
      </c>
      <c r="D150" s="4">
        <v>0</v>
      </c>
      <c r="E150" s="47">
        <v>0</v>
      </c>
      <c r="F150" s="12">
        <v>0</v>
      </c>
      <c r="G150" s="4">
        <v>0</v>
      </c>
      <c r="H150" s="47">
        <v>0</v>
      </c>
      <c r="I150" s="12">
        <v>1512.5</v>
      </c>
      <c r="J150" s="4">
        <v>5016.1819999999998</v>
      </c>
      <c r="K150" s="47">
        <f t="shared" ref="K150" si="331">J150/I150*1000</f>
        <v>3316.4839669421485</v>
      </c>
      <c r="L150" s="12">
        <v>0</v>
      </c>
      <c r="M150" s="4">
        <v>0</v>
      </c>
      <c r="N150" s="47">
        <v>0</v>
      </c>
      <c r="O150" s="12">
        <v>0</v>
      </c>
      <c r="P150" s="4">
        <v>0</v>
      </c>
      <c r="Q150" s="47">
        <v>0</v>
      </c>
      <c r="R150" s="12">
        <v>0</v>
      </c>
      <c r="S150" s="4">
        <v>0</v>
      </c>
      <c r="T150" s="47">
        <v>0</v>
      </c>
      <c r="U150" s="12">
        <v>0</v>
      </c>
      <c r="V150" s="4">
        <v>0</v>
      </c>
      <c r="W150" s="47">
        <v>0</v>
      </c>
      <c r="X150" s="12">
        <v>0</v>
      </c>
      <c r="Y150" s="4">
        <v>0</v>
      </c>
      <c r="Z150" s="47">
        <v>0</v>
      </c>
      <c r="AA150" s="12">
        <v>0</v>
      </c>
      <c r="AB150" s="4">
        <v>0</v>
      </c>
      <c r="AC150" s="47">
        <v>0</v>
      </c>
      <c r="AD150" s="12">
        <v>383</v>
      </c>
      <c r="AE150" s="4">
        <v>3769.1289999999999</v>
      </c>
      <c r="AF150" s="47">
        <f t="shared" si="317"/>
        <v>9841.0678851174926</v>
      </c>
      <c r="AG150" s="12">
        <v>0</v>
      </c>
      <c r="AH150" s="4">
        <v>0</v>
      </c>
      <c r="AI150" s="47">
        <v>0</v>
      </c>
      <c r="AJ150" s="12">
        <v>0</v>
      </c>
      <c r="AK150" s="4">
        <v>0</v>
      </c>
      <c r="AL150" s="47">
        <v>0</v>
      </c>
      <c r="AM150" s="12">
        <v>0</v>
      </c>
      <c r="AN150" s="4">
        <v>0</v>
      </c>
      <c r="AO150" s="47">
        <f t="shared" si="319"/>
        <v>0</v>
      </c>
      <c r="AP150" s="12">
        <v>0</v>
      </c>
      <c r="AQ150" s="4">
        <v>0</v>
      </c>
      <c r="AR150" s="47">
        <v>0</v>
      </c>
      <c r="AS150" s="12">
        <v>0</v>
      </c>
      <c r="AT150" s="4">
        <v>0</v>
      </c>
      <c r="AU150" s="47">
        <v>0</v>
      </c>
      <c r="AV150" s="12">
        <v>5125.9611699999996</v>
      </c>
      <c r="AW150" s="4">
        <v>13887.550999999999</v>
      </c>
      <c r="AX150" s="47">
        <f t="shared" si="320"/>
        <v>2709.2579400089371</v>
      </c>
      <c r="AY150" s="12">
        <v>0</v>
      </c>
      <c r="AZ150" s="4">
        <v>0</v>
      </c>
      <c r="BA150" s="47">
        <v>0</v>
      </c>
      <c r="BB150" s="12">
        <v>0</v>
      </c>
      <c r="BC150" s="4">
        <v>0</v>
      </c>
      <c r="BD150" s="47">
        <v>0</v>
      </c>
      <c r="BE150" s="12">
        <v>27.55</v>
      </c>
      <c r="BF150" s="4">
        <v>527.83600000000001</v>
      </c>
      <c r="BG150" s="47">
        <f t="shared" si="321"/>
        <v>19159.201451905628</v>
      </c>
      <c r="BH150" s="12">
        <v>0</v>
      </c>
      <c r="BI150" s="4">
        <v>0</v>
      </c>
      <c r="BJ150" s="47">
        <v>0</v>
      </c>
      <c r="BK150" s="12">
        <v>0</v>
      </c>
      <c r="BL150" s="4">
        <v>0</v>
      </c>
      <c r="BM150" s="47">
        <v>0</v>
      </c>
      <c r="BN150" s="12">
        <v>0</v>
      </c>
      <c r="BO150" s="4">
        <v>0</v>
      </c>
      <c r="BP150" s="47">
        <v>0</v>
      </c>
      <c r="BQ150" s="12"/>
      <c r="BR150" s="4"/>
      <c r="BS150" s="47"/>
      <c r="BT150" s="12">
        <v>0</v>
      </c>
      <c r="BU150" s="4">
        <v>0</v>
      </c>
      <c r="BV150" s="47">
        <v>0</v>
      </c>
      <c r="BW150" s="12">
        <v>0</v>
      </c>
      <c r="BX150" s="4">
        <v>0</v>
      </c>
      <c r="BY150" s="47">
        <v>0</v>
      </c>
      <c r="BZ150" s="12">
        <v>0</v>
      </c>
      <c r="CA150" s="4">
        <v>0</v>
      </c>
      <c r="CB150" s="47">
        <v>0</v>
      </c>
      <c r="CC150" s="12">
        <v>0</v>
      </c>
      <c r="CD150" s="4">
        <v>0</v>
      </c>
      <c r="CE150" s="47">
        <v>0</v>
      </c>
      <c r="CF150" s="12">
        <v>0</v>
      </c>
      <c r="CG150" s="4">
        <v>0</v>
      </c>
      <c r="CH150" s="47">
        <f t="shared" si="323"/>
        <v>0</v>
      </c>
      <c r="CI150" s="12">
        <v>0</v>
      </c>
      <c r="CJ150" s="4">
        <v>0</v>
      </c>
      <c r="CK150" s="47">
        <f t="shared" si="324"/>
        <v>0</v>
      </c>
      <c r="CL150" s="12">
        <v>0</v>
      </c>
      <c r="CM150" s="4">
        <v>0</v>
      </c>
      <c r="CN150" s="47">
        <v>0</v>
      </c>
      <c r="CO150" s="12">
        <v>0</v>
      </c>
      <c r="CP150" s="4">
        <v>0</v>
      </c>
      <c r="CQ150" s="47">
        <v>0</v>
      </c>
      <c r="CR150" s="12">
        <v>0</v>
      </c>
      <c r="CS150" s="4">
        <v>0</v>
      </c>
      <c r="CT150" s="47">
        <v>0</v>
      </c>
      <c r="CU150" s="12">
        <v>0</v>
      </c>
      <c r="CV150" s="4">
        <v>0</v>
      </c>
      <c r="CW150" s="47">
        <v>0</v>
      </c>
      <c r="CX150" s="12">
        <v>0</v>
      </c>
      <c r="CY150" s="4">
        <v>0</v>
      </c>
      <c r="CZ150" s="47">
        <f t="shared" si="325"/>
        <v>0</v>
      </c>
      <c r="DA150" s="12"/>
      <c r="DB150" s="4"/>
      <c r="DC150" s="47"/>
      <c r="DD150" s="12">
        <v>0</v>
      </c>
      <c r="DE150" s="4">
        <v>0</v>
      </c>
      <c r="DF150" s="47">
        <v>0</v>
      </c>
      <c r="DG150" s="12">
        <v>0</v>
      </c>
      <c r="DH150" s="4">
        <v>0</v>
      </c>
      <c r="DI150" s="47">
        <v>0</v>
      </c>
      <c r="DJ150" s="12">
        <v>0</v>
      </c>
      <c r="DK150" s="4">
        <v>0</v>
      </c>
      <c r="DL150" s="47">
        <v>0</v>
      </c>
      <c r="DM150" s="12">
        <v>0</v>
      </c>
      <c r="DN150" s="4">
        <v>0</v>
      </c>
      <c r="DO150" s="47">
        <f t="shared" si="326"/>
        <v>0</v>
      </c>
      <c r="DP150" s="12">
        <v>0</v>
      </c>
      <c r="DQ150" s="4">
        <v>0</v>
      </c>
      <c r="DR150" s="47">
        <v>0</v>
      </c>
      <c r="DS150" s="12">
        <v>0</v>
      </c>
      <c r="DT150" s="4">
        <v>0</v>
      </c>
      <c r="DU150" s="47">
        <v>0</v>
      </c>
      <c r="DV150" s="12">
        <v>0</v>
      </c>
      <c r="DW150" s="4">
        <v>0</v>
      </c>
      <c r="DX150" s="47">
        <v>0</v>
      </c>
      <c r="DY150" s="12">
        <v>0</v>
      </c>
      <c r="DZ150" s="4">
        <v>0</v>
      </c>
      <c r="EA150" s="47">
        <v>0</v>
      </c>
      <c r="EB150" s="12">
        <v>0</v>
      </c>
      <c r="EC150" s="4">
        <v>0</v>
      </c>
      <c r="ED150" s="47">
        <v>0</v>
      </c>
      <c r="EE150" s="12">
        <v>0</v>
      </c>
      <c r="EF150" s="4">
        <v>0</v>
      </c>
      <c r="EG150" s="47">
        <f t="shared" si="327"/>
        <v>0</v>
      </c>
      <c r="EH150" s="12">
        <v>0</v>
      </c>
      <c r="EI150" s="4">
        <v>0</v>
      </c>
      <c r="EJ150" s="47">
        <v>0</v>
      </c>
      <c r="EK150" s="12">
        <v>0</v>
      </c>
      <c r="EL150" s="4">
        <v>0</v>
      </c>
      <c r="EM150" s="47">
        <v>0</v>
      </c>
      <c r="EN150" s="12">
        <v>0</v>
      </c>
      <c r="EO150" s="4">
        <v>0</v>
      </c>
      <c r="EP150" s="47">
        <v>0</v>
      </c>
      <c r="EQ150" s="12">
        <v>0</v>
      </c>
      <c r="ER150" s="4">
        <v>0</v>
      </c>
      <c r="ES150" s="47">
        <v>0</v>
      </c>
      <c r="ET150" s="12">
        <v>0</v>
      </c>
      <c r="EU150" s="4">
        <v>0</v>
      </c>
      <c r="EV150" s="47">
        <v>0</v>
      </c>
      <c r="EW150" s="12">
        <v>0</v>
      </c>
      <c r="EX150" s="4">
        <v>0</v>
      </c>
      <c r="EY150" s="47">
        <f t="shared" si="328"/>
        <v>0</v>
      </c>
      <c r="EZ150" s="12">
        <v>0</v>
      </c>
      <c r="FA150" s="4">
        <v>0</v>
      </c>
      <c r="FB150" s="47">
        <v>0</v>
      </c>
      <c r="FC150" s="12">
        <v>0</v>
      </c>
      <c r="FD150" s="4">
        <v>0</v>
      </c>
      <c r="FE150" s="47">
        <v>0</v>
      </c>
      <c r="FF150" s="7">
        <f t="shared" si="329"/>
        <v>7049.0111699999998</v>
      </c>
      <c r="FG150" s="15">
        <f t="shared" si="330"/>
        <v>23200.698</v>
      </c>
    </row>
    <row r="151" spans="1:163" x14ac:dyDescent="0.3">
      <c r="A151" s="55">
        <v>2020</v>
      </c>
      <c r="B151" s="56" t="s">
        <v>7</v>
      </c>
      <c r="C151" s="12">
        <v>0</v>
      </c>
      <c r="D151" s="4">
        <v>0</v>
      </c>
      <c r="E151" s="47">
        <v>0</v>
      </c>
      <c r="F151" s="12">
        <v>0</v>
      </c>
      <c r="G151" s="4">
        <v>0</v>
      </c>
      <c r="H151" s="47">
        <v>0</v>
      </c>
      <c r="I151" s="12">
        <v>0</v>
      </c>
      <c r="J151" s="4">
        <v>0</v>
      </c>
      <c r="K151" s="47">
        <v>0</v>
      </c>
      <c r="L151" s="12">
        <v>0</v>
      </c>
      <c r="M151" s="4">
        <v>0</v>
      </c>
      <c r="N151" s="47">
        <v>0</v>
      </c>
      <c r="O151" s="12">
        <v>0</v>
      </c>
      <c r="P151" s="4">
        <v>0</v>
      </c>
      <c r="Q151" s="47">
        <v>0</v>
      </c>
      <c r="R151" s="12">
        <v>0</v>
      </c>
      <c r="S151" s="4">
        <v>0</v>
      </c>
      <c r="T151" s="47">
        <v>0</v>
      </c>
      <c r="U151" s="12">
        <v>0</v>
      </c>
      <c r="V151" s="4">
        <v>0</v>
      </c>
      <c r="W151" s="47">
        <v>0</v>
      </c>
      <c r="X151" s="12">
        <v>0</v>
      </c>
      <c r="Y151" s="4">
        <v>0</v>
      </c>
      <c r="Z151" s="47">
        <v>0</v>
      </c>
      <c r="AA151" s="12">
        <v>19099.68</v>
      </c>
      <c r="AB151" s="4">
        <v>67816.948999999993</v>
      </c>
      <c r="AC151" s="47">
        <f t="shared" ref="AC151" si="332">AB151/AA151*1000</f>
        <v>3550.6850900119789</v>
      </c>
      <c r="AD151" s="12">
        <v>40</v>
      </c>
      <c r="AE151" s="4">
        <v>463.64699999999999</v>
      </c>
      <c r="AF151" s="47">
        <f t="shared" si="317"/>
        <v>11591.174999999999</v>
      </c>
      <c r="AG151" s="12">
        <v>0</v>
      </c>
      <c r="AH151" s="4">
        <v>0</v>
      </c>
      <c r="AI151" s="47">
        <v>0</v>
      </c>
      <c r="AJ151" s="12">
        <v>0</v>
      </c>
      <c r="AK151" s="4">
        <v>0</v>
      </c>
      <c r="AL151" s="47">
        <v>0</v>
      </c>
      <c r="AM151" s="12">
        <v>0</v>
      </c>
      <c r="AN151" s="4">
        <v>0</v>
      </c>
      <c r="AO151" s="47">
        <f t="shared" si="319"/>
        <v>0</v>
      </c>
      <c r="AP151" s="12">
        <v>0</v>
      </c>
      <c r="AQ151" s="4">
        <v>0</v>
      </c>
      <c r="AR151" s="47">
        <v>0</v>
      </c>
      <c r="AS151" s="12">
        <v>0</v>
      </c>
      <c r="AT151" s="4">
        <v>0</v>
      </c>
      <c r="AU151" s="47">
        <v>0</v>
      </c>
      <c r="AV151" s="12">
        <v>3338.4520299999999</v>
      </c>
      <c r="AW151" s="4">
        <v>16192.063</v>
      </c>
      <c r="AX151" s="47">
        <f t="shared" si="320"/>
        <v>4850.1709338624223</v>
      </c>
      <c r="AY151" s="12">
        <v>0</v>
      </c>
      <c r="AZ151" s="4">
        <v>0</v>
      </c>
      <c r="BA151" s="47">
        <v>0</v>
      </c>
      <c r="BB151" s="12">
        <v>0</v>
      </c>
      <c r="BC151" s="4">
        <v>0</v>
      </c>
      <c r="BD151" s="47">
        <v>0</v>
      </c>
      <c r="BE151" s="12">
        <v>20</v>
      </c>
      <c r="BF151" s="4">
        <v>232.446</v>
      </c>
      <c r="BG151" s="47">
        <f t="shared" si="321"/>
        <v>11622.3</v>
      </c>
      <c r="BH151" s="12">
        <v>0</v>
      </c>
      <c r="BI151" s="4">
        <v>0</v>
      </c>
      <c r="BJ151" s="47">
        <v>0</v>
      </c>
      <c r="BK151" s="12">
        <v>0</v>
      </c>
      <c r="BL151" s="4">
        <v>0</v>
      </c>
      <c r="BM151" s="47">
        <v>0</v>
      </c>
      <c r="BN151" s="12">
        <v>0</v>
      </c>
      <c r="BO151" s="4">
        <v>0</v>
      </c>
      <c r="BP151" s="47">
        <v>0</v>
      </c>
      <c r="BQ151" s="12"/>
      <c r="BR151" s="4"/>
      <c r="BS151" s="47"/>
      <c r="BT151" s="12">
        <v>0</v>
      </c>
      <c r="BU151" s="4">
        <v>0</v>
      </c>
      <c r="BV151" s="47">
        <v>0</v>
      </c>
      <c r="BW151" s="12">
        <v>0</v>
      </c>
      <c r="BX151" s="4">
        <v>0</v>
      </c>
      <c r="BY151" s="47">
        <v>0</v>
      </c>
      <c r="BZ151" s="12">
        <v>0</v>
      </c>
      <c r="CA151" s="4">
        <v>0</v>
      </c>
      <c r="CB151" s="47">
        <v>0</v>
      </c>
      <c r="CC151" s="12">
        <v>0</v>
      </c>
      <c r="CD151" s="4">
        <v>0</v>
      </c>
      <c r="CE151" s="47">
        <v>0</v>
      </c>
      <c r="CF151" s="12">
        <v>0</v>
      </c>
      <c r="CG151" s="4">
        <v>0</v>
      </c>
      <c r="CH151" s="47">
        <f t="shared" si="323"/>
        <v>0</v>
      </c>
      <c r="CI151" s="12">
        <v>0</v>
      </c>
      <c r="CJ151" s="4">
        <v>0</v>
      </c>
      <c r="CK151" s="47">
        <f t="shared" si="324"/>
        <v>0</v>
      </c>
      <c r="CL151" s="12">
        <v>0</v>
      </c>
      <c r="CM151" s="4">
        <v>0</v>
      </c>
      <c r="CN151" s="47">
        <v>0</v>
      </c>
      <c r="CO151" s="12">
        <v>0</v>
      </c>
      <c r="CP151" s="4">
        <v>0</v>
      </c>
      <c r="CQ151" s="47">
        <v>0</v>
      </c>
      <c r="CR151" s="12">
        <v>1E-3</v>
      </c>
      <c r="CS151" s="4">
        <v>0.93</v>
      </c>
      <c r="CT151" s="47">
        <f t="shared" ref="CT151" si="333">CS151/CR151*1000</f>
        <v>930000</v>
      </c>
      <c r="CU151" s="12">
        <v>0</v>
      </c>
      <c r="CV151" s="4">
        <v>0</v>
      </c>
      <c r="CW151" s="47">
        <v>0</v>
      </c>
      <c r="CX151" s="12">
        <v>0</v>
      </c>
      <c r="CY151" s="4">
        <v>0</v>
      </c>
      <c r="CZ151" s="47">
        <f t="shared" si="325"/>
        <v>0</v>
      </c>
      <c r="DA151" s="12"/>
      <c r="DB151" s="4"/>
      <c r="DC151" s="47"/>
      <c r="DD151" s="12">
        <v>0</v>
      </c>
      <c r="DE151" s="4">
        <v>0</v>
      </c>
      <c r="DF151" s="47">
        <v>0</v>
      </c>
      <c r="DG151" s="12">
        <v>0</v>
      </c>
      <c r="DH151" s="4">
        <v>0</v>
      </c>
      <c r="DI151" s="47">
        <v>0</v>
      </c>
      <c r="DJ151" s="12">
        <v>0</v>
      </c>
      <c r="DK151" s="4">
        <v>0</v>
      </c>
      <c r="DL151" s="47">
        <v>0</v>
      </c>
      <c r="DM151" s="12">
        <v>0</v>
      </c>
      <c r="DN151" s="4">
        <v>0</v>
      </c>
      <c r="DO151" s="47">
        <f t="shared" si="326"/>
        <v>0</v>
      </c>
      <c r="DP151" s="12">
        <v>0</v>
      </c>
      <c r="DQ151" s="4">
        <v>0</v>
      </c>
      <c r="DR151" s="47">
        <v>0</v>
      </c>
      <c r="DS151" s="12">
        <v>0</v>
      </c>
      <c r="DT151" s="4">
        <v>0</v>
      </c>
      <c r="DU151" s="47">
        <v>0</v>
      </c>
      <c r="DV151" s="12">
        <v>0</v>
      </c>
      <c r="DW151" s="4">
        <v>0</v>
      </c>
      <c r="DX151" s="47">
        <v>0</v>
      </c>
      <c r="DY151" s="12">
        <v>0</v>
      </c>
      <c r="DZ151" s="4">
        <v>0</v>
      </c>
      <c r="EA151" s="47">
        <v>0</v>
      </c>
      <c r="EB151" s="12">
        <v>0</v>
      </c>
      <c r="EC151" s="4">
        <v>0</v>
      </c>
      <c r="ED151" s="47">
        <v>0</v>
      </c>
      <c r="EE151" s="12">
        <v>0</v>
      </c>
      <c r="EF151" s="4">
        <v>0</v>
      </c>
      <c r="EG151" s="47">
        <f t="shared" si="327"/>
        <v>0</v>
      </c>
      <c r="EH151" s="12">
        <v>0</v>
      </c>
      <c r="EI151" s="4">
        <v>0</v>
      </c>
      <c r="EJ151" s="47">
        <v>0</v>
      </c>
      <c r="EK151" s="12">
        <v>0</v>
      </c>
      <c r="EL151" s="4">
        <v>0</v>
      </c>
      <c r="EM151" s="47">
        <v>0</v>
      </c>
      <c r="EN151" s="12">
        <v>0</v>
      </c>
      <c r="EO151" s="4">
        <v>0</v>
      </c>
      <c r="EP151" s="47">
        <v>0</v>
      </c>
      <c r="EQ151" s="12">
        <v>0</v>
      </c>
      <c r="ER151" s="4">
        <v>0</v>
      </c>
      <c r="ES151" s="47">
        <v>0</v>
      </c>
      <c r="ET151" s="12">
        <v>0</v>
      </c>
      <c r="EU151" s="4">
        <v>0</v>
      </c>
      <c r="EV151" s="47">
        <v>0</v>
      </c>
      <c r="EW151" s="12">
        <v>0</v>
      </c>
      <c r="EX151" s="4">
        <v>0</v>
      </c>
      <c r="EY151" s="47">
        <f t="shared" si="328"/>
        <v>0</v>
      </c>
      <c r="EZ151" s="12">
        <v>0</v>
      </c>
      <c r="FA151" s="4">
        <v>0</v>
      </c>
      <c r="FB151" s="47">
        <v>0</v>
      </c>
      <c r="FC151" s="12">
        <v>0</v>
      </c>
      <c r="FD151" s="4">
        <v>0</v>
      </c>
      <c r="FE151" s="47">
        <v>0</v>
      </c>
      <c r="FF151" s="7">
        <f t="shared" si="329"/>
        <v>22498.133030000001</v>
      </c>
      <c r="FG151" s="15">
        <f t="shared" si="330"/>
        <v>84706.034999999974</v>
      </c>
    </row>
    <row r="152" spans="1:163" x14ac:dyDescent="0.3">
      <c r="A152" s="55">
        <v>2020</v>
      </c>
      <c r="B152" s="56" t="s">
        <v>8</v>
      </c>
      <c r="C152" s="12">
        <v>0</v>
      </c>
      <c r="D152" s="4">
        <v>0</v>
      </c>
      <c r="E152" s="47">
        <f>IF(C152=0,0,D152/C152*1000)</f>
        <v>0</v>
      </c>
      <c r="F152" s="12">
        <v>0</v>
      </c>
      <c r="G152" s="4">
        <v>0</v>
      </c>
      <c r="H152" s="47">
        <f>IF(F152=0,0,G152/F152*1000)</f>
        <v>0</v>
      </c>
      <c r="I152" s="12">
        <v>0</v>
      </c>
      <c r="J152" s="4">
        <v>0</v>
      </c>
      <c r="K152" s="47">
        <f>IF(I152=0,0,J152/I152*1000)</f>
        <v>0</v>
      </c>
      <c r="L152" s="12">
        <v>0</v>
      </c>
      <c r="M152" s="4">
        <v>0</v>
      </c>
      <c r="N152" s="47">
        <f>IF(L152=0,0,M152/L152*1000)</f>
        <v>0</v>
      </c>
      <c r="O152" s="12">
        <v>0</v>
      </c>
      <c r="P152" s="4">
        <v>0</v>
      </c>
      <c r="Q152" s="47">
        <f>IF(O152=0,0,P152/O152*1000)</f>
        <v>0</v>
      </c>
      <c r="R152" s="12">
        <v>0</v>
      </c>
      <c r="S152" s="4">
        <v>0</v>
      </c>
      <c r="T152" s="47">
        <f>IF(R152=0,0,S152/R152*1000)</f>
        <v>0</v>
      </c>
      <c r="U152" s="12">
        <v>0</v>
      </c>
      <c r="V152" s="4">
        <v>0</v>
      </c>
      <c r="W152" s="47">
        <f>IF(U152=0,0,V152/U152*1000)</f>
        <v>0</v>
      </c>
      <c r="X152" s="12">
        <v>0</v>
      </c>
      <c r="Y152" s="4">
        <v>0</v>
      </c>
      <c r="Z152" s="47">
        <f>IF(X152=0,0,Y152/X152*1000)</f>
        <v>0</v>
      </c>
      <c r="AA152" s="12">
        <v>0</v>
      </c>
      <c r="AB152" s="4">
        <v>0</v>
      </c>
      <c r="AC152" s="47">
        <f>IF(AA152=0,0,AB152/AA152*1000)</f>
        <v>0</v>
      </c>
      <c r="AD152" s="12">
        <v>445.54503999999997</v>
      </c>
      <c r="AE152" s="4">
        <v>4701.2430000000004</v>
      </c>
      <c r="AF152" s="47">
        <f>IF(AD152=0,0,AE152/AD152*1000)</f>
        <v>10551.667234360864</v>
      </c>
      <c r="AG152" s="12">
        <v>7.4999999999999997E-2</v>
      </c>
      <c r="AH152" s="4">
        <v>3.8889999999999998</v>
      </c>
      <c r="AI152" s="47">
        <f>IF(AG152=0,0,AH152/AG152*1000)</f>
        <v>51853.333333333328</v>
      </c>
      <c r="AJ152" s="12">
        <v>0</v>
      </c>
      <c r="AK152" s="4">
        <v>0</v>
      </c>
      <c r="AL152" s="47">
        <f>IF(AJ152=0,0,AK152/AJ152*1000)</f>
        <v>0</v>
      </c>
      <c r="AM152" s="12">
        <v>0</v>
      </c>
      <c r="AN152" s="4">
        <v>0</v>
      </c>
      <c r="AO152" s="47">
        <f t="shared" si="319"/>
        <v>0</v>
      </c>
      <c r="AP152" s="12">
        <v>0</v>
      </c>
      <c r="AQ152" s="4">
        <v>0</v>
      </c>
      <c r="AR152" s="47">
        <f>IF(AP152=0,0,AQ152/AP152*1000)</f>
        <v>0</v>
      </c>
      <c r="AS152" s="12">
        <v>0</v>
      </c>
      <c r="AT152" s="4">
        <v>0</v>
      </c>
      <c r="AU152" s="47">
        <f>IF(AS152=0,0,AT152/AS152*1000)</f>
        <v>0</v>
      </c>
      <c r="AV152" s="12">
        <v>15717.79545</v>
      </c>
      <c r="AW152" s="4">
        <v>63140.614000000001</v>
      </c>
      <c r="AX152" s="47">
        <f>IF(AV152=0,0,AW152/AV152*1000)</f>
        <v>4017.1418568753552</v>
      </c>
      <c r="AY152" s="12">
        <v>0</v>
      </c>
      <c r="AZ152" s="4">
        <v>0</v>
      </c>
      <c r="BA152" s="47">
        <f>IF(AY152=0,0,AZ152/AY152*1000)</f>
        <v>0</v>
      </c>
      <c r="BB152" s="12">
        <v>0</v>
      </c>
      <c r="BC152" s="4">
        <v>0</v>
      </c>
      <c r="BD152" s="47">
        <f>IF(BB152=0,0,BC152/BB152*1000)</f>
        <v>0</v>
      </c>
      <c r="BE152" s="12">
        <v>0</v>
      </c>
      <c r="BF152" s="4">
        <v>0</v>
      </c>
      <c r="BG152" s="47">
        <f>IF(BE152=0,0,BF152/BE152*1000)</f>
        <v>0</v>
      </c>
      <c r="BH152" s="12">
        <v>0</v>
      </c>
      <c r="BI152" s="4">
        <v>0</v>
      </c>
      <c r="BJ152" s="47">
        <f>IF(BH152=0,0,BI152/BH152*1000)</f>
        <v>0</v>
      </c>
      <c r="BK152" s="12">
        <v>0</v>
      </c>
      <c r="BL152" s="4">
        <v>0</v>
      </c>
      <c r="BM152" s="47">
        <f>IF(BK152=0,0,BL152/BK152*1000)</f>
        <v>0</v>
      </c>
      <c r="BN152" s="12">
        <v>0</v>
      </c>
      <c r="BO152" s="4">
        <v>0</v>
      </c>
      <c r="BP152" s="47">
        <f>IF(BN152=0,0,BO152/BN152*1000)</f>
        <v>0</v>
      </c>
      <c r="BQ152" s="12"/>
      <c r="BR152" s="4"/>
      <c r="BS152" s="47"/>
      <c r="BT152" s="12">
        <v>0</v>
      </c>
      <c r="BU152" s="4">
        <v>0</v>
      </c>
      <c r="BV152" s="47">
        <f>IF(BT152=0,0,BU152/BT152*1000)</f>
        <v>0</v>
      </c>
      <c r="BW152" s="12">
        <v>0</v>
      </c>
      <c r="BX152" s="4">
        <v>0</v>
      </c>
      <c r="BY152" s="47">
        <f>IF(BW152=0,0,BX152/BW152*1000)</f>
        <v>0</v>
      </c>
      <c r="BZ152" s="12">
        <v>0</v>
      </c>
      <c r="CA152" s="4">
        <v>0</v>
      </c>
      <c r="CB152" s="47">
        <f>IF(BZ152=0,0,CA152/BZ152*1000)</f>
        <v>0</v>
      </c>
      <c r="CC152" s="12">
        <v>0</v>
      </c>
      <c r="CD152" s="4">
        <v>0</v>
      </c>
      <c r="CE152" s="47">
        <f>IF(CC152=0,0,CD152/CC152*1000)</f>
        <v>0</v>
      </c>
      <c r="CF152" s="12">
        <v>0</v>
      </c>
      <c r="CG152" s="4">
        <v>0</v>
      </c>
      <c r="CH152" s="47">
        <f t="shared" si="323"/>
        <v>0</v>
      </c>
      <c r="CI152" s="12">
        <v>0</v>
      </c>
      <c r="CJ152" s="4">
        <v>0</v>
      </c>
      <c r="CK152" s="47">
        <f t="shared" si="324"/>
        <v>0</v>
      </c>
      <c r="CL152" s="12">
        <v>0</v>
      </c>
      <c r="CM152" s="4">
        <v>0</v>
      </c>
      <c r="CN152" s="47">
        <f>IF(CL152=0,0,CM152/CL152*1000)</f>
        <v>0</v>
      </c>
      <c r="CO152" s="12">
        <v>0</v>
      </c>
      <c r="CP152" s="4">
        <v>0</v>
      </c>
      <c r="CQ152" s="47">
        <f>IF(CO152=0,0,CP152/CO152*1000)</f>
        <v>0</v>
      </c>
      <c r="CR152" s="12">
        <v>0</v>
      </c>
      <c r="CS152" s="4">
        <v>0</v>
      </c>
      <c r="CT152" s="47">
        <f>IF(CR152=0,0,CS152/CR152*1000)</f>
        <v>0</v>
      </c>
      <c r="CU152" s="12">
        <v>0</v>
      </c>
      <c r="CV152" s="4">
        <v>0</v>
      </c>
      <c r="CW152" s="47">
        <f>IF(CU152=0,0,CV152/CU152*1000)</f>
        <v>0</v>
      </c>
      <c r="CX152" s="12">
        <v>0</v>
      </c>
      <c r="CY152" s="4">
        <v>0</v>
      </c>
      <c r="CZ152" s="47">
        <f t="shared" si="325"/>
        <v>0</v>
      </c>
      <c r="DA152" s="12"/>
      <c r="DB152" s="4"/>
      <c r="DC152" s="47"/>
      <c r="DD152" s="12">
        <v>0</v>
      </c>
      <c r="DE152" s="4">
        <v>0</v>
      </c>
      <c r="DF152" s="47">
        <f>IF(DD152=0,0,DE152/DD152*1000)</f>
        <v>0</v>
      </c>
      <c r="DG152" s="12">
        <v>0</v>
      </c>
      <c r="DH152" s="4">
        <v>0</v>
      </c>
      <c r="DI152" s="47">
        <f>IF(DG152=0,0,DH152/DG152*1000)</f>
        <v>0</v>
      </c>
      <c r="DJ152" s="12">
        <v>0</v>
      </c>
      <c r="DK152" s="4">
        <v>0</v>
      </c>
      <c r="DL152" s="47">
        <f>IF(DJ152=0,0,DK152/DJ152*1000)</f>
        <v>0</v>
      </c>
      <c r="DM152" s="12">
        <v>0</v>
      </c>
      <c r="DN152" s="4">
        <v>0</v>
      </c>
      <c r="DO152" s="47">
        <f t="shared" si="326"/>
        <v>0</v>
      </c>
      <c r="DP152" s="12">
        <v>0</v>
      </c>
      <c r="DQ152" s="4">
        <v>0</v>
      </c>
      <c r="DR152" s="47">
        <f>IF(DP152=0,0,DQ152/DP152*1000)</f>
        <v>0</v>
      </c>
      <c r="DS152" s="12">
        <v>0</v>
      </c>
      <c r="DT152" s="4">
        <v>0</v>
      </c>
      <c r="DU152" s="47">
        <f>IF(DS152=0,0,DT152/DS152*1000)</f>
        <v>0</v>
      </c>
      <c r="DV152" s="12">
        <v>0</v>
      </c>
      <c r="DW152" s="4">
        <v>0</v>
      </c>
      <c r="DX152" s="47">
        <f>IF(DV152=0,0,DW152/DV152*1000)</f>
        <v>0</v>
      </c>
      <c r="DY152" s="12">
        <v>0</v>
      </c>
      <c r="DZ152" s="4">
        <v>0</v>
      </c>
      <c r="EA152" s="47">
        <f>IF(DY152=0,0,DZ152/DY152*1000)</f>
        <v>0</v>
      </c>
      <c r="EB152" s="12">
        <v>0</v>
      </c>
      <c r="EC152" s="4">
        <v>0</v>
      </c>
      <c r="ED152" s="47">
        <f>IF(EB152=0,0,EC152/EB152*1000)</f>
        <v>0</v>
      </c>
      <c r="EE152" s="12">
        <v>0</v>
      </c>
      <c r="EF152" s="4">
        <v>0</v>
      </c>
      <c r="EG152" s="47">
        <f t="shared" si="327"/>
        <v>0</v>
      </c>
      <c r="EH152" s="12">
        <v>0</v>
      </c>
      <c r="EI152" s="4">
        <v>0</v>
      </c>
      <c r="EJ152" s="47">
        <f>IF(EH152=0,0,EI152/EH152*1000)</f>
        <v>0</v>
      </c>
      <c r="EK152" s="12">
        <v>0</v>
      </c>
      <c r="EL152" s="4">
        <v>0</v>
      </c>
      <c r="EM152" s="47">
        <f>IF(EK152=0,0,EL152/EK152*1000)</f>
        <v>0</v>
      </c>
      <c r="EN152" s="12">
        <v>0</v>
      </c>
      <c r="EO152" s="4">
        <v>0</v>
      </c>
      <c r="EP152" s="47">
        <f>IF(EN152=0,0,EO152/EN152*1000)</f>
        <v>0</v>
      </c>
      <c r="EQ152" s="12">
        <v>6.46732</v>
      </c>
      <c r="ER152" s="4">
        <v>283.67200000000003</v>
      </c>
      <c r="ES152" s="47">
        <f>IF(EQ152=0,0,ER152/EQ152*1000)</f>
        <v>43862.372667503696</v>
      </c>
      <c r="ET152" s="12">
        <v>0</v>
      </c>
      <c r="EU152" s="4">
        <v>0</v>
      </c>
      <c r="EV152" s="47">
        <f>IF(ET152=0,0,EU152/ET152*1000)</f>
        <v>0</v>
      </c>
      <c r="EW152" s="12">
        <v>0</v>
      </c>
      <c r="EX152" s="4">
        <v>0</v>
      </c>
      <c r="EY152" s="47">
        <f t="shared" si="328"/>
        <v>0</v>
      </c>
      <c r="EZ152" s="12">
        <v>0</v>
      </c>
      <c r="FA152" s="4">
        <v>0</v>
      </c>
      <c r="FB152" s="47">
        <f>IF(EZ152=0,0,FA152/EZ152*1000)</f>
        <v>0</v>
      </c>
      <c r="FC152" s="12">
        <v>0</v>
      </c>
      <c r="FD152" s="4">
        <v>0</v>
      </c>
      <c r="FE152" s="47">
        <f>IF(FC152=0,0,FD152/FC152*1000)</f>
        <v>0</v>
      </c>
      <c r="FF152" s="7">
        <f t="shared" si="329"/>
        <v>16169.882809999999</v>
      </c>
      <c r="FG152" s="15">
        <f t="shared" si="330"/>
        <v>68129.418000000005</v>
      </c>
    </row>
    <row r="153" spans="1:163" x14ac:dyDescent="0.3">
      <c r="A153" s="55">
        <v>2020</v>
      </c>
      <c r="B153" s="47" t="s">
        <v>9</v>
      </c>
      <c r="C153" s="12">
        <v>0</v>
      </c>
      <c r="D153" s="4">
        <v>0</v>
      </c>
      <c r="E153" s="47">
        <f t="shared" ref="E153:BY160" si="334">IF(C153=0,0,D153/C153*1000)</f>
        <v>0</v>
      </c>
      <c r="F153" s="12">
        <v>0</v>
      </c>
      <c r="G153" s="4">
        <v>0</v>
      </c>
      <c r="H153" s="47">
        <f t="shared" si="334"/>
        <v>0</v>
      </c>
      <c r="I153" s="12">
        <v>0</v>
      </c>
      <c r="J153" s="4">
        <v>0</v>
      </c>
      <c r="K153" s="47">
        <f t="shared" si="334"/>
        <v>0</v>
      </c>
      <c r="L153" s="12">
        <v>0</v>
      </c>
      <c r="M153" s="4">
        <v>0</v>
      </c>
      <c r="N153" s="47">
        <f t="shared" si="334"/>
        <v>0</v>
      </c>
      <c r="O153" s="12">
        <v>0</v>
      </c>
      <c r="P153" s="4">
        <v>0</v>
      </c>
      <c r="Q153" s="47">
        <f t="shared" si="334"/>
        <v>0</v>
      </c>
      <c r="R153" s="12">
        <v>0</v>
      </c>
      <c r="S153" s="4">
        <v>0</v>
      </c>
      <c r="T153" s="47">
        <f t="shared" ref="T153:T160" si="335">IF(R153=0,0,S153/R153*1000)</f>
        <v>0</v>
      </c>
      <c r="U153" s="12">
        <v>0</v>
      </c>
      <c r="V153" s="4">
        <v>0</v>
      </c>
      <c r="W153" s="47">
        <f t="shared" si="334"/>
        <v>0</v>
      </c>
      <c r="X153" s="12">
        <v>0</v>
      </c>
      <c r="Y153" s="4">
        <v>0</v>
      </c>
      <c r="Z153" s="47">
        <f t="shared" si="334"/>
        <v>0</v>
      </c>
      <c r="AA153" s="12">
        <v>0</v>
      </c>
      <c r="AB153" s="4">
        <v>0</v>
      </c>
      <c r="AC153" s="47">
        <f t="shared" si="334"/>
        <v>0</v>
      </c>
      <c r="AD153" s="12">
        <v>536</v>
      </c>
      <c r="AE153" s="4">
        <v>6318.1679999999997</v>
      </c>
      <c r="AF153" s="47">
        <f t="shared" si="334"/>
        <v>11787.62686567164</v>
      </c>
      <c r="AG153" s="12">
        <v>0</v>
      </c>
      <c r="AH153" s="4">
        <v>0</v>
      </c>
      <c r="AI153" s="47">
        <f t="shared" si="334"/>
        <v>0</v>
      </c>
      <c r="AJ153" s="12">
        <v>0</v>
      </c>
      <c r="AK153" s="4">
        <v>0</v>
      </c>
      <c r="AL153" s="47">
        <f t="shared" si="334"/>
        <v>0</v>
      </c>
      <c r="AM153" s="12">
        <v>0</v>
      </c>
      <c r="AN153" s="4">
        <v>0</v>
      </c>
      <c r="AO153" s="47">
        <f t="shared" si="319"/>
        <v>0</v>
      </c>
      <c r="AP153" s="12">
        <v>0</v>
      </c>
      <c r="AQ153" s="4">
        <v>0</v>
      </c>
      <c r="AR153" s="47">
        <f t="shared" si="334"/>
        <v>0</v>
      </c>
      <c r="AS153" s="12">
        <v>0</v>
      </c>
      <c r="AT153" s="4">
        <v>0</v>
      </c>
      <c r="AU153" s="47">
        <f t="shared" si="334"/>
        <v>0</v>
      </c>
      <c r="AV153" s="12">
        <v>13758.731689999999</v>
      </c>
      <c r="AW153" s="4">
        <v>63266.851999999999</v>
      </c>
      <c r="AX153" s="47">
        <f t="shared" si="334"/>
        <v>4598.305528843408</v>
      </c>
      <c r="AY153" s="12">
        <v>0</v>
      </c>
      <c r="AZ153" s="4">
        <v>0</v>
      </c>
      <c r="BA153" s="47">
        <f t="shared" si="334"/>
        <v>0</v>
      </c>
      <c r="BB153" s="12">
        <v>0</v>
      </c>
      <c r="BC153" s="4">
        <v>0</v>
      </c>
      <c r="BD153" s="47">
        <f t="shared" si="334"/>
        <v>0</v>
      </c>
      <c r="BE153" s="12">
        <v>0</v>
      </c>
      <c r="BF153" s="4">
        <v>0</v>
      </c>
      <c r="BG153" s="47">
        <f t="shared" si="334"/>
        <v>0</v>
      </c>
      <c r="BH153" s="12">
        <v>0</v>
      </c>
      <c r="BI153" s="4">
        <v>0</v>
      </c>
      <c r="BJ153" s="47">
        <f t="shared" si="334"/>
        <v>0</v>
      </c>
      <c r="BK153" s="12">
        <v>0</v>
      </c>
      <c r="BL153" s="4">
        <v>0</v>
      </c>
      <c r="BM153" s="47">
        <f t="shared" si="334"/>
        <v>0</v>
      </c>
      <c r="BN153" s="12">
        <v>0</v>
      </c>
      <c r="BO153" s="4">
        <v>0</v>
      </c>
      <c r="BP153" s="47">
        <f t="shared" si="334"/>
        <v>0</v>
      </c>
      <c r="BQ153" s="12"/>
      <c r="BR153" s="4"/>
      <c r="BS153" s="47"/>
      <c r="BT153" s="12">
        <v>0</v>
      </c>
      <c r="BU153" s="4">
        <v>0</v>
      </c>
      <c r="BV153" s="47">
        <f t="shared" si="334"/>
        <v>0</v>
      </c>
      <c r="BW153" s="12">
        <v>0</v>
      </c>
      <c r="BX153" s="4">
        <v>0</v>
      </c>
      <c r="BY153" s="47">
        <f t="shared" si="334"/>
        <v>0</v>
      </c>
      <c r="BZ153" s="12">
        <v>0</v>
      </c>
      <c r="CA153" s="4">
        <v>0</v>
      </c>
      <c r="CB153" s="47">
        <f t="shared" ref="CB153:FE160" si="336">IF(BZ153=0,0,CA153/BZ153*1000)</f>
        <v>0</v>
      </c>
      <c r="CC153" s="12">
        <v>0</v>
      </c>
      <c r="CD153" s="4">
        <v>0</v>
      </c>
      <c r="CE153" s="47">
        <f t="shared" si="336"/>
        <v>0</v>
      </c>
      <c r="CF153" s="12">
        <v>0</v>
      </c>
      <c r="CG153" s="4">
        <v>0</v>
      </c>
      <c r="CH153" s="47">
        <f t="shared" si="323"/>
        <v>0</v>
      </c>
      <c r="CI153" s="12">
        <v>0</v>
      </c>
      <c r="CJ153" s="4">
        <v>0</v>
      </c>
      <c r="CK153" s="47">
        <f t="shared" si="324"/>
        <v>0</v>
      </c>
      <c r="CL153" s="12">
        <v>0</v>
      </c>
      <c r="CM153" s="4">
        <v>0</v>
      </c>
      <c r="CN153" s="47">
        <f t="shared" si="336"/>
        <v>0</v>
      </c>
      <c r="CO153" s="12">
        <v>4</v>
      </c>
      <c r="CP153" s="4">
        <v>111.202</v>
      </c>
      <c r="CQ153" s="47">
        <f t="shared" si="336"/>
        <v>27800.5</v>
      </c>
      <c r="CR153" s="12">
        <v>0</v>
      </c>
      <c r="CS153" s="4">
        <v>0</v>
      </c>
      <c r="CT153" s="47">
        <f t="shared" si="336"/>
        <v>0</v>
      </c>
      <c r="CU153" s="12">
        <v>0</v>
      </c>
      <c r="CV153" s="4">
        <v>0</v>
      </c>
      <c r="CW153" s="47">
        <f t="shared" si="336"/>
        <v>0</v>
      </c>
      <c r="CX153" s="12">
        <v>0</v>
      </c>
      <c r="CY153" s="4">
        <v>0</v>
      </c>
      <c r="CZ153" s="47">
        <f t="shared" si="325"/>
        <v>0</v>
      </c>
      <c r="DA153" s="12"/>
      <c r="DB153" s="4"/>
      <c r="DC153" s="47"/>
      <c r="DD153" s="12">
        <v>0</v>
      </c>
      <c r="DE153" s="4">
        <v>0</v>
      </c>
      <c r="DF153" s="47">
        <f t="shared" si="336"/>
        <v>0</v>
      </c>
      <c r="DG153" s="12">
        <v>0</v>
      </c>
      <c r="DH153" s="4">
        <v>0</v>
      </c>
      <c r="DI153" s="47">
        <f t="shared" si="336"/>
        <v>0</v>
      </c>
      <c r="DJ153" s="12">
        <v>0</v>
      </c>
      <c r="DK153" s="4">
        <v>0</v>
      </c>
      <c r="DL153" s="47">
        <f t="shared" ref="DL153:DL160" si="337">IF(DJ153=0,0,DK153/DJ153*1000)</f>
        <v>0</v>
      </c>
      <c r="DM153" s="12">
        <v>0</v>
      </c>
      <c r="DN153" s="4">
        <v>0</v>
      </c>
      <c r="DO153" s="47">
        <f t="shared" si="326"/>
        <v>0</v>
      </c>
      <c r="DP153" s="12">
        <v>0</v>
      </c>
      <c r="DQ153" s="4">
        <v>0</v>
      </c>
      <c r="DR153" s="47">
        <f t="shared" si="336"/>
        <v>0</v>
      </c>
      <c r="DS153" s="12">
        <v>0</v>
      </c>
      <c r="DT153" s="4">
        <v>0</v>
      </c>
      <c r="DU153" s="47">
        <f t="shared" si="336"/>
        <v>0</v>
      </c>
      <c r="DV153" s="12">
        <v>0</v>
      </c>
      <c r="DW153" s="4">
        <v>0</v>
      </c>
      <c r="DX153" s="47">
        <f t="shared" si="336"/>
        <v>0</v>
      </c>
      <c r="DY153" s="12">
        <v>0</v>
      </c>
      <c r="DZ153" s="4">
        <v>0</v>
      </c>
      <c r="EA153" s="47">
        <f t="shared" si="336"/>
        <v>0</v>
      </c>
      <c r="EB153" s="12">
        <v>0</v>
      </c>
      <c r="EC153" s="4">
        <v>0</v>
      </c>
      <c r="ED153" s="47">
        <f t="shared" si="336"/>
        <v>0</v>
      </c>
      <c r="EE153" s="12">
        <v>0</v>
      </c>
      <c r="EF153" s="4">
        <v>0</v>
      </c>
      <c r="EG153" s="47">
        <f t="shared" si="327"/>
        <v>0</v>
      </c>
      <c r="EH153" s="12">
        <v>0</v>
      </c>
      <c r="EI153" s="4">
        <v>0</v>
      </c>
      <c r="EJ153" s="47">
        <f t="shared" si="336"/>
        <v>0</v>
      </c>
      <c r="EK153" s="12">
        <v>0</v>
      </c>
      <c r="EL153" s="4">
        <v>0</v>
      </c>
      <c r="EM153" s="47">
        <f t="shared" si="336"/>
        <v>0</v>
      </c>
      <c r="EN153" s="12">
        <v>0</v>
      </c>
      <c r="EO153" s="4">
        <v>0</v>
      </c>
      <c r="EP153" s="47">
        <f t="shared" si="336"/>
        <v>0</v>
      </c>
      <c r="EQ153" s="12">
        <v>5.0000000000000001E-4</v>
      </c>
      <c r="ER153" s="4">
        <v>3.7189999999999999</v>
      </c>
      <c r="ES153" s="47">
        <f t="shared" si="336"/>
        <v>7438000</v>
      </c>
      <c r="ET153" s="12">
        <v>0</v>
      </c>
      <c r="EU153" s="4">
        <v>0</v>
      </c>
      <c r="EV153" s="47">
        <f t="shared" si="336"/>
        <v>0</v>
      </c>
      <c r="EW153" s="12">
        <v>0</v>
      </c>
      <c r="EX153" s="4">
        <v>0</v>
      </c>
      <c r="EY153" s="47">
        <f t="shared" si="328"/>
        <v>0</v>
      </c>
      <c r="EZ153" s="12">
        <v>0</v>
      </c>
      <c r="FA153" s="4">
        <v>0</v>
      </c>
      <c r="FB153" s="47">
        <f t="shared" si="336"/>
        <v>0</v>
      </c>
      <c r="FC153" s="12">
        <v>0</v>
      </c>
      <c r="FD153" s="4">
        <v>0</v>
      </c>
      <c r="FE153" s="47">
        <f t="shared" si="336"/>
        <v>0</v>
      </c>
      <c r="FF153" s="7">
        <f t="shared" si="329"/>
        <v>14298.732189999999</v>
      </c>
      <c r="FG153" s="15">
        <f t="shared" si="330"/>
        <v>69699.941000000006</v>
      </c>
    </row>
    <row r="154" spans="1:163" x14ac:dyDescent="0.3">
      <c r="A154" s="55">
        <v>2020</v>
      </c>
      <c r="B154" s="56" t="s">
        <v>10</v>
      </c>
      <c r="C154" s="12">
        <v>0</v>
      </c>
      <c r="D154" s="4">
        <v>0</v>
      </c>
      <c r="E154" s="47">
        <f t="shared" si="334"/>
        <v>0</v>
      </c>
      <c r="F154" s="12">
        <v>0</v>
      </c>
      <c r="G154" s="4">
        <v>0</v>
      </c>
      <c r="H154" s="47">
        <f t="shared" si="334"/>
        <v>0</v>
      </c>
      <c r="I154" s="12">
        <v>0</v>
      </c>
      <c r="J154" s="4">
        <v>0</v>
      </c>
      <c r="K154" s="47">
        <f t="shared" si="334"/>
        <v>0</v>
      </c>
      <c r="L154" s="12">
        <v>0</v>
      </c>
      <c r="M154" s="4">
        <v>0</v>
      </c>
      <c r="N154" s="47">
        <f t="shared" si="334"/>
        <v>0</v>
      </c>
      <c r="O154" s="12">
        <v>0</v>
      </c>
      <c r="P154" s="4">
        <v>0</v>
      </c>
      <c r="Q154" s="47">
        <f t="shared" si="334"/>
        <v>0</v>
      </c>
      <c r="R154" s="12">
        <v>3.6749999999999998</v>
      </c>
      <c r="S154" s="4">
        <v>85.602000000000004</v>
      </c>
      <c r="T154" s="47">
        <f t="shared" si="335"/>
        <v>23293.061224489797</v>
      </c>
      <c r="U154" s="12">
        <v>0</v>
      </c>
      <c r="V154" s="4">
        <v>0</v>
      </c>
      <c r="W154" s="47">
        <f t="shared" si="334"/>
        <v>0</v>
      </c>
      <c r="X154" s="12">
        <v>0</v>
      </c>
      <c r="Y154" s="4">
        <v>0</v>
      </c>
      <c r="Z154" s="47">
        <f t="shared" si="334"/>
        <v>0</v>
      </c>
      <c r="AA154" s="12">
        <v>0</v>
      </c>
      <c r="AB154" s="4">
        <v>0</v>
      </c>
      <c r="AC154" s="47">
        <f t="shared" si="334"/>
        <v>0</v>
      </c>
      <c r="AD154" s="12">
        <v>267</v>
      </c>
      <c r="AE154" s="4">
        <v>3107.788</v>
      </c>
      <c r="AF154" s="47">
        <f t="shared" si="334"/>
        <v>11639.655430711609</v>
      </c>
      <c r="AG154" s="12">
        <v>33</v>
      </c>
      <c r="AH154" s="4">
        <v>652.53399999999999</v>
      </c>
      <c r="AI154" s="47">
        <f t="shared" si="334"/>
        <v>19773.757575757576</v>
      </c>
      <c r="AJ154" s="12">
        <v>0</v>
      </c>
      <c r="AK154" s="4">
        <v>0</v>
      </c>
      <c r="AL154" s="47">
        <f t="shared" si="334"/>
        <v>0</v>
      </c>
      <c r="AM154" s="12">
        <v>0</v>
      </c>
      <c r="AN154" s="4">
        <v>0</v>
      </c>
      <c r="AO154" s="47">
        <f t="shared" si="319"/>
        <v>0</v>
      </c>
      <c r="AP154" s="12">
        <v>0</v>
      </c>
      <c r="AQ154" s="4">
        <v>0</v>
      </c>
      <c r="AR154" s="47">
        <f t="shared" si="334"/>
        <v>0</v>
      </c>
      <c r="AS154" s="12">
        <v>0</v>
      </c>
      <c r="AT154" s="4">
        <v>0</v>
      </c>
      <c r="AU154" s="47">
        <f t="shared" si="334"/>
        <v>0</v>
      </c>
      <c r="AV154" s="12">
        <v>1206.0980199999999</v>
      </c>
      <c r="AW154" s="4">
        <v>8324.7780000000002</v>
      </c>
      <c r="AX154" s="47">
        <f t="shared" si="334"/>
        <v>6902.2400020190735</v>
      </c>
      <c r="AY154" s="12">
        <v>0</v>
      </c>
      <c r="AZ154" s="4">
        <v>0</v>
      </c>
      <c r="BA154" s="47">
        <f t="shared" si="334"/>
        <v>0</v>
      </c>
      <c r="BB154" s="12">
        <v>0</v>
      </c>
      <c r="BC154" s="4">
        <v>0</v>
      </c>
      <c r="BD154" s="47">
        <f t="shared" si="334"/>
        <v>0</v>
      </c>
      <c r="BE154" s="12">
        <v>4.5</v>
      </c>
      <c r="BF154" s="4">
        <v>268.608</v>
      </c>
      <c r="BG154" s="47">
        <f t="shared" si="334"/>
        <v>59690.666666666664</v>
      </c>
      <c r="BH154" s="12">
        <v>0</v>
      </c>
      <c r="BI154" s="4">
        <v>0</v>
      </c>
      <c r="BJ154" s="47">
        <f t="shared" si="334"/>
        <v>0</v>
      </c>
      <c r="BK154" s="12">
        <v>0</v>
      </c>
      <c r="BL154" s="4">
        <v>0</v>
      </c>
      <c r="BM154" s="47">
        <f t="shared" si="334"/>
        <v>0</v>
      </c>
      <c r="BN154" s="12">
        <v>0</v>
      </c>
      <c r="BO154" s="4">
        <v>0</v>
      </c>
      <c r="BP154" s="47">
        <f t="shared" si="334"/>
        <v>0</v>
      </c>
      <c r="BQ154" s="12"/>
      <c r="BR154" s="4"/>
      <c r="BS154" s="47"/>
      <c r="BT154" s="12">
        <v>0</v>
      </c>
      <c r="BU154" s="4">
        <v>0</v>
      </c>
      <c r="BV154" s="47">
        <f t="shared" si="334"/>
        <v>0</v>
      </c>
      <c r="BW154" s="12">
        <v>0</v>
      </c>
      <c r="BX154" s="4">
        <v>0</v>
      </c>
      <c r="BY154" s="47">
        <f t="shared" si="334"/>
        <v>0</v>
      </c>
      <c r="BZ154" s="12">
        <v>0</v>
      </c>
      <c r="CA154" s="4">
        <v>0</v>
      </c>
      <c r="CB154" s="47">
        <f t="shared" si="336"/>
        <v>0</v>
      </c>
      <c r="CC154" s="12">
        <v>21400.223000000002</v>
      </c>
      <c r="CD154" s="4">
        <v>83329.736000000004</v>
      </c>
      <c r="CE154" s="47">
        <f t="shared" si="336"/>
        <v>3893.8723208631982</v>
      </c>
      <c r="CF154" s="12">
        <v>0</v>
      </c>
      <c r="CG154" s="4">
        <v>0</v>
      </c>
      <c r="CH154" s="47">
        <f t="shared" si="323"/>
        <v>0</v>
      </c>
      <c r="CI154" s="12">
        <v>0</v>
      </c>
      <c r="CJ154" s="4">
        <v>0</v>
      </c>
      <c r="CK154" s="47">
        <f t="shared" si="324"/>
        <v>0</v>
      </c>
      <c r="CL154" s="12">
        <v>0</v>
      </c>
      <c r="CM154" s="4">
        <v>0</v>
      </c>
      <c r="CN154" s="47">
        <f t="shared" si="336"/>
        <v>0</v>
      </c>
      <c r="CO154" s="12">
        <v>9</v>
      </c>
      <c r="CP154" s="4">
        <v>232.929</v>
      </c>
      <c r="CQ154" s="47">
        <f t="shared" si="336"/>
        <v>25881</v>
      </c>
      <c r="CR154" s="12">
        <v>0</v>
      </c>
      <c r="CS154" s="4">
        <v>0</v>
      </c>
      <c r="CT154" s="47">
        <f t="shared" si="336"/>
        <v>0</v>
      </c>
      <c r="CU154" s="12">
        <v>0</v>
      </c>
      <c r="CV154" s="4">
        <v>0</v>
      </c>
      <c r="CW154" s="47">
        <f t="shared" si="336"/>
        <v>0</v>
      </c>
      <c r="CX154" s="12">
        <v>0</v>
      </c>
      <c r="CY154" s="4">
        <v>0</v>
      </c>
      <c r="CZ154" s="47">
        <f t="shared" si="325"/>
        <v>0</v>
      </c>
      <c r="DA154" s="12"/>
      <c r="DB154" s="4"/>
      <c r="DC154" s="47"/>
      <c r="DD154" s="12">
        <v>0</v>
      </c>
      <c r="DE154" s="4">
        <v>0</v>
      </c>
      <c r="DF154" s="47">
        <f t="shared" si="336"/>
        <v>0</v>
      </c>
      <c r="DG154" s="12">
        <v>0</v>
      </c>
      <c r="DH154" s="4">
        <v>0</v>
      </c>
      <c r="DI154" s="47">
        <f t="shared" si="336"/>
        <v>0</v>
      </c>
      <c r="DJ154" s="12">
        <v>0</v>
      </c>
      <c r="DK154" s="4">
        <v>0</v>
      </c>
      <c r="DL154" s="47">
        <f t="shared" si="337"/>
        <v>0</v>
      </c>
      <c r="DM154" s="12">
        <v>0</v>
      </c>
      <c r="DN154" s="4">
        <v>0</v>
      </c>
      <c r="DO154" s="47">
        <f t="shared" si="326"/>
        <v>0</v>
      </c>
      <c r="DP154" s="12">
        <v>0</v>
      </c>
      <c r="DQ154" s="4">
        <v>0</v>
      </c>
      <c r="DR154" s="47">
        <f t="shared" si="336"/>
        <v>0</v>
      </c>
      <c r="DS154" s="12">
        <v>0</v>
      </c>
      <c r="DT154" s="4">
        <v>0</v>
      </c>
      <c r="DU154" s="47">
        <f t="shared" si="336"/>
        <v>0</v>
      </c>
      <c r="DV154" s="12">
        <v>0</v>
      </c>
      <c r="DW154" s="4">
        <v>0</v>
      </c>
      <c r="DX154" s="47">
        <f t="shared" si="336"/>
        <v>0</v>
      </c>
      <c r="DY154" s="12">
        <v>0</v>
      </c>
      <c r="DZ154" s="4">
        <v>0</v>
      </c>
      <c r="EA154" s="47">
        <f t="shared" si="336"/>
        <v>0</v>
      </c>
      <c r="EB154" s="12">
        <v>0</v>
      </c>
      <c r="EC154" s="4">
        <v>0</v>
      </c>
      <c r="ED154" s="47">
        <f t="shared" si="336"/>
        <v>0</v>
      </c>
      <c r="EE154" s="12">
        <v>0</v>
      </c>
      <c r="EF154" s="4">
        <v>0</v>
      </c>
      <c r="EG154" s="47">
        <f t="shared" si="327"/>
        <v>0</v>
      </c>
      <c r="EH154" s="12">
        <v>0</v>
      </c>
      <c r="EI154" s="4">
        <v>0</v>
      </c>
      <c r="EJ154" s="47">
        <f t="shared" si="336"/>
        <v>0</v>
      </c>
      <c r="EK154" s="12">
        <v>0</v>
      </c>
      <c r="EL154" s="4">
        <v>0</v>
      </c>
      <c r="EM154" s="47">
        <f t="shared" si="336"/>
        <v>0</v>
      </c>
      <c r="EN154" s="12">
        <v>0</v>
      </c>
      <c r="EO154" s="4">
        <v>0</v>
      </c>
      <c r="EP154" s="47">
        <f t="shared" si="336"/>
        <v>0</v>
      </c>
      <c r="EQ154" s="12">
        <v>162.00220000000002</v>
      </c>
      <c r="ER154" s="4">
        <v>2436.2660000000001</v>
      </c>
      <c r="ES154" s="47">
        <f t="shared" si="336"/>
        <v>15038.474786144878</v>
      </c>
      <c r="ET154" s="12">
        <v>0</v>
      </c>
      <c r="EU154" s="4">
        <v>0</v>
      </c>
      <c r="EV154" s="47">
        <f t="shared" si="336"/>
        <v>0</v>
      </c>
      <c r="EW154" s="12">
        <v>0</v>
      </c>
      <c r="EX154" s="4">
        <v>0</v>
      </c>
      <c r="EY154" s="47">
        <f t="shared" si="328"/>
        <v>0</v>
      </c>
      <c r="EZ154" s="12">
        <v>0</v>
      </c>
      <c r="FA154" s="4">
        <v>0</v>
      </c>
      <c r="FB154" s="47">
        <f t="shared" si="336"/>
        <v>0</v>
      </c>
      <c r="FC154" s="12">
        <v>0</v>
      </c>
      <c r="FD154" s="4">
        <v>0</v>
      </c>
      <c r="FE154" s="47">
        <f t="shared" si="336"/>
        <v>0</v>
      </c>
      <c r="FF154" s="7">
        <f t="shared" si="329"/>
        <v>23085.498220000001</v>
      </c>
      <c r="FG154" s="15">
        <f t="shared" si="330"/>
        <v>98438.241000000009</v>
      </c>
    </row>
    <row r="155" spans="1:163" x14ac:dyDescent="0.3">
      <c r="A155" s="55">
        <v>2020</v>
      </c>
      <c r="B155" s="56" t="s">
        <v>11</v>
      </c>
      <c r="C155" s="12">
        <v>0</v>
      </c>
      <c r="D155" s="4">
        <v>0</v>
      </c>
      <c r="E155" s="47">
        <f t="shared" si="334"/>
        <v>0</v>
      </c>
      <c r="F155" s="12">
        <v>0</v>
      </c>
      <c r="G155" s="4">
        <v>0</v>
      </c>
      <c r="H155" s="47">
        <f t="shared" si="334"/>
        <v>0</v>
      </c>
      <c r="I155" s="12">
        <v>0</v>
      </c>
      <c r="J155" s="4">
        <v>0</v>
      </c>
      <c r="K155" s="47">
        <f t="shared" si="334"/>
        <v>0</v>
      </c>
      <c r="L155" s="12">
        <v>0</v>
      </c>
      <c r="M155" s="4">
        <v>0</v>
      </c>
      <c r="N155" s="47">
        <f t="shared" si="334"/>
        <v>0</v>
      </c>
      <c r="O155" s="12">
        <v>0</v>
      </c>
      <c r="P155" s="4">
        <v>0</v>
      </c>
      <c r="Q155" s="47">
        <f t="shared" si="334"/>
        <v>0</v>
      </c>
      <c r="R155" s="12">
        <v>0</v>
      </c>
      <c r="S155" s="4">
        <v>0</v>
      </c>
      <c r="T155" s="47">
        <f t="shared" si="335"/>
        <v>0</v>
      </c>
      <c r="U155" s="12">
        <v>0</v>
      </c>
      <c r="V155" s="4">
        <v>0</v>
      </c>
      <c r="W155" s="47">
        <f t="shared" si="334"/>
        <v>0</v>
      </c>
      <c r="X155" s="12">
        <v>4009</v>
      </c>
      <c r="Y155" s="4">
        <v>16639.812000000002</v>
      </c>
      <c r="Z155" s="47">
        <f t="shared" si="334"/>
        <v>4150.6141182339734</v>
      </c>
      <c r="AA155" s="12">
        <v>29115.15</v>
      </c>
      <c r="AB155" s="4">
        <v>122019.87699999999</v>
      </c>
      <c r="AC155" s="47">
        <f t="shared" si="334"/>
        <v>4190.9410392871068</v>
      </c>
      <c r="AD155" s="12">
        <v>354.2</v>
      </c>
      <c r="AE155" s="4">
        <v>3588.9870000000001</v>
      </c>
      <c r="AF155" s="47">
        <f t="shared" si="334"/>
        <v>10132.656691134953</v>
      </c>
      <c r="AG155" s="12">
        <v>3.5</v>
      </c>
      <c r="AH155" s="4">
        <v>88.501000000000005</v>
      </c>
      <c r="AI155" s="47">
        <f t="shared" si="334"/>
        <v>25286</v>
      </c>
      <c r="AJ155" s="12">
        <v>0</v>
      </c>
      <c r="AK155" s="4">
        <v>0</v>
      </c>
      <c r="AL155" s="47">
        <f t="shared" si="334"/>
        <v>0</v>
      </c>
      <c r="AM155" s="12">
        <v>0</v>
      </c>
      <c r="AN155" s="4">
        <v>0</v>
      </c>
      <c r="AO155" s="47">
        <f t="shared" si="319"/>
        <v>0</v>
      </c>
      <c r="AP155" s="12">
        <v>0</v>
      </c>
      <c r="AQ155" s="4">
        <v>0</v>
      </c>
      <c r="AR155" s="47">
        <f t="shared" si="334"/>
        <v>0</v>
      </c>
      <c r="AS155" s="12">
        <v>0</v>
      </c>
      <c r="AT155" s="4">
        <v>0</v>
      </c>
      <c r="AU155" s="47">
        <f t="shared" si="334"/>
        <v>0</v>
      </c>
      <c r="AV155" s="12">
        <v>28612.728859999999</v>
      </c>
      <c r="AW155" s="4">
        <v>118412.982</v>
      </c>
      <c r="AX155" s="47">
        <f t="shared" si="334"/>
        <v>4138.4721666844889</v>
      </c>
      <c r="AY155" s="12">
        <v>0</v>
      </c>
      <c r="AZ155" s="4">
        <v>0</v>
      </c>
      <c r="BA155" s="47">
        <f t="shared" si="334"/>
        <v>0</v>
      </c>
      <c r="BB155" s="12">
        <v>0</v>
      </c>
      <c r="BC155" s="4">
        <v>0</v>
      </c>
      <c r="BD155" s="47">
        <f t="shared" si="334"/>
        <v>0</v>
      </c>
      <c r="BE155" s="12">
        <v>19</v>
      </c>
      <c r="BF155" s="4">
        <v>251.17</v>
      </c>
      <c r="BG155" s="47">
        <f t="shared" si="334"/>
        <v>13219.473684210525</v>
      </c>
      <c r="BH155" s="12">
        <v>0</v>
      </c>
      <c r="BI155" s="4">
        <v>0</v>
      </c>
      <c r="BJ155" s="47">
        <f t="shared" si="334"/>
        <v>0</v>
      </c>
      <c r="BK155" s="12">
        <v>0</v>
      </c>
      <c r="BL155" s="4">
        <v>0</v>
      </c>
      <c r="BM155" s="47">
        <f t="shared" si="334"/>
        <v>0</v>
      </c>
      <c r="BN155" s="12">
        <v>0</v>
      </c>
      <c r="BO155" s="4">
        <v>0</v>
      </c>
      <c r="BP155" s="47">
        <f t="shared" si="334"/>
        <v>0</v>
      </c>
      <c r="BQ155" s="12"/>
      <c r="BR155" s="4"/>
      <c r="BS155" s="47"/>
      <c r="BT155" s="12">
        <v>0</v>
      </c>
      <c r="BU155" s="4">
        <v>0</v>
      </c>
      <c r="BV155" s="47">
        <f t="shared" si="334"/>
        <v>0</v>
      </c>
      <c r="BW155" s="12">
        <v>24200</v>
      </c>
      <c r="BX155" s="4">
        <v>79656.39</v>
      </c>
      <c r="BY155" s="47">
        <f t="shared" si="334"/>
        <v>3291.5863636363638</v>
      </c>
      <c r="BZ155" s="12">
        <v>0</v>
      </c>
      <c r="CA155" s="4">
        <v>0</v>
      </c>
      <c r="CB155" s="47">
        <f t="shared" si="336"/>
        <v>0</v>
      </c>
      <c r="CC155" s="12">
        <v>0</v>
      </c>
      <c r="CD155" s="4">
        <v>0</v>
      </c>
      <c r="CE155" s="47">
        <f t="shared" ref="CE155" si="338">IF(CC155=0,0,CD155/CC155*1000)</f>
        <v>0</v>
      </c>
      <c r="CF155" s="12">
        <v>0</v>
      </c>
      <c r="CG155" s="4">
        <v>0</v>
      </c>
      <c r="CH155" s="47">
        <f t="shared" si="323"/>
        <v>0</v>
      </c>
      <c r="CI155" s="12">
        <v>0</v>
      </c>
      <c r="CJ155" s="4">
        <v>0</v>
      </c>
      <c r="CK155" s="47">
        <f t="shared" si="324"/>
        <v>0</v>
      </c>
      <c r="CL155" s="12">
        <v>0</v>
      </c>
      <c r="CM155" s="4">
        <v>0</v>
      </c>
      <c r="CN155" s="47">
        <f t="shared" si="336"/>
        <v>0</v>
      </c>
      <c r="CO155" s="12">
        <v>0</v>
      </c>
      <c r="CP155" s="4">
        <v>0</v>
      </c>
      <c r="CQ155" s="47">
        <f t="shared" si="336"/>
        <v>0</v>
      </c>
      <c r="CR155" s="12">
        <v>0</v>
      </c>
      <c r="CS155" s="4">
        <v>0</v>
      </c>
      <c r="CT155" s="47">
        <f t="shared" si="336"/>
        <v>0</v>
      </c>
      <c r="CU155" s="12">
        <v>0</v>
      </c>
      <c r="CV155" s="4">
        <v>0</v>
      </c>
      <c r="CW155" s="47">
        <f t="shared" si="336"/>
        <v>0</v>
      </c>
      <c r="CX155" s="12">
        <v>0</v>
      </c>
      <c r="CY155" s="4">
        <v>0</v>
      </c>
      <c r="CZ155" s="47">
        <f t="shared" si="325"/>
        <v>0</v>
      </c>
      <c r="DA155" s="12"/>
      <c r="DB155" s="4"/>
      <c r="DC155" s="47"/>
      <c r="DD155" s="12">
        <v>0</v>
      </c>
      <c r="DE155" s="4">
        <v>0</v>
      </c>
      <c r="DF155" s="47">
        <f t="shared" si="336"/>
        <v>0</v>
      </c>
      <c r="DG155" s="12">
        <v>25250</v>
      </c>
      <c r="DH155" s="4">
        <v>93998.434999999998</v>
      </c>
      <c r="DI155" s="47">
        <f t="shared" si="336"/>
        <v>3722.7102970297028</v>
      </c>
      <c r="DJ155" s="12">
        <v>0</v>
      </c>
      <c r="DK155" s="4">
        <v>0</v>
      </c>
      <c r="DL155" s="47">
        <f t="shared" si="337"/>
        <v>0</v>
      </c>
      <c r="DM155" s="12">
        <v>0</v>
      </c>
      <c r="DN155" s="4">
        <v>0</v>
      </c>
      <c r="DO155" s="47">
        <f t="shared" si="326"/>
        <v>0</v>
      </c>
      <c r="DP155" s="12">
        <v>0</v>
      </c>
      <c r="DQ155" s="4">
        <v>0</v>
      </c>
      <c r="DR155" s="47">
        <f t="shared" si="336"/>
        <v>0</v>
      </c>
      <c r="DS155" s="12">
        <v>0</v>
      </c>
      <c r="DT155" s="4">
        <v>0</v>
      </c>
      <c r="DU155" s="47">
        <f t="shared" si="336"/>
        <v>0</v>
      </c>
      <c r="DV155" s="12">
        <v>0</v>
      </c>
      <c r="DW155" s="4">
        <v>0</v>
      </c>
      <c r="DX155" s="47">
        <f t="shared" si="336"/>
        <v>0</v>
      </c>
      <c r="DY155" s="12">
        <v>0</v>
      </c>
      <c r="DZ155" s="4">
        <v>0</v>
      </c>
      <c r="EA155" s="47">
        <f t="shared" si="336"/>
        <v>0</v>
      </c>
      <c r="EB155" s="12">
        <v>0</v>
      </c>
      <c r="EC155" s="4">
        <v>0</v>
      </c>
      <c r="ED155" s="47">
        <f t="shared" si="336"/>
        <v>0</v>
      </c>
      <c r="EE155" s="12">
        <v>0</v>
      </c>
      <c r="EF155" s="4">
        <v>0</v>
      </c>
      <c r="EG155" s="47">
        <f t="shared" si="327"/>
        <v>0</v>
      </c>
      <c r="EH155" s="12">
        <v>0</v>
      </c>
      <c r="EI155" s="4">
        <v>0</v>
      </c>
      <c r="EJ155" s="47">
        <f t="shared" si="336"/>
        <v>0</v>
      </c>
      <c r="EK155" s="12">
        <v>0</v>
      </c>
      <c r="EL155" s="4">
        <v>0</v>
      </c>
      <c r="EM155" s="47">
        <f t="shared" si="336"/>
        <v>0</v>
      </c>
      <c r="EN155" s="12">
        <v>0</v>
      </c>
      <c r="EO155" s="4">
        <v>0</v>
      </c>
      <c r="EP155" s="47">
        <f t="shared" si="336"/>
        <v>0</v>
      </c>
      <c r="EQ155" s="12">
        <v>8.5000000000000006E-3</v>
      </c>
      <c r="ER155" s="4">
        <v>4.7469999999999999</v>
      </c>
      <c r="ES155" s="47">
        <f t="shared" si="336"/>
        <v>558470.58823529398</v>
      </c>
      <c r="ET155" s="12">
        <v>0</v>
      </c>
      <c r="EU155" s="4">
        <v>0</v>
      </c>
      <c r="EV155" s="47">
        <f t="shared" si="336"/>
        <v>0</v>
      </c>
      <c r="EW155" s="12">
        <v>0</v>
      </c>
      <c r="EX155" s="4">
        <v>0</v>
      </c>
      <c r="EY155" s="47">
        <f t="shared" si="328"/>
        <v>0</v>
      </c>
      <c r="EZ155" s="12">
        <v>0</v>
      </c>
      <c r="FA155" s="4">
        <v>0</v>
      </c>
      <c r="FB155" s="47">
        <f t="shared" si="336"/>
        <v>0</v>
      </c>
      <c r="FC155" s="12">
        <v>0</v>
      </c>
      <c r="FD155" s="4">
        <v>0</v>
      </c>
      <c r="FE155" s="47">
        <f t="shared" si="336"/>
        <v>0</v>
      </c>
      <c r="FF155" s="7">
        <f t="shared" si="329"/>
        <v>111563.58736</v>
      </c>
      <c r="FG155" s="15">
        <f t="shared" si="330"/>
        <v>434660.90099999995</v>
      </c>
    </row>
    <row r="156" spans="1:163" x14ac:dyDescent="0.3">
      <c r="A156" s="55">
        <v>2020</v>
      </c>
      <c r="B156" s="56" t="s">
        <v>12</v>
      </c>
      <c r="C156" s="12">
        <v>0</v>
      </c>
      <c r="D156" s="4">
        <v>0</v>
      </c>
      <c r="E156" s="47">
        <f t="shared" si="334"/>
        <v>0</v>
      </c>
      <c r="F156" s="12">
        <v>0</v>
      </c>
      <c r="G156" s="4">
        <v>0</v>
      </c>
      <c r="H156" s="47">
        <f t="shared" si="334"/>
        <v>0</v>
      </c>
      <c r="I156" s="12">
        <v>0</v>
      </c>
      <c r="J156" s="4">
        <v>0</v>
      </c>
      <c r="K156" s="47">
        <f t="shared" si="334"/>
        <v>0</v>
      </c>
      <c r="L156" s="12">
        <v>0</v>
      </c>
      <c r="M156" s="4">
        <v>0</v>
      </c>
      <c r="N156" s="47">
        <f t="shared" si="334"/>
        <v>0</v>
      </c>
      <c r="O156" s="12">
        <v>0</v>
      </c>
      <c r="P156" s="4">
        <v>0</v>
      </c>
      <c r="Q156" s="47">
        <f t="shared" si="334"/>
        <v>0</v>
      </c>
      <c r="R156" s="12">
        <v>0</v>
      </c>
      <c r="S156" s="4">
        <v>0</v>
      </c>
      <c r="T156" s="47">
        <f t="shared" si="335"/>
        <v>0</v>
      </c>
      <c r="U156" s="12">
        <v>0</v>
      </c>
      <c r="V156" s="4">
        <v>0</v>
      </c>
      <c r="W156" s="47">
        <f t="shared" si="334"/>
        <v>0</v>
      </c>
      <c r="X156" s="84">
        <v>28000</v>
      </c>
      <c r="Y156" s="83">
        <v>91209.902000000002</v>
      </c>
      <c r="Z156" s="47">
        <f t="shared" si="334"/>
        <v>3257.4965000000002</v>
      </c>
      <c r="AA156" s="12">
        <v>0</v>
      </c>
      <c r="AB156" s="4">
        <v>0</v>
      </c>
      <c r="AC156" s="47">
        <f t="shared" si="334"/>
        <v>0</v>
      </c>
      <c r="AD156" s="82">
        <v>276</v>
      </c>
      <c r="AE156" s="83">
        <v>2858.759</v>
      </c>
      <c r="AF156" s="47">
        <f t="shared" si="334"/>
        <v>10357.822463768116</v>
      </c>
      <c r="AG156" s="82">
        <v>2.5000000000000001E-2</v>
      </c>
      <c r="AH156" s="83">
        <v>1.4239999999999999</v>
      </c>
      <c r="AI156" s="47">
        <f t="shared" si="334"/>
        <v>56959.999999999993</v>
      </c>
      <c r="AJ156" s="12">
        <v>0</v>
      </c>
      <c r="AK156" s="4">
        <v>0</v>
      </c>
      <c r="AL156" s="47">
        <f t="shared" si="334"/>
        <v>0</v>
      </c>
      <c r="AM156" s="12">
        <v>0</v>
      </c>
      <c r="AN156" s="4">
        <v>0</v>
      </c>
      <c r="AO156" s="47">
        <f t="shared" si="319"/>
        <v>0</v>
      </c>
      <c r="AP156" s="12">
        <v>0</v>
      </c>
      <c r="AQ156" s="4">
        <v>0</v>
      </c>
      <c r="AR156" s="47">
        <f t="shared" si="334"/>
        <v>0</v>
      </c>
      <c r="AS156" s="12">
        <v>0</v>
      </c>
      <c r="AT156" s="4">
        <v>0</v>
      </c>
      <c r="AU156" s="47">
        <f t="shared" si="334"/>
        <v>0</v>
      </c>
      <c r="AV156" s="82">
        <v>13753.824490000001</v>
      </c>
      <c r="AW156" s="83">
        <v>51654.137999999999</v>
      </c>
      <c r="AX156" s="47">
        <f t="shared" si="334"/>
        <v>3755.6199759242381</v>
      </c>
      <c r="AY156" s="12">
        <v>0</v>
      </c>
      <c r="AZ156" s="4">
        <v>0</v>
      </c>
      <c r="BA156" s="47">
        <f t="shared" si="334"/>
        <v>0</v>
      </c>
      <c r="BB156" s="12">
        <v>0</v>
      </c>
      <c r="BC156" s="4">
        <v>0</v>
      </c>
      <c r="BD156" s="47">
        <f t="shared" si="334"/>
        <v>0</v>
      </c>
      <c r="BE156" s="82">
        <v>28.5</v>
      </c>
      <c r="BF156" s="83">
        <v>513.60599999999999</v>
      </c>
      <c r="BG156" s="47">
        <f t="shared" si="334"/>
        <v>18021.263157894737</v>
      </c>
      <c r="BH156" s="12">
        <v>0</v>
      </c>
      <c r="BI156" s="4">
        <v>0</v>
      </c>
      <c r="BJ156" s="47">
        <f t="shared" si="334"/>
        <v>0</v>
      </c>
      <c r="BK156" s="12">
        <v>0</v>
      </c>
      <c r="BL156" s="4">
        <v>0</v>
      </c>
      <c r="BM156" s="47">
        <f t="shared" si="334"/>
        <v>0</v>
      </c>
      <c r="BN156" s="12">
        <v>0</v>
      </c>
      <c r="BO156" s="4">
        <v>0</v>
      </c>
      <c r="BP156" s="47">
        <f t="shared" si="334"/>
        <v>0</v>
      </c>
      <c r="BQ156" s="82"/>
      <c r="BR156" s="83"/>
      <c r="BS156" s="47"/>
      <c r="BT156" s="82">
        <v>8.3000000000000001E-4</v>
      </c>
      <c r="BU156" s="83">
        <v>2.1890000000000001</v>
      </c>
      <c r="BV156" s="47">
        <f t="shared" si="334"/>
        <v>2637349.3975903615</v>
      </c>
      <c r="BW156" s="82">
        <v>5500</v>
      </c>
      <c r="BX156" s="83">
        <v>20650.464</v>
      </c>
      <c r="BY156" s="47">
        <f t="shared" si="334"/>
        <v>3754.6298181818183</v>
      </c>
      <c r="BZ156" s="12">
        <v>0</v>
      </c>
      <c r="CA156" s="4">
        <v>0</v>
      </c>
      <c r="CB156" s="47">
        <f t="shared" si="336"/>
        <v>0</v>
      </c>
      <c r="CC156" s="82">
        <v>15090.53</v>
      </c>
      <c r="CD156" s="83">
        <v>52416.199000000001</v>
      </c>
      <c r="CE156" s="47">
        <f t="shared" si="336"/>
        <v>3473.4498390712583</v>
      </c>
      <c r="CF156" s="12">
        <v>0</v>
      </c>
      <c r="CG156" s="4">
        <v>0</v>
      </c>
      <c r="CH156" s="47">
        <f t="shared" si="323"/>
        <v>0</v>
      </c>
      <c r="CI156" s="12">
        <v>0</v>
      </c>
      <c r="CJ156" s="4">
        <v>0</v>
      </c>
      <c r="CK156" s="47">
        <f t="shared" si="324"/>
        <v>0</v>
      </c>
      <c r="CL156" s="12">
        <v>0</v>
      </c>
      <c r="CM156" s="4">
        <v>0</v>
      </c>
      <c r="CN156" s="47">
        <f t="shared" si="336"/>
        <v>0</v>
      </c>
      <c r="CO156" s="82">
        <v>4</v>
      </c>
      <c r="CP156" s="83">
        <v>99.385999999999996</v>
      </c>
      <c r="CQ156" s="47">
        <f t="shared" si="336"/>
        <v>24846.5</v>
      </c>
      <c r="CR156" s="82">
        <v>0.06</v>
      </c>
      <c r="CS156" s="83">
        <v>10.818</v>
      </c>
      <c r="CT156" s="47">
        <f t="shared" si="336"/>
        <v>180300</v>
      </c>
      <c r="CU156" s="12">
        <v>0</v>
      </c>
      <c r="CV156" s="4">
        <v>0</v>
      </c>
      <c r="CW156" s="47">
        <f t="shared" si="336"/>
        <v>0</v>
      </c>
      <c r="CX156" s="12">
        <v>0</v>
      </c>
      <c r="CY156" s="4">
        <v>0</v>
      </c>
      <c r="CZ156" s="47">
        <f t="shared" si="325"/>
        <v>0</v>
      </c>
      <c r="DA156" s="12"/>
      <c r="DB156" s="4"/>
      <c r="DC156" s="47"/>
      <c r="DD156" s="12">
        <v>0</v>
      </c>
      <c r="DE156" s="4">
        <v>0</v>
      </c>
      <c r="DF156" s="47">
        <f t="shared" si="336"/>
        <v>0</v>
      </c>
      <c r="DG156" s="12">
        <v>0</v>
      </c>
      <c r="DH156" s="4">
        <v>0</v>
      </c>
      <c r="DI156" s="47">
        <f t="shared" si="336"/>
        <v>0</v>
      </c>
      <c r="DJ156" s="12">
        <v>0</v>
      </c>
      <c r="DK156" s="4">
        <v>0</v>
      </c>
      <c r="DL156" s="47">
        <f t="shared" si="337"/>
        <v>0</v>
      </c>
      <c r="DM156" s="12">
        <v>0</v>
      </c>
      <c r="DN156" s="4">
        <v>0</v>
      </c>
      <c r="DO156" s="47">
        <f t="shared" si="326"/>
        <v>0</v>
      </c>
      <c r="DP156" s="12">
        <v>0</v>
      </c>
      <c r="DQ156" s="4">
        <v>0</v>
      </c>
      <c r="DR156" s="47">
        <f t="shared" si="336"/>
        <v>0</v>
      </c>
      <c r="DS156" s="12">
        <v>0</v>
      </c>
      <c r="DT156" s="4">
        <v>0</v>
      </c>
      <c r="DU156" s="47">
        <f t="shared" si="336"/>
        <v>0</v>
      </c>
      <c r="DV156" s="12">
        <v>0</v>
      </c>
      <c r="DW156" s="4">
        <v>0</v>
      </c>
      <c r="DX156" s="47">
        <f t="shared" si="336"/>
        <v>0</v>
      </c>
      <c r="DY156" s="12">
        <v>0</v>
      </c>
      <c r="DZ156" s="4">
        <v>0</v>
      </c>
      <c r="EA156" s="47">
        <f t="shared" si="336"/>
        <v>0</v>
      </c>
      <c r="EB156" s="12">
        <v>0</v>
      </c>
      <c r="EC156" s="4">
        <v>0</v>
      </c>
      <c r="ED156" s="47">
        <f t="shared" si="336"/>
        <v>0</v>
      </c>
      <c r="EE156" s="12">
        <v>0</v>
      </c>
      <c r="EF156" s="4">
        <v>0</v>
      </c>
      <c r="EG156" s="47">
        <f t="shared" si="327"/>
        <v>0</v>
      </c>
      <c r="EH156" s="12">
        <v>0</v>
      </c>
      <c r="EI156" s="4">
        <v>0</v>
      </c>
      <c r="EJ156" s="47">
        <f t="shared" si="336"/>
        <v>0</v>
      </c>
      <c r="EK156" s="12">
        <v>0</v>
      </c>
      <c r="EL156" s="4">
        <v>0</v>
      </c>
      <c r="EM156" s="47">
        <f t="shared" si="336"/>
        <v>0</v>
      </c>
      <c r="EN156" s="12">
        <v>0</v>
      </c>
      <c r="EO156" s="4">
        <v>0</v>
      </c>
      <c r="EP156" s="47">
        <f t="shared" si="336"/>
        <v>0</v>
      </c>
      <c r="EQ156" s="82">
        <v>15.238989999999999</v>
      </c>
      <c r="ER156" s="83">
        <v>727.92899999999997</v>
      </c>
      <c r="ES156" s="47">
        <f t="shared" si="336"/>
        <v>47767.535775008713</v>
      </c>
      <c r="ET156" s="12">
        <v>0</v>
      </c>
      <c r="EU156" s="4">
        <v>0</v>
      </c>
      <c r="EV156" s="47">
        <f t="shared" si="336"/>
        <v>0</v>
      </c>
      <c r="EW156" s="12">
        <v>0</v>
      </c>
      <c r="EX156" s="4">
        <v>0</v>
      </c>
      <c r="EY156" s="47">
        <f t="shared" si="328"/>
        <v>0</v>
      </c>
      <c r="EZ156" s="12">
        <v>0</v>
      </c>
      <c r="FA156" s="4">
        <v>0</v>
      </c>
      <c r="FB156" s="47">
        <f t="shared" si="336"/>
        <v>0</v>
      </c>
      <c r="FC156" s="12">
        <v>0</v>
      </c>
      <c r="FD156" s="4">
        <v>0</v>
      </c>
      <c r="FE156" s="47">
        <f t="shared" si="336"/>
        <v>0</v>
      </c>
      <c r="FF156" s="7">
        <f t="shared" si="329"/>
        <v>62668.179309999992</v>
      </c>
      <c r="FG156" s="15">
        <f t="shared" si="330"/>
        <v>220144.81400000001</v>
      </c>
    </row>
    <row r="157" spans="1:163" x14ac:dyDescent="0.3">
      <c r="A157" s="55">
        <v>2020</v>
      </c>
      <c r="B157" s="56" t="s">
        <v>13</v>
      </c>
      <c r="C157" s="12">
        <v>0</v>
      </c>
      <c r="D157" s="4">
        <v>0</v>
      </c>
      <c r="E157" s="47">
        <f t="shared" si="334"/>
        <v>0</v>
      </c>
      <c r="F157" s="12">
        <v>0</v>
      </c>
      <c r="G157" s="4">
        <v>0</v>
      </c>
      <c r="H157" s="47">
        <f t="shared" si="334"/>
        <v>0</v>
      </c>
      <c r="I157" s="12">
        <v>0</v>
      </c>
      <c r="J157" s="4">
        <v>0</v>
      </c>
      <c r="K157" s="47">
        <f t="shared" si="334"/>
        <v>0</v>
      </c>
      <c r="L157" s="12">
        <v>0</v>
      </c>
      <c r="M157" s="4">
        <v>0</v>
      </c>
      <c r="N157" s="47">
        <f t="shared" si="334"/>
        <v>0</v>
      </c>
      <c r="O157" s="12">
        <v>0</v>
      </c>
      <c r="P157" s="4">
        <v>0</v>
      </c>
      <c r="Q157" s="47">
        <f t="shared" si="334"/>
        <v>0</v>
      </c>
      <c r="R157" s="12">
        <v>0</v>
      </c>
      <c r="S157" s="4">
        <v>0</v>
      </c>
      <c r="T157" s="47">
        <f t="shared" si="335"/>
        <v>0</v>
      </c>
      <c r="U157" s="12">
        <v>0</v>
      </c>
      <c r="V157" s="4">
        <v>0</v>
      </c>
      <c r="W157" s="47">
        <f t="shared" si="334"/>
        <v>0</v>
      </c>
      <c r="X157" s="12">
        <v>0</v>
      </c>
      <c r="Y157" s="4">
        <v>0</v>
      </c>
      <c r="Z157" s="47">
        <f t="shared" si="334"/>
        <v>0</v>
      </c>
      <c r="AA157" s="85">
        <v>15417.13</v>
      </c>
      <c r="AB157" s="86">
        <v>51134.031999999999</v>
      </c>
      <c r="AC157" s="47">
        <f t="shared" si="334"/>
        <v>3316.7023953226058</v>
      </c>
      <c r="AD157" s="85">
        <v>183.2</v>
      </c>
      <c r="AE157" s="86">
        <v>1873.3030000000001</v>
      </c>
      <c r="AF157" s="47">
        <f t="shared" si="334"/>
        <v>10225.45305676856</v>
      </c>
      <c r="AG157" s="85">
        <v>2</v>
      </c>
      <c r="AH157" s="86">
        <v>50.134999999999998</v>
      </c>
      <c r="AI157" s="47">
        <f t="shared" si="334"/>
        <v>25067.5</v>
      </c>
      <c r="AJ157" s="12">
        <v>0</v>
      </c>
      <c r="AK157" s="4">
        <v>0</v>
      </c>
      <c r="AL157" s="47">
        <f t="shared" si="334"/>
        <v>0</v>
      </c>
      <c r="AM157" s="12">
        <v>0</v>
      </c>
      <c r="AN157" s="4">
        <v>0</v>
      </c>
      <c r="AO157" s="47">
        <f t="shared" si="319"/>
        <v>0</v>
      </c>
      <c r="AP157" s="12">
        <v>0</v>
      </c>
      <c r="AQ157" s="4">
        <v>0</v>
      </c>
      <c r="AR157" s="47">
        <f t="shared" si="334"/>
        <v>0</v>
      </c>
      <c r="AS157" s="12">
        <v>0</v>
      </c>
      <c r="AT157" s="4">
        <v>0</v>
      </c>
      <c r="AU157" s="47">
        <f t="shared" si="334"/>
        <v>0</v>
      </c>
      <c r="AV157" s="85">
        <v>7323.6689800000004</v>
      </c>
      <c r="AW157" s="86">
        <v>33065.995000000003</v>
      </c>
      <c r="AX157" s="47">
        <f t="shared" si="334"/>
        <v>4514.9494181535219</v>
      </c>
      <c r="AY157" s="12">
        <v>0</v>
      </c>
      <c r="AZ157" s="4">
        <v>0</v>
      </c>
      <c r="BA157" s="47">
        <f t="shared" si="334"/>
        <v>0</v>
      </c>
      <c r="BB157" s="12">
        <v>0</v>
      </c>
      <c r="BC157" s="4">
        <v>0</v>
      </c>
      <c r="BD157" s="47">
        <f t="shared" si="334"/>
        <v>0</v>
      </c>
      <c r="BE157" s="12">
        <v>0</v>
      </c>
      <c r="BF157" s="4">
        <v>0</v>
      </c>
      <c r="BG157" s="47">
        <f t="shared" si="334"/>
        <v>0</v>
      </c>
      <c r="BH157" s="12">
        <v>0</v>
      </c>
      <c r="BI157" s="4">
        <v>0</v>
      </c>
      <c r="BJ157" s="47">
        <f t="shared" si="334"/>
        <v>0</v>
      </c>
      <c r="BK157" s="12">
        <v>0</v>
      </c>
      <c r="BL157" s="4">
        <v>0</v>
      </c>
      <c r="BM157" s="47">
        <f t="shared" si="334"/>
        <v>0</v>
      </c>
      <c r="BN157" s="12">
        <v>0</v>
      </c>
      <c r="BO157" s="4">
        <v>0</v>
      </c>
      <c r="BP157" s="47">
        <f t="shared" si="334"/>
        <v>0</v>
      </c>
      <c r="BQ157" s="12"/>
      <c r="BR157" s="4"/>
      <c r="BS157" s="47"/>
      <c r="BT157" s="12">
        <v>0</v>
      </c>
      <c r="BU157" s="4">
        <v>0</v>
      </c>
      <c r="BV157" s="47">
        <f t="shared" si="334"/>
        <v>0</v>
      </c>
      <c r="BW157" s="12">
        <v>0</v>
      </c>
      <c r="BX157" s="4">
        <v>0</v>
      </c>
      <c r="BY157" s="47">
        <f t="shared" si="334"/>
        <v>0</v>
      </c>
      <c r="BZ157" s="12">
        <v>0</v>
      </c>
      <c r="CA157" s="4">
        <v>0</v>
      </c>
      <c r="CB157" s="47">
        <f t="shared" si="336"/>
        <v>0</v>
      </c>
      <c r="CC157" s="12">
        <v>0</v>
      </c>
      <c r="CD157" s="4">
        <v>0</v>
      </c>
      <c r="CE157" s="47">
        <f t="shared" si="336"/>
        <v>0</v>
      </c>
      <c r="CF157" s="12">
        <v>0</v>
      </c>
      <c r="CG157" s="4">
        <v>0</v>
      </c>
      <c r="CH157" s="47">
        <f t="shared" si="323"/>
        <v>0</v>
      </c>
      <c r="CI157" s="12">
        <v>0</v>
      </c>
      <c r="CJ157" s="4">
        <v>0</v>
      </c>
      <c r="CK157" s="47">
        <f t="shared" si="324"/>
        <v>0</v>
      </c>
      <c r="CL157" s="12">
        <v>0</v>
      </c>
      <c r="CM157" s="4">
        <v>0</v>
      </c>
      <c r="CN157" s="47">
        <f t="shared" si="336"/>
        <v>0</v>
      </c>
      <c r="CO157" s="85">
        <v>6</v>
      </c>
      <c r="CP157" s="86">
        <v>152.53100000000001</v>
      </c>
      <c r="CQ157" s="47">
        <f t="shared" si="336"/>
        <v>25421.833333333336</v>
      </c>
      <c r="CR157" s="12">
        <v>0</v>
      </c>
      <c r="CS157" s="4">
        <v>0</v>
      </c>
      <c r="CT157" s="47">
        <f t="shared" si="336"/>
        <v>0</v>
      </c>
      <c r="CU157" s="12">
        <v>0</v>
      </c>
      <c r="CV157" s="4">
        <v>0</v>
      </c>
      <c r="CW157" s="47">
        <f t="shared" si="336"/>
        <v>0</v>
      </c>
      <c r="CX157" s="12">
        <v>0</v>
      </c>
      <c r="CY157" s="4">
        <v>0</v>
      </c>
      <c r="CZ157" s="47">
        <f t="shared" si="325"/>
        <v>0</v>
      </c>
      <c r="DA157" s="12"/>
      <c r="DB157" s="4"/>
      <c r="DC157" s="47"/>
      <c r="DD157" s="12">
        <v>0</v>
      </c>
      <c r="DE157" s="4">
        <v>0</v>
      </c>
      <c r="DF157" s="47">
        <f t="shared" si="336"/>
        <v>0</v>
      </c>
      <c r="DG157" s="12">
        <v>0</v>
      </c>
      <c r="DH157" s="4">
        <v>0</v>
      </c>
      <c r="DI157" s="47">
        <f t="shared" si="336"/>
        <v>0</v>
      </c>
      <c r="DJ157" s="85">
        <v>26871</v>
      </c>
      <c r="DK157" s="86">
        <v>93444.168000000005</v>
      </c>
      <c r="DL157" s="47">
        <f t="shared" si="337"/>
        <v>3477.5098805403595</v>
      </c>
      <c r="DM157" s="12">
        <v>0</v>
      </c>
      <c r="DN157" s="4">
        <v>0</v>
      </c>
      <c r="DO157" s="47">
        <f t="shared" si="326"/>
        <v>0</v>
      </c>
      <c r="DP157" s="12">
        <v>0</v>
      </c>
      <c r="DQ157" s="4">
        <v>0</v>
      </c>
      <c r="DR157" s="47">
        <f t="shared" si="336"/>
        <v>0</v>
      </c>
      <c r="DS157" s="12">
        <v>0</v>
      </c>
      <c r="DT157" s="4">
        <v>0</v>
      </c>
      <c r="DU157" s="47">
        <f t="shared" si="336"/>
        <v>0</v>
      </c>
      <c r="DV157" s="12">
        <v>0</v>
      </c>
      <c r="DW157" s="4">
        <v>0</v>
      </c>
      <c r="DX157" s="47">
        <f t="shared" si="336"/>
        <v>0</v>
      </c>
      <c r="DY157" s="12">
        <v>0</v>
      </c>
      <c r="DZ157" s="4">
        <v>0</v>
      </c>
      <c r="EA157" s="47">
        <f t="shared" si="336"/>
        <v>0</v>
      </c>
      <c r="EB157" s="12">
        <v>0</v>
      </c>
      <c r="EC157" s="4">
        <v>0</v>
      </c>
      <c r="ED157" s="47">
        <f t="shared" si="336"/>
        <v>0</v>
      </c>
      <c r="EE157" s="12">
        <v>0</v>
      </c>
      <c r="EF157" s="4">
        <v>0</v>
      </c>
      <c r="EG157" s="47">
        <f t="shared" si="327"/>
        <v>0</v>
      </c>
      <c r="EH157" s="12">
        <v>0</v>
      </c>
      <c r="EI157" s="4">
        <v>0</v>
      </c>
      <c r="EJ157" s="47">
        <f t="shared" si="336"/>
        <v>0</v>
      </c>
      <c r="EK157" s="12">
        <v>0</v>
      </c>
      <c r="EL157" s="4">
        <v>0</v>
      </c>
      <c r="EM157" s="47">
        <f t="shared" si="336"/>
        <v>0</v>
      </c>
      <c r="EN157" s="85">
        <v>3.9949999999999999E-2</v>
      </c>
      <c r="EO157" s="86">
        <v>23.108000000000001</v>
      </c>
      <c r="EP157" s="47">
        <f t="shared" si="336"/>
        <v>578423.02878598252</v>
      </c>
      <c r="EQ157" s="85">
        <v>90</v>
      </c>
      <c r="ER157" s="86">
        <v>1439.5150000000001</v>
      </c>
      <c r="ES157" s="47">
        <f t="shared" si="336"/>
        <v>15994.611111111113</v>
      </c>
      <c r="ET157" s="12">
        <v>0</v>
      </c>
      <c r="EU157" s="4">
        <v>0</v>
      </c>
      <c r="EV157" s="47">
        <f t="shared" si="336"/>
        <v>0</v>
      </c>
      <c r="EW157" s="12">
        <v>0</v>
      </c>
      <c r="EX157" s="4">
        <v>0</v>
      </c>
      <c r="EY157" s="47">
        <f t="shared" si="328"/>
        <v>0</v>
      </c>
      <c r="EZ157" s="12">
        <v>0</v>
      </c>
      <c r="FA157" s="4">
        <v>0</v>
      </c>
      <c r="FB157" s="47">
        <f t="shared" si="336"/>
        <v>0</v>
      </c>
      <c r="FC157" s="12">
        <v>0</v>
      </c>
      <c r="FD157" s="4">
        <v>0</v>
      </c>
      <c r="FE157" s="47">
        <f t="shared" si="336"/>
        <v>0</v>
      </c>
      <c r="FF157" s="7">
        <f t="shared" si="329"/>
        <v>49893.038929999995</v>
      </c>
      <c r="FG157" s="15">
        <f t="shared" si="330"/>
        <v>181182.78700000001</v>
      </c>
    </row>
    <row r="158" spans="1:163" x14ac:dyDescent="0.3">
      <c r="A158" s="55">
        <v>2020</v>
      </c>
      <c r="B158" s="56" t="s">
        <v>14</v>
      </c>
      <c r="C158" s="12">
        <v>0</v>
      </c>
      <c r="D158" s="4">
        <v>0</v>
      </c>
      <c r="E158" s="47">
        <f t="shared" si="334"/>
        <v>0</v>
      </c>
      <c r="F158" s="12">
        <v>0</v>
      </c>
      <c r="G158" s="4">
        <v>0</v>
      </c>
      <c r="H158" s="47">
        <f t="shared" si="334"/>
        <v>0</v>
      </c>
      <c r="I158" s="12">
        <v>0</v>
      </c>
      <c r="J158" s="4">
        <v>0</v>
      </c>
      <c r="K158" s="47">
        <f t="shared" si="334"/>
        <v>0</v>
      </c>
      <c r="L158" s="12">
        <v>0</v>
      </c>
      <c r="M158" s="4">
        <v>0</v>
      </c>
      <c r="N158" s="47">
        <f t="shared" si="334"/>
        <v>0</v>
      </c>
      <c r="O158" s="12">
        <v>0</v>
      </c>
      <c r="P158" s="4">
        <v>0</v>
      </c>
      <c r="Q158" s="47">
        <f t="shared" si="334"/>
        <v>0</v>
      </c>
      <c r="R158" s="73">
        <v>5</v>
      </c>
      <c r="S158" s="4">
        <v>85.236000000000004</v>
      </c>
      <c r="T158" s="47">
        <f t="shared" si="335"/>
        <v>17047.2</v>
      </c>
      <c r="U158" s="12">
        <v>0</v>
      </c>
      <c r="V158" s="4">
        <v>0</v>
      </c>
      <c r="W158" s="47">
        <f t="shared" si="334"/>
        <v>0</v>
      </c>
      <c r="X158" s="12">
        <v>0</v>
      </c>
      <c r="Y158" s="4">
        <v>0</v>
      </c>
      <c r="Z158" s="47">
        <f t="shared" si="334"/>
        <v>0</v>
      </c>
      <c r="AA158" s="12">
        <v>0</v>
      </c>
      <c r="AB158" s="4">
        <v>0</v>
      </c>
      <c r="AC158" s="47">
        <f t="shared" si="334"/>
        <v>0</v>
      </c>
      <c r="AD158" s="73">
        <v>168.4</v>
      </c>
      <c r="AE158" s="4">
        <v>1761.405</v>
      </c>
      <c r="AF158" s="47">
        <f t="shared" si="334"/>
        <v>10459.649643705463</v>
      </c>
      <c r="AG158" s="73">
        <v>2</v>
      </c>
      <c r="AH158" s="4">
        <v>124.99</v>
      </c>
      <c r="AI158" s="47">
        <f t="shared" si="334"/>
        <v>62495</v>
      </c>
      <c r="AJ158" s="12">
        <v>0</v>
      </c>
      <c r="AK158" s="4">
        <v>0</v>
      </c>
      <c r="AL158" s="47">
        <f t="shared" si="334"/>
        <v>0</v>
      </c>
      <c r="AM158" s="12">
        <v>0</v>
      </c>
      <c r="AN158" s="4">
        <v>0</v>
      </c>
      <c r="AO158" s="47">
        <f t="shared" si="319"/>
        <v>0</v>
      </c>
      <c r="AP158" s="12">
        <v>0</v>
      </c>
      <c r="AQ158" s="4">
        <v>0</v>
      </c>
      <c r="AR158" s="47">
        <f t="shared" si="334"/>
        <v>0</v>
      </c>
      <c r="AS158" s="12">
        <v>0</v>
      </c>
      <c r="AT158" s="4">
        <v>0</v>
      </c>
      <c r="AU158" s="47">
        <f t="shared" si="334"/>
        <v>0</v>
      </c>
      <c r="AV158" s="73">
        <v>3072.0004199999998</v>
      </c>
      <c r="AW158" s="4">
        <v>10915.674000000001</v>
      </c>
      <c r="AX158" s="47">
        <f t="shared" si="334"/>
        <v>3553.278811075163</v>
      </c>
      <c r="AY158" s="12">
        <v>0</v>
      </c>
      <c r="AZ158" s="4">
        <v>0</v>
      </c>
      <c r="BA158" s="47">
        <f t="shared" si="334"/>
        <v>0</v>
      </c>
      <c r="BB158" s="12">
        <v>0</v>
      </c>
      <c r="BC158" s="4">
        <v>0</v>
      </c>
      <c r="BD158" s="47">
        <f t="shared" si="334"/>
        <v>0</v>
      </c>
      <c r="BE158" s="73">
        <v>4.5</v>
      </c>
      <c r="BF158" s="4">
        <v>244.36099999999999</v>
      </c>
      <c r="BG158" s="47">
        <f t="shared" si="334"/>
        <v>54302.444444444438</v>
      </c>
      <c r="BH158" s="12">
        <v>0</v>
      </c>
      <c r="BI158" s="4">
        <v>0</v>
      </c>
      <c r="BJ158" s="47">
        <f t="shared" si="334"/>
        <v>0</v>
      </c>
      <c r="BK158" s="12">
        <v>0</v>
      </c>
      <c r="BL158" s="4">
        <v>0</v>
      </c>
      <c r="BM158" s="47">
        <f t="shared" si="334"/>
        <v>0</v>
      </c>
      <c r="BN158" s="12">
        <v>0</v>
      </c>
      <c r="BO158" s="4">
        <v>0</v>
      </c>
      <c r="BP158" s="47">
        <f t="shared" si="334"/>
        <v>0</v>
      </c>
      <c r="BQ158" s="12"/>
      <c r="BR158" s="4"/>
      <c r="BS158" s="47"/>
      <c r="BT158" s="12">
        <v>0</v>
      </c>
      <c r="BU158" s="4">
        <v>0</v>
      </c>
      <c r="BV158" s="47">
        <f t="shared" si="334"/>
        <v>0</v>
      </c>
      <c r="BW158" s="12">
        <v>0</v>
      </c>
      <c r="BX158" s="4">
        <v>0</v>
      </c>
      <c r="BY158" s="47">
        <f t="shared" si="334"/>
        <v>0</v>
      </c>
      <c r="BZ158" s="12">
        <v>0</v>
      </c>
      <c r="CA158" s="4">
        <v>0</v>
      </c>
      <c r="CB158" s="47">
        <f t="shared" si="336"/>
        <v>0</v>
      </c>
      <c r="CC158" s="12">
        <v>0</v>
      </c>
      <c r="CD158" s="4">
        <v>0</v>
      </c>
      <c r="CE158" s="47">
        <f t="shared" si="336"/>
        <v>0</v>
      </c>
      <c r="CF158" s="12">
        <v>0</v>
      </c>
      <c r="CG158" s="4">
        <v>0</v>
      </c>
      <c r="CH158" s="47">
        <f t="shared" si="323"/>
        <v>0</v>
      </c>
      <c r="CI158" s="12">
        <v>0</v>
      </c>
      <c r="CJ158" s="4">
        <v>0</v>
      </c>
      <c r="CK158" s="47">
        <f t="shared" si="324"/>
        <v>0</v>
      </c>
      <c r="CL158" s="12">
        <v>0</v>
      </c>
      <c r="CM158" s="4">
        <v>0</v>
      </c>
      <c r="CN158" s="47">
        <f t="shared" si="336"/>
        <v>0</v>
      </c>
      <c r="CO158" s="12">
        <v>0</v>
      </c>
      <c r="CP158" s="4">
        <v>0</v>
      </c>
      <c r="CQ158" s="47">
        <f t="shared" si="336"/>
        <v>0</v>
      </c>
      <c r="CR158" s="12">
        <v>0</v>
      </c>
      <c r="CS158" s="4">
        <v>0</v>
      </c>
      <c r="CT158" s="47">
        <f t="shared" si="336"/>
        <v>0</v>
      </c>
      <c r="CU158" s="12">
        <v>0</v>
      </c>
      <c r="CV158" s="4">
        <v>0</v>
      </c>
      <c r="CW158" s="47">
        <f t="shared" si="336"/>
        <v>0</v>
      </c>
      <c r="CX158" s="12">
        <v>0</v>
      </c>
      <c r="CY158" s="4">
        <v>0</v>
      </c>
      <c r="CZ158" s="47">
        <f t="shared" si="325"/>
        <v>0</v>
      </c>
      <c r="DA158" s="12"/>
      <c r="DB158" s="4"/>
      <c r="DC158" s="47"/>
      <c r="DD158" s="12">
        <v>0</v>
      </c>
      <c r="DE158" s="4">
        <v>0</v>
      </c>
      <c r="DF158" s="47">
        <f t="shared" si="336"/>
        <v>0</v>
      </c>
      <c r="DG158" s="73">
        <v>18960</v>
      </c>
      <c r="DH158" s="4">
        <v>65344.73</v>
      </c>
      <c r="DI158" s="47">
        <f t="shared" si="336"/>
        <v>3446.4520042194094</v>
      </c>
      <c r="DJ158" s="73">
        <v>4000</v>
      </c>
      <c r="DK158" s="4">
        <v>24688.799999999999</v>
      </c>
      <c r="DL158" s="47">
        <f t="shared" si="337"/>
        <v>6172.2</v>
      </c>
      <c r="DM158" s="12">
        <v>0</v>
      </c>
      <c r="DN158" s="4">
        <v>0</v>
      </c>
      <c r="DO158" s="47">
        <f t="shared" si="326"/>
        <v>0</v>
      </c>
      <c r="DP158" s="12">
        <v>0</v>
      </c>
      <c r="DQ158" s="4">
        <v>0</v>
      </c>
      <c r="DR158" s="47">
        <f t="shared" si="336"/>
        <v>0</v>
      </c>
      <c r="DS158" s="12">
        <v>0</v>
      </c>
      <c r="DT158" s="4">
        <v>0</v>
      </c>
      <c r="DU158" s="47">
        <f t="shared" si="336"/>
        <v>0</v>
      </c>
      <c r="DV158" s="12">
        <v>0</v>
      </c>
      <c r="DW158" s="4">
        <v>0</v>
      </c>
      <c r="DX158" s="47">
        <f t="shared" si="336"/>
        <v>0</v>
      </c>
      <c r="DY158" s="12">
        <v>0</v>
      </c>
      <c r="DZ158" s="4">
        <v>0</v>
      </c>
      <c r="EA158" s="47">
        <f t="shared" si="336"/>
        <v>0</v>
      </c>
      <c r="EB158" s="12">
        <v>0</v>
      </c>
      <c r="EC158" s="4">
        <v>0</v>
      </c>
      <c r="ED158" s="47">
        <f t="shared" si="336"/>
        <v>0</v>
      </c>
      <c r="EE158" s="12">
        <v>0</v>
      </c>
      <c r="EF158" s="4">
        <v>0</v>
      </c>
      <c r="EG158" s="47">
        <f t="shared" si="327"/>
        <v>0</v>
      </c>
      <c r="EH158" s="12">
        <v>0</v>
      </c>
      <c r="EI158" s="4">
        <v>0</v>
      </c>
      <c r="EJ158" s="47">
        <f t="shared" si="336"/>
        <v>0</v>
      </c>
      <c r="EK158" s="12">
        <v>0</v>
      </c>
      <c r="EL158" s="4">
        <v>0</v>
      </c>
      <c r="EM158" s="47">
        <f t="shared" si="336"/>
        <v>0</v>
      </c>
      <c r="EN158" s="12">
        <v>0</v>
      </c>
      <c r="EO158" s="4">
        <v>0</v>
      </c>
      <c r="EP158" s="47">
        <f t="shared" si="336"/>
        <v>0</v>
      </c>
      <c r="EQ158" s="73">
        <v>36.000399999999999</v>
      </c>
      <c r="ER158" s="4">
        <v>676.43700000000001</v>
      </c>
      <c r="ES158" s="47">
        <f t="shared" si="336"/>
        <v>18789.707892134535</v>
      </c>
      <c r="ET158" s="12">
        <v>0</v>
      </c>
      <c r="EU158" s="4">
        <v>0</v>
      </c>
      <c r="EV158" s="47">
        <f t="shared" si="336"/>
        <v>0</v>
      </c>
      <c r="EW158" s="12">
        <v>0</v>
      </c>
      <c r="EX158" s="4">
        <v>0</v>
      </c>
      <c r="EY158" s="47">
        <f t="shared" si="328"/>
        <v>0</v>
      </c>
      <c r="EZ158" s="12">
        <v>0</v>
      </c>
      <c r="FA158" s="4">
        <v>0</v>
      </c>
      <c r="FB158" s="47">
        <f t="shared" si="336"/>
        <v>0</v>
      </c>
      <c r="FC158" s="12">
        <v>0</v>
      </c>
      <c r="FD158" s="4">
        <v>0</v>
      </c>
      <c r="FE158" s="47">
        <f t="shared" si="336"/>
        <v>0</v>
      </c>
      <c r="FF158" s="7">
        <f>C158+I158+AA158+AD158+AG158+AJ158+AP158+AV158+AY158+BE158+BH158+BK158+BN158+BW158+BZ158+CC158+CL158+CO158+DG158+DY158+EB158+EH158+EK158+EN158+EQ158+FC158+ET158+U158+EZ158+DV158+DS158+X158+DP158+CU158+BB158+BT158+F158+L158+AS158+CR158+DD158+DJ158+R158</f>
        <v>26247.900819999999</v>
      </c>
      <c r="FG158" s="15">
        <f>D158+J158+AB158+AE158+AH158+AK158+AQ158+AW158+AZ158+BF158+BI158+BL158+BO158+BX158+CA158+CD158+CM158+CP158+DH158+DZ158+EC158+EI158+EL158+EO158+ER158+FD158+EU158+V158+FA158+DW158+DT158+Y158+DQ158+CV158+BC158+BU158+G158+M158+AT158+CS158+DE158+DK158+S158</f>
        <v>103841.63300000002</v>
      </c>
    </row>
    <row r="159" spans="1:163" x14ac:dyDescent="0.3">
      <c r="A159" s="55">
        <v>2020</v>
      </c>
      <c r="B159" s="47" t="s">
        <v>15</v>
      </c>
      <c r="C159" s="12">
        <v>0</v>
      </c>
      <c r="D159" s="4">
        <v>0</v>
      </c>
      <c r="E159" s="47">
        <f t="shared" si="334"/>
        <v>0</v>
      </c>
      <c r="F159" s="12">
        <v>0</v>
      </c>
      <c r="G159" s="4">
        <v>0</v>
      </c>
      <c r="H159" s="47">
        <f t="shared" si="334"/>
        <v>0</v>
      </c>
      <c r="I159" s="12">
        <v>0</v>
      </c>
      <c r="J159" s="4">
        <v>0</v>
      </c>
      <c r="K159" s="47">
        <f t="shared" si="334"/>
        <v>0</v>
      </c>
      <c r="L159" s="12">
        <v>0</v>
      </c>
      <c r="M159" s="4">
        <v>0</v>
      </c>
      <c r="N159" s="47">
        <f t="shared" si="334"/>
        <v>0</v>
      </c>
      <c r="O159" s="12">
        <v>0</v>
      </c>
      <c r="P159" s="4">
        <v>0</v>
      </c>
      <c r="Q159" s="47">
        <f t="shared" si="334"/>
        <v>0</v>
      </c>
      <c r="R159" s="12">
        <v>0</v>
      </c>
      <c r="S159" s="4">
        <v>0</v>
      </c>
      <c r="T159" s="47">
        <f t="shared" si="335"/>
        <v>0</v>
      </c>
      <c r="U159" s="12">
        <v>0</v>
      </c>
      <c r="V159" s="4">
        <v>0</v>
      </c>
      <c r="W159" s="47">
        <f t="shared" si="334"/>
        <v>0</v>
      </c>
      <c r="X159" s="12">
        <v>0</v>
      </c>
      <c r="Y159" s="4">
        <v>0</v>
      </c>
      <c r="Z159" s="47">
        <f t="shared" si="334"/>
        <v>0</v>
      </c>
      <c r="AA159" s="85">
        <v>29802.99</v>
      </c>
      <c r="AB159" s="86">
        <v>78879.451000000001</v>
      </c>
      <c r="AC159" s="47">
        <f t="shared" si="334"/>
        <v>2646.6958852115172</v>
      </c>
      <c r="AD159" s="85">
        <v>150</v>
      </c>
      <c r="AE159" s="86">
        <v>1818.6389999999999</v>
      </c>
      <c r="AF159" s="47">
        <f t="shared" si="334"/>
        <v>12124.26</v>
      </c>
      <c r="AG159" s="85">
        <v>4</v>
      </c>
      <c r="AH159" s="86">
        <v>94.087000000000003</v>
      </c>
      <c r="AI159" s="47">
        <f t="shared" si="334"/>
        <v>23521.75</v>
      </c>
      <c r="AJ159" s="12">
        <v>0</v>
      </c>
      <c r="AK159" s="4">
        <v>0</v>
      </c>
      <c r="AL159" s="47">
        <f t="shared" si="334"/>
        <v>0</v>
      </c>
      <c r="AM159" s="12">
        <v>0</v>
      </c>
      <c r="AN159" s="4">
        <v>0</v>
      </c>
      <c r="AO159" s="47">
        <f t="shared" si="319"/>
        <v>0</v>
      </c>
      <c r="AP159" s="12">
        <v>0</v>
      </c>
      <c r="AQ159" s="4">
        <v>0</v>
      </c>
      <c r="AR159" s="47">
        <f t="shared" si="334"/>
        <v>0</v>
      </c>
      <c r="AS159" s="12">
        <v>0</v>
      </c>
      <c r="AT159" s="4">
        <v>0</v>
      </c>
      <c r="AU159" s="47">
        <f t="shared" si="334"/>
        <v>0</v>
      </c>
      <c r="AV159" s="85">
        <v>2224.0251499999999</v>
      </c>
      <c r="AW159" s="86">
        <v>7616.1760000000004</v>
      </c>
      <c r="AX159" s="47">
        <f t="shared" si="334"/>
        <v>3424.5008425376845</v>
      </c>
      <c r="AY159" s="12">
        <v>0</v>
      </c>
      <c r="AZ159" s="4">
        <v>0</v>
      </c>
      <c r="BA159" s="47">
        <f t="shared" si="334"/>
        <v>0</v>
      </c>
      <c r="BB159" s="12">
        <v>0</v>
      </c>
      <c r="BC159" s="4">
        <v>0</v>
      </c>
      <c r="BD159" s="47">
        <f t="shared" si="334"/>
        <v>0</v>
      </c>
      <c r="BE159" s="12">
        <v>0</v>
      </c>
      <c r="BF159" s="4">
        <v>0</v>
      </c>
      <c r="BG159" s="47">
        <f t="shared" si="334"/>
        <v>0</v>
      </c>
      <c r="BH159" s="12">
        <v>0</v>
      </c>
      <c r="BI159" s="4">
        <v>0</v>
      </c>
      <c r="BJ159" s="47">
        <f t="shared" si="334"/>
        <v>0</v>
      </c>
      <c r="BK159" s="12">
        <v>0</v>
      </c>
      <c r="BL159" s="4">
        <v>0</v>
      </c>
      <c r="BM159" s="47">
        <f t="shared" si="334"/>
        <v>0</v>
      </c>
      <c r="BN159" s="12">
        <v>0</v>
      </c>
      <c r="BO159" s="4">
        <v>0</v>
      </c>
      <c r="BP159" s="47">
        <f t="shared" si="334"/>
        <v>0</v>
      </c>
      <c r="BQ159" s="12"/>
      <c r="BR159" s="4"/>
      <c r="BS159" s="47"/>
      <c r="BT159" s="12">
        <v>0</v>
      </c>
      <c r="BU159" s="4">
        <v>0</v>
      </c>
      <c r="BV159" s="47">
        <f t="shared" si="334"/>
        <v>0</v>
      </c>
      <c r="BW159" s="12">
        <v>0</v>
      </c>
      <c r="BX159" s="4">
        <v>0</v>
      </c>
      <c r="BY159" s="47">
        <f t="shared" si="334"/>
        <v>0</v>
      </c>
      <c r="BZ159" s="12">
        <v>0</v>
      </c>
      <c r="CA159" s="4">
        <v>0</v>
      </c>
      <c r="CB159" s="47">
        <f t="shared" si="336"/>
        <v>0</v>
      </c>
      <c r="CC159" s="85">
        <v>12100</v>
      </c>
      <c r="CD159" s="86">
        <v>40932.665000000001</v>
      </c>
      <c r="CE159" s="47">
        <f t="shared" si="336"/>
        <v>3382.864876033058</v>
      </c>
      <c r="CF159" s="12">
        <v>0</v>
      </c>
      <c r="CG159" s="4">
        <v>0</v>
      </c>
      <c r="CH159" s="47">
        <f t="shared" si="323"/>
        <v>0</v>
      </c>
      <c r="CI159" s="12">
        <v>0</v>
      </c>
      <c r="CJ159" s="4">
        <v>0</v>
      </c>
      <c r="CK159" s="47">
        <f t="shared" si="324"/>
        <v>0</v>
      </c>
      <c r="CL159" s="12">
        <v>0</v>
      </c>
      <c r="CM159" s="4">
        <v>0</v>
      </c>
      <c r="CN159" s="47">
        <f t="shared" si="336"/>
        <v>0</v>
      </c>
      <c r="CO159" s="12">
        <v>0</v>
      </c>
      <c r="CP159" s="4">
        <v>0</v>
      </c>
      <c r="CQ159" s="47">
        <f t="shared" si="336"/>
        <v>0</v>
      </c>
      <c r="CR159" s="85">
        <v>5.0000000000000001E-3</v>
      </c>
      <c r="CS159" s="86">
        <v>2.694</v>
      </c>
      <c r="CT159" s="47">
        <f t="shared" si="336"/>
        <v>538800</v>
      </c>
      <c r="CU159" s="12">
        <v>0</v>
      </c>
      <c r="CV159" s="4">
        <v>0</v>
      </c>
      <c r="CW159" s="47">
        <f t="shared" si="336"/>
        <v>0</v>
      </c>
      <c r="CX159" s="12">
        <v>0</v>
      </c>
      <c r="CY159" s="4">
        <v>0</v>
      </c>
      <c r="CZ159" s="47">
        <f t="shared" si="325"/>
        <v>0</v>
      </c>
      <c r="DA159" s="12"/>
      <c r="DB159" s="4"/>
      <c r="DC159" s="47"/>
      <c r="DD159" s="12">
        <v>0</v>
      </c>
      <c r="DE159" s="4">
        <v>0</v>
      </c>
      <c r="DF159" s="47">
        <f t="shared" si="336"/>
        <v>0</v>
      </c>
      <c r="DG159" s="12">
        <v>0</v>
      </c>
      <c r="DH159" s="4">
        <v>0</v>
      </c>
      <c r="DI159" s="47">
        <f t="shared" si="336"/>
        <v>0</v>
      </c>
      <c r="DJ159" s="12">
        <v>0</v>
      </c>
      <c r="DK159" s="4">
        <v>0</v>
      </c>
      <c r="DL159" s="47">
        <f t="shared" si="337"/>
        <v>0</v>
      </c>
      <c r="DM159" s="85">
        <v>0</v>
      </c>
      <c r="DN159" s="86">
        <v>0</v>
      </c>
      <c r="DO159" s="47">
        <f t="shared" si="326"/>
        <v>0</v>
      </c>
      <c r="DP159" s="85">
        <v>5.3655900000000001</v>
      </c>
      <c r="DQ159" s="86">
        <v>221.65100000000001</v>
      </c>
      <c r="DR159" s="47">
        <f t="shared" si="336"/>
        <v>41309.716172871951</v>
      </c>
      <c r="DS159" s="12">
        <v>0</v>
      </c>
      <c r="DT159" s="4">
        <v>0</v>
      </c>
      <c r="DU159" s="47">
        <f t="shared" si="336"/>
        <v>0</v>
      </c>
      <c r="DV159" s="12">
        <v>0</v>
      </c>
      <c r="DW159" s="4">
        <v>0</v>
      </c>
      <c r="DX159" s="47">
        <f t="shared" si="336"/>
        <v>0</v>
      </c>
      <c r="DY159" s="12">
        <v>0</v>
      </c>
      <c r="DZ159" s="4">
        <v>0</v>
      </c>
      <c r="EA159" s="47">
        <f t="shared" si="336"/>
        <v>0</v>
      </c>
      <c r="EB159" s="12">
        <v>0</v>
      </c>
      <c r="EC159" s="4">
        <v>0</v>
      </c>
      <c r="ED159" s="47">
        <f t="shared" si="336"/>
        <v>0</v>
      </c>
      <c r="EE159" s="12">
        <v>0</v>
      </c>
      <c r="EF159" s="4">
        <v>0</v>
      </c>
      <c r="EG159" s="47">
        <f t="shared" si="327"/>
        <v>0</v>
      </c>
      <c r="EH159" s="12">
        <v>0</v>
      </c>
      <c r="EI159" s="4">
        <v>0</v>
      </c>
      <c r="EJ159" s="47">
        <f t="shared" si="336"/>
        <v>0</v>
      </c>
      <c r="EK159" s="12">
        <v>0</v>
      </c>
      <c r="EL159" s="4">
        <v>0</v>
      </c>
      <c r="EM159" s="47">
        <f t="shared" si="336"/>
        <v>0</v>
      </c>
      <c r="EN159" s="12">
        <v>0</v>
      </c>
      <c r="EO159" s="4">
        <v>0</v>
      </c>
      <c r="EP159" s="47">
        <f t="shared" si="336"/>
        <v>0</v>
      </c>
      <c r="EQ159" s="12">
        <v>0</v>
      </c>
      <c r="ER159" s="4">
        <v>0</v>
      </c>
      <c r="ES159" s="47">
        <f t="shared" si="336"/>
        <v>0</v>
      </c>
      <c r="ET159" s="12">
        <v>0</v>
      </c>
      <c r="EU159" s="4">
        <v>0</v>
      </c>
      <c r="EV159" s="47">
        <f t="shared" si="336"/>
        <v>0</v>
      </c>
      <c r="EW159" s="12">
        <v>0</v>
      </c>
      <c r="EX159" s="4">
        <v>0</v>
      </c>
      <c r="EY159" s="47">
        <f t="shared" si="328"/>
        <v>0</v>
      </c>
      <c r="EZ159" s="12">
        <v>0</v>
      </c>
      <c r="FA159" s="4">
        <v>0</v>
      </c>
      <c r="FB159" s="47">
        <f t="shared" si="336"/>
        <v>0</v>
      </c>
      <c r="FC159" s="12">
        <v>0</v>
      </c>
      <c r="FD159" s="4">
        <v>0</v>
      </c>
      <c r="FE159" s="47">
        <f t="shared" si="336"/>
        <v>0</v>
      </c>
      <c r="FF159" s="7">
        <f t="shared" ref="FF159:FF161" si="339">C159+I159+AA159+AD159+AG159+AJ159+AP159+AV159+AY159+BE159+BH159+BK159+BN159+BW159+BZ159+CC159+CL159+CO159+DG159+DY159+EB159+EH159+EK159+EN159+EQ159+FC159+ET159+U159+EZ159+DV159+DS159+X159+DP159+CU159+BB159+BT159+F159+L159+AS159+CR159+DD159+DJ159+R159</f>
        <v>44286.385740000005</v>
      </c>
      <c r="FG159" s="15">
        <f t="shared" ref="FG159:FG161" si="340">D159+J159+AB159+AE159+AH159+AK159+AQ159+AW159+AZ159+BF159+BI159+BL159+BO159+BX159+CA159+CD159+CM159+CP159+DH159+DZ159+EC159+EI159+EL159+EO159+ER159+FD159+EU159+V159+FA159+DW159+DT159+Y159+DQ159+CV159+BC159+BU159+G159+M159+AT159+CS159+DE159+DK159+S159</f>
        <v>129565.36300000001</v>
      </c>
    </row>
    <row r="160" spans="1:163" x14ac:dyDescent="0.3">
      <c r="A160" s="55">
        <v>2020</v>
      </c>
      <c r="B160" s="56" t="s">
        <v>16</v>
      </c>
      <c r="C160" s="12">
        <v>0</v>
      </c>
      <c r="D160" s="4">
        <v>0</v>
      </c>
      <c r="E160" s="47">
        <f t="shared" si="334"/>
        <v>0</v>
      </c>
      <c r="F160" s="12">
        <v>0</v>
      </c>
      <c r="G160" s="4">
        <v>0</v>
      </c>
      <c r="H160" s="47">
        <f t="shared" si="334"/>
        <v>0</v>
      </c>
      <c r="I160" s="12">
        <v>0</v>
      </c>
      <c r="J160" s="4">
        <v>0</v>
      </c>
      <c r="K160" s="47">
        <f t="shared" si="334"/>
        <v>0</v>
      </c>
      <c r="L160" s="12">
        <v>0</v>
      </c>
      <c r="M160" s="4">
        <v>0</v>
      </c>
      <c r="N160" s="47">
        <f t="shared" si="334"/>
        <v>0</v>
      </c>
      <c r="O160" s="12">
        <v>0</v>
      </c>
      <c r="P160" s="4">
        <v>0</v>
      </c>
      <c r="Q160" s="47">
        <f t="shared" si="334"/>
        <v>0</v>
      </c>
      <c r="R160" s="12">
        <v>0</v>
      </c>
      <c r="S160" s="4">
        <v>0</v>
      </c>
      <c r="T160" s="47">
        <f t="shared" si="335"/>
        <v>0</v>
      </c>
      <c r="U160" s="12">
        <v>0</v>
      </c>
      <c r="V160" s="4">
        <v>0</v>
      </c>
      <c r="W160" s="47">
        <f t="shared" si="334"/>
        <v>0</v>
      </c>
      <c r="X160" s="12">
        <v>0</v>
      </c>
      <c r="Y160" s="4">
        <v>0</v>
      </c>
      <c r="Z160" s="47">
        <f t="shared" si="334"/>
        <v>0</v>
      </c>
      <c r="AA160" s="12">
        <v>0</v>
      </c>
      <c r="AB160" s="4">
        <v>0</v>
      </c>
      <c r="AC160" s="47">
        <f t="shared" si="334"/>
        <v>0</v>
      </c>
      <c r="AD160" s="73">
        <v>392</v>
      </c>
      <c r="AE160" s="4">
        <v>3834.9879999999998</v>
      </c>
      <c r="AF160" s="47">
        <f t="shared" si="334"/>
        <v>9783.1326530612241</v>
      </c>
      <c r="AG160" s="73">
        <v>2</v>
      </c>
      <c r="AH160" s="4">
        <v>45.264000000000003</v>
      </c>
      <c r="AI160" s="47">
        <f t="shared" si="334"/>
        <v>22632</v>
      </c>
      <c r="AJ160" s="12">
        <v>0</v>
      </c>
      <c r="AK160" s="4">
        <v>0</v>
      </c>
      <c r="AL160" s="47">
        <f t="shared" si="334"/>
        <v>0</v>
      </c>
      <c r="AM160" s="12">
        <v>0</v>
      </c>
      <c r="AN160" s="4">
        <v>0</v>
      </c>
      <c r="AO160" s="47">
        <f t="shared" si="319"/>
        <v>0</v>
      </c>
      <c r="AP160" s="12">
        <v>0</v>
      </c>
      <c r="AQ160" s="4">
        <v>0</v>
      </c>
      <c r="AR160" s="47">
        <f t="shared" si="334"/>
        <v>0</v>
      </c>
      <c r="AS160" s="12">
        <v>0</v>
      </c>
      <c r="AT160" s="4">
        <v>0</v>
      </c>
      <c r="AU160" s="47">
        <f t="shared" si="334"/>
        <v>0</v>
      </c>
      <c r="AV160" s="73">
        <v>5434.0010000000002</v>
      </c>
      <c r="AW160" s="4">
        <v>22635.388999999999</v>
      </c>
      <c r="AX160" s="47">
        <f t="shared" si="334"/>
        <v>4165.5106430786445</v>
      </c>
      <c r="AY160" s="12">
        <v>0</v>
      </c>
      <c r="AZ160" s="4">
        <v>0</v>
      </c>
      <c r="BA160" s="47">
        <f t="shared" si="334"/>
        <v>0</v>
      </c>
      <c r="BB160" s="12">
        <v>0</v>
      </c>
      <c r="BC160" s="4">
        <v>0</v>
      </c>
      <c r="BD160" s="47">
        <f t="shared" si="334"/>
        <v>0</v>
      </c>
      <c r="BE160" s="12">
        <v>0</v>
      </c>
      <c r="BF160" s="4">
        <v>0</v>
      </c>
      <c r="BG160" s="47">
        <f t="shared" si="334"/>
        <v>0</v>
      </c>
      <c r="BH160" s="12">
        <v>0</v>
      </c>
      <c r="BI160" s="4">
        <v>0</v>
      </c>
      <c r="BJ160" s="47">
        <f t="shared" si="334"/>
        <v>0</v>
      </c>
      <c r="BK160" s="12">
        <v>0</v>
      </c>
      <c r="BL160" s="4">
        <v>0</v>
      </c>
      <c r="BM160" s="47">
        <f t="shared" si="334"/>
        <v>0</v>
      </c>
      <c r="BN160" s="12">
        <v>0</v>
      </c>
      <c r="BO160" s="4">
        <v>0</v>
      </c>
      <c r="BP160" s="47">
        <f t="shared" si="334"/>
        <v>0</v>
      </c>
      <c r="BQ160" s="73"/>
      <c r="BR160" s="4"/>
      <c r="BS160" s="47"/>
      <c r="BT160" s="73">
        <v>1.5E-3</v>
      </c>
      <c r="BU160" s="4">
        <v>1.486</v>
      </c>
      <c r="BV160" s="47">
        <f t="shared" si="334"/>
        <v>990666.66666666663</v>
      </c>
      <c r="BW160" s="73">
        <v>10000</v>
      </c>
      <c r="BX160" s="4">
        <v>32710.862000000001</v>
      </c>
      <c r="BY160" s="47">
        <f t="shared" si="334"/>
        <v>3271.0862000000002</v>
      </c>
      <c r="BZ160" s="12">
        <v>0</v>
      </c>
      <c r="CA160" s="4">
        <v>0</v>
      </c>
      <c r="CB160" s="47">
        <f t="shared" si="336"/>
        <v>0</v>
      </c>
      <c r="CC160" s="12">
        <v>0</v>
      </c>
      <c r="CD160" s="4">
        <v>0</v>
      </c>
      <c r="CE160" s="47">
        <f t="shared" si="336"/>
        <v>0</v>
      </c>
      <c r="CF160" s="73">
        <v>0</v>
      </c>
      <c r="CG160" s="4">
        <v>0</v>
      </c>
      <c r="CH160" s="47">
        <f t="shared" si="323"/>
        <v>0</v>
      </c>
      <c r="CI160" s="73">
        <v>0</v>
      </c>
      <c r="CJ160" s="4">
        <v>0</v>
      </c>
      <c r="CK160" s="47">
        <f t="shared" si="324"/>
        <v>0</v>
      </c>
      <c r="CL160" s="73">
        <v>3.6985999999999999</v>
      </c>
      <c r="CM160" s="4">
        <v>213.238</v>
      </c>
      <c r="CN160" s="47">
        <f t="shared" si="336"/>
        <v>57653.706807981398</v>
      </c>
      <c r="CO160" s="12">
        <v>0</v>
      </c>
      <c r="CP160" s="4">
        <v>0</v>
      </c>
      <c r="CQ160" s="47">
        <f t="shared" si="336"/>
        <v>0</v>
      </c>
      <c r="CR160" s="12">
        <v>0</v>
      </c>
      <c r="CS160" s="4">
        <v>0</v>
      </c>
      <c r="CT160" s="47">
        <f t="shared" si="336"/>
        <v>0</v>
      </c>
      <c r="CU160" s="12">
        <v>0</v>
      </c>
      <c r="CV160" s="4">
        <v>0</v>
      </c>
      <c r="CW160" s="47">
        <f t="shared" si="336"/>
        <v>0</v>
      </c>
      <c r="CX160" s="12">
        <v>0</v>
      </c>
      <c r="CY160" s="4">
        <v>0</v>
      </c>
      <c r="CZ160" s="47">
        <f t="shared" si="325"/>
        <v>0</v>
      </c>
      <c r="DA160" s="12"/>
      <c r="DB160" s="4"/>
      <c r="DC160" s="47"/>
      <c r="DD160" s="12">
        <v>0</v>
      </c>
      <c r="DE160" s="4">
        <v>0</v>
      </c>
      <c r="DF160" s="47">
        <f t="shared" si="336"/>
        <v>0</v>
      </c>
      <c r="DG160" s="12">
        <v>0</v>
      </c>
      <c r="DH160" s="4">
        <v>0</v>
      </c>
      <c r="DI160" s="47">
        <f t="shared" si="336"/>
        <v>0</v>
      </c>
      <c r="DJ160" s="12">
        <v>0</v>
      </c>
      <c r="DK160" s="4">
        <v>0</v>
      </c>
      <c r="DL160" s="47">
        <f t="shared" si="337"/>
        <v>0</v>
      </c>
      <c r="DM160" s="73">
        <v>0</v>
      </c>
      <c r="DN160" s="4">
        <v>0</v>
      </c>
      <c r="DO160" s="47">
        <f t="shared" si="326"/>
        <v>0</v>
      </c>
      <c r="DP160" s="73">
        <v>6.4834899999999998</v>
      </c>
      <c r="DQ160" s="4">
        <v>250.029</v>
      </c>
      <c r="DR160" s="47">
        <f t="shared" si="336"/>
        <v>38563.952439195564</v>
      </c>
      <c r="DS160" s="12">
        <v>0</v>
      </c>
      <c r="DT160" s="4">
        <v>0</v>
      </c>
      <c r="DU160" s="47">
        <f t="shared" si="336"/>
        <v>0</v>
      </c>
      <c r="DV160" s="12">
        <v>0</v>
      </c>
      <c r="DW160" s="4">
        <v>0</v>
      </c>
      <c r="DX160" s="47">
        <f t="shared" si="336"/>
        <v>0</v>
      </c>
      <c r="DY160" s="12">
        <v>0</v>
      </c>
      <c r="DZ160" s="4">
        <v>0</v>
      </c>
      <c r="EA160" s="47">
        <f t="shared" si="336"/>
        <v>0</v>
      </c>
      <c r="EB160" s="12">
        <v>0</v>
      </c>
      <c r="EC160" s="4">
        <v>0</v>
      </c>
      <c r="ED160" s="47">
        <f t="shared" si="336"/>
        <v>0</v>
      </c>
      <c r="EE160" s="12">
        <v>0</v>
      </c>
      <c r="EF160" s="4">
        <v>0</v>
      </c>
      <c r="EG160" s="47">
        <f t="shared" si="327"/>
        <v>0</v>
      </c>
      <c r="EH160" s="12">
        <v>0</v>
      </c>
      <c r="EI160" s="4">
        <v>0</v>
      </c>
      <c r="EJ160" s="47">
        <f t="shared" si="336"/>
        <v>0</v>
      </c>
      <c r="EK160" s="12">
        <v>0</v>
      </c>
      <c r="EL160" s="4">
        <v>0</v>
      </c>
      <c r="EM160" s="47">
        <f t="shared" si="336"/>
        <v>0</v>
      </c>
      <c r="EN160" s="12">
        <v>0</v>
      </c>
      <c r="EO160" s="4">
        <v>0</v>
      </c>
      <c r="EP160" s="47">
        <f t="shared" si="336"/>
        <v>0</v>
      </c>
      <c r="EQ160" s="73">
        <v>8.0000000000000004E-4</v>
      </c>
      <c r="ER160" s="4">
        <v>0.14699999999999999</v>
      </c>
      <c r="ES160" s="47">
        <f t="shared" si="336"/>
        <v>183749.99999999997</v>
      </c>
      <c r="ET160" s="12">
        <v>0</v>
      </c>
      <c r="EU160" s="4">
        <v>0</v>
      </c>
      <c r="EV160" s="47">
        <f t="shared" si="336"/>
        <v>0</v>
      </c>
      <c r="EW160" s="12">
        <v>0</v>
      </c>
      <c r="EX160" s="4">
        <v>0</v>
      </c>
      <c r="EY160" s="47">
        <f t="shared" si="328"/>
        <v>0</v>
      </c>
      <c r="EZ160" s="12">
        <v>0</v>
      </c>
      <c r="FA160" s="4">
        <v>0</v>
      </c>
      <c r="FB160" s="47">
        <f t="shared" si="336"/>
        <v>0</v>
      </c>
      <c r="FC160" s="12">
        <v>0</v>
      </c>
      <c r="FD160" s="4">
        <v>0</v>
      </c>
      <c r="FE160" s="47">
        <f t="shared" si="336"/>
        <v>0</v>
      </c>
      <c r="FF160" s="7">
        <f t="shared" si="339"/>
        <v>15838.185390000001</v>
      </c>
      <c r="FG160" s="15">
        <f t="shared" si="340"/>
        <v>59691.402999999991</v>
      </c>
    </row>
    <row r="161" spans="1:163" ht="15" thickBot="1" x14ac:dyDescent="0.35">
      <c r="A161" s="76"/>
      <c r="B161" s="58" t="s">
        <v>17</v>
      </c>
      <c r="C161" s="48">
        <f t="shared" ref="C161:D161" si="341">SUM(C149:C160)</f>
        <v>0</v>
      </c>
      <c r="D161" s="36">
        <f t="shared" si="341"/>
        <v>0</v>
      </c>
      <c r="E161" s="49"/>
      <c r="F161" s="48">
        <f t="shared" ref="F161:G161" si="342">SUM(F149:F160)</f>
        <v>0</v>
      </c>
      <c r="G161" s="36">
        <f t="shared" si="342"/>
        <v>0</v>
      </c>
      <c r="H161" s="49"/>
      <c r="I161" s="48">
        <f t="shared" ref="I161:J161" si="343">SUM(I149:I160)</f>
        <v>1512.5</v>
      </c>
      <c r="J161" s="36">
        <f t="shared" si="343"/>
        <v>5016.1819999999998</v>
      </c>
      <c r="K161" s="49"/>
      <c r="L161" s="48">
        <f t="shared" ref="L161:M161" si="344">SUM(L149:L160)</f>
        <v>0</v>
      </c>
      <c r="M161" s="36">
        <f t="shared" si="344"/>
        <v>0</v>
      </c>
      <c r="N161" s="49"/>
      <c r="O161" s="48">
        <f t="shared" ref="O161:P161" si="345">SUM(O149:O160)</f>
        <v>0</v>
      </c>
      <c r="P161" s="36">
        <f t="shared" si="345"/>
        <v>0</v>
      </c>
      <c r="Q161" s="49"/>
      <c r="R161" s="48">
        <f t="shared" ref="R161:S161" si="346">SUM(R149:R160)</f>
        <v>8.6750000000000007</v>
      </c>
      <c r="S161" s="36">
        <f t="shared" si="346"/>
        <v>170.83800000000002</v>
      </c>
      <c r="T161" s="49"/>
      <c r="U161" s="48">
        <f t="shared" ref="U161:V161" si="347">SUM(U149:U160)</f>
        <v>0</v>
      </c>
      <c r="V161" s="36">
        <f t="shared" si="347"/>
        <v>0</v>
      </c>
      <c r="W161" s="49"/>
      <c r="X161" s="87">
        <f t="shared" ref="X161:Y161" si="348">SUM(X149:X160)</f>
        <v>32009</v>
      </c>
      <c r="Y161" s="36">
        <f t="shared" si="348"/>
        <v>107849.71400000001</v>
      </c>
      <c r="Z161" s="49"/>
      <c r="AA161" s="48">
        <f t="shared" ref="AA161:AB161" si="349">SUM(AA149:AA160)</f>
        <v>93434.95</v>
      </c>
      <c r="AB161" s="36">
        <f t="shared" si="349"/>
        <v>319850.30900000001</v>
      </c>
      <c r="AC161" s="49"/>
      <c r="AD161" s="48">
        <f t="shared" ref="AD161:AE161" si="350">SUM(AD149:AD160)</f>
        <v>3326.3450399999997</v>
      </c>
      <c r="AE161" s="36">
        <f t="shared" si="350"/>
        <v>35109.087</v>
      </c>
      <c r="AF161" s="49"/>
      <c r="AG161" s="48">
        <f t="shared" ref="AG161:AH161" si="351">SUM(AG149:AG160)</f>
        <v>58.6</v>
      </c>
      <c r="AH161" s="36">
        <f t="shared" si="351"/>
        <v>1311.4209999999998</v>
      </c>
      <c r="AI161" s="49"/>
      <c r="AJ161" s="48">
        <f t="shared" ref="AJ161:AK161" si="352">SUM(AJ149:AJ160)</f>
        <v>0</v>
      </c>
      <c r="AK161" s="36">
        <f t="shared" si="352"/>
        <v>0</v>
      </c>
      <c r="AL161" s="49"/>
      <c r="AM161" s="48">
        <f t="shared" ref="AM161:AN161" si="353">SUM(AM149:AM160)</f>
        <v>0</v>
      </c>
      <c r="AN161" s="36">
        <f t="shared" si="353"/>
        <v>0</v>
      </c>
      <c r="AO161" s="49"/>
      <c r="AP161" s="48">
        <f t="shared" ref="AP161:AQ161" si="354">SUM(AP149:AP160)</f>
        <v>0</v>
      </c>
      <c r="AQ161" s="36">
        <f t="shared" si="354"/>
        <v>0</v>
      </c>
      <c r="AR161" s="49"/>
      <c r="AS161" s="48">
        <f t="shared" ref="AS161:AT161" si="355">SUM(AS149:AS160)</f>
        <v>0</v>
      </c>
      <c r="AT161" s="36">
        <f t="shared" si="355"/>
        <v>0</v>
      </c>
      <c r="AU161" s="49"/>
      <c r="AV161" s="48">
        <f t="shared" ref="AV161:AW161" si="356">SUM(AV149:AV160)</f>
        <v>102811.92426</v>
      </c>
      <c r="AW161" s="36">
        <f t="shared" si="356"/>
        <v>424762.46599999996</v>
      </c>
      <c r="AX161" s="49"/>
      <c r="AY161" s="48">
        <f t="shared" ref="AY161:AZ161" si="357">SUM(AY149:AY160)</f>
        <v>0</v>
      </c>
      <c r="AZ161" s="36">
        <f t="shared" si="357"/>
        <v>0</v>
      </c>
      <c r="BA161" s="49"/>
      <c r="BB161" s="48">
        <f t="shared" ref="BB161:BC161" si="358">SUM(BB149:BB160)</f>
        <v>0</v>
      </c>
      <c r="BC161" s="36">
        <f t="shared" si="358"/>
        <v>0</v>
      </c>
      <c r="BD161" s="49"/>
      <c r="BE161" s="48">
        <f t="shared" ref="BE161:BF161" si="359">SUM(BE149:BE160)</f>
        <v>109.5</v>
      </c>
      <c r="BF161" s="36">
        <f t="shared" si="359"/>
        <v>2271.1460000000002</v>
      </c>
      <c r="BG161" s="49"/>
      <c r="BH161" s="48">
        <f t="shared" ref="BH161:BI161" si="360">SUM(BH149:BH160)</f>
        <v>0</v>
      </c>
      <c r="BI161" s="36">
        <f t="shared" si="360"/>
        <v>0</v>
      </c>
      <c r="BJ161" s="49"/>
      <c r="BK161" s="48">
        <f t="shared" ref="BK161:BL161" si="361">SUM(BK149:BK160)</f>
        <v>0</v>
      </c>
      <c r="BL161" s="36">
        <f t="shared" si="361"/>
        <v>0</v>
      </c>
      <c r="BM161" s="49"/>
      <c r="BN161" s="48">
        <f t="shared" ref="BN161:BO161" si="362">SUM(BN149:BN160)</f>
        <v>0</v>
      </c>
      <c r="BO161" s="36">
        <f t="shared" si="362"/>
        <v>0</v>
      </c>
      <c r="BP161" s="49"/>
      <c r="BQ161" s="48"/>
      <c r="BR161" s="36"/>
      <c r="BS161" s="49"/>
      <c r="BT161" s="48">
        <f t="shared" ref="BT161:BU161" si="363">SUM(BT149:BT160)</f>
        <v>2.33E-3</v>
      </c>
      <c r="BU161" s="36">
        <f t="shared" si="363"/>
        <v>3.6749999999999998</v>
      </c>
      <c r="BV161" s="49"/>
      <c r="BW161" s="48">
        <f t="shared" ref="BW161:BX161" si="364">SUM(BW149:BW160)</f>
        <v>39700</v>
      </c>
      <c r="BX161" s="36">
        <f t="shared" si="364"/>
        <v>133017.71599999999</v>
      </c>
      <c r="BY161" s="49"/>
      <c r="BZ161" s="48">
        <f t="shared" ref="BZ161:CA161" si="365">SUM(BZ149:BZ160)</f>
        <v>0</v>
      </c>
      <c r="CA161" s="36">
        <f t="shared" si="365"/>
        <v>0</v>
      </c>
      <c r="CB161" s="49"/>
      <c r="CC161" s="48">
        <f t="shared" ref="CC161:CD161" si="366">SUM(CC149:CC160)</f>
        <v>50103.253000000004</v>
      </c>
      <c r="CD161" s="36">
        <f t="shared" si="366"/>
        <v>181585.33900000001</v>
      </c>
      <c r="CE161" s="49"/>
      <c r="CF161" s="48">
        <f t="shared" ref="CF161:CG161" si="367">SUM(CF149:CF160)</f>
        <v>0</v>
      </c>
      <c r="CG161" s="36">
        <f t="shared" si="367"/>
        <v>0</v>
      </c>
      <c r="CH161" s="49"/>
      <c r="CI161" s="48">
        <f t="shared" ref="CI161:CJ161" si="368">SUM(CI149:CI160)</f>
        <v>0</v>
      </c>
      <c r="CJ161" s="36">
        <f t="shared" si="368"/>
        <v>0</v>
      </c>
      <c r="CK161" s="49"/>
      <c r="CL161" s="48">
        <f t="shared" ref="CL161:CM161" si="369">SUM(CL149:CL160)</f>
        <v>3.6985999999999999</v>
      </c>
      <c r="CM161" s="36">
        <f t="shared" si="369"/>
        <v>213.238</v>
      </c>
      <c r="CN161" s="49"/>
      <c r="CO161" s="48">
        <f t="shared" ref="CO161:CP161" si="370">SUM(CO149:CO160)</f>
        <v>23</v>
      </c>
      <c r="CP161" s="36">
        <f t="shared" si="370"/>
        <v>596.048</v>
      </c>
      <c r="CQ161" s="49"/>
      <c r="CR161" s="48">
        <f t="shared" ref="CR161:CS161" si="371">SUM(CR149:CR160)</f>
        <v>6.6000000000000003E-2</v>
      </c>
      <c r="CS161" s="36">
        <f t="shared" si="371"/>
        <v>14.442</v>
      </c>
      <c r="CT161" s="49"/>
      <c r="CU161" s="48">
        <f t="shared" ref="CU161:CV161" si="372">SUM(CU149:CU160)</f>
        <v>0</v>
      </c>
      <c r="CV161" s="36">
        <f t="shared" si="372"/>
        <v>0</v>
      </c>
      <c r="CW161" s="49"/>
      <c r="CX161" s="48">
        <f t="shared" ref="CX161:CY161" si="373">SUM(CX149:CX160)</f>
        <v>0</v>
      </c>
      <c r="CY161" s="36">
        <f t="shared" si="373"/>
        <v>0</v>
      </c>
      <c r="CZ161" s="49"/>
      <c r="DA161" s="48"/>
      <c r="DB161" s="36"/>
      <c r="DC161" s="49"/>
      <c r="DD161" s="48">
        <f t="shared" ref="DD161:DE161" si="374">SUM(DD149:DD160)</f>
        <v>0</v>
      </c>
      <c r="DE161" s="36">
        <f t="shared" si="374"/>
        <v>0</v>
      </c>
      <c r="DF161" s="49"/>
      <c r="DG161" s="48">
        <f t="shared" ref="DG161:DH161" si="375">SUM(DG149:DG160)</f>
        <v>44210</v>
      </c>
      <c r="DH161" s="36">
        <f t="shared" si="375"/>
        <v>159343.16500000001</v>
      </c>
      <c r="DI161" s="49"/>
      <c r="DJ161" s="48">
        <f t="shared" ref="DJ161:DK161" si="376">SUM(DJ149:DJ160)</f>
        <v>30871</v>
      </c>
      <c r="DK161" s="36">
        <f t="shared" si="376"/>
        <v>118132.96800000001</v>
      </c>
      <c r="DL161" s="49"/>
      <c r="DM161" s="48">
        <f t="shared" ref="DM161:DN161" si="377">SUM(DM149:DM160)</f>
        <v>0</v>
      </c>
      <c r="DN161" s="36">
        <f t="shared" si="377"/>
        <v>0</v>
      </c>
      <c r="DO161" s="49"/>
      <c r="DP161" s="48">
        <f t="shared" ref="DP161:DQ161" si="378">SUM(DP149:DP160)</f>
        <v>11.849080000000001</v>
      </c>
      <c r="DQ161" s="36">
        <f t="shared" si="378"/>
        <v>471.68</v>
      </c>
      <c r="DR161" s="49"/>
      <c r="DS161" s="48">
        <f t="shared" ref="DS161:DT161" si="379">SUM(DS149:DS160)</f>
        <v>0</v>
      </c>
      <c r="DT161" s="36">
        <f t="shared" si="379"/>
        <v>0</v>
      </c>
      <c r="DU161" s="49"/>
      <c r="DV161" s="48">
        <f t="shared" ref="DV161:DW161" si="380">SUM(DV149:DV160)</f>
        <v>0</v>
      </c>
      <c r="DW161" s="36">
        <f t="shared" si="380"/>
        <v>0</v>
      </c>
      <c r="DX161" s="49"/>
      <c r="DY161" s="48">
        <f t="shared" ref="DY161:DZ161" si="381">SUM(DY149:DY160)</f>
        <v>0</v>
      </c>
      <c r="DZ161" s="36">
        <f t="shared" si="381"/>
        <v>0</v>
      </c>
      <c r="EA161" s="49"/>
      <c r="EB161" s="48">
        <f t="shared" ref="EB161:EC161" si="382">SUM(EB149:EB160)</f>
        <v>0</v>
      </c>
      <c r="EC161" s="36">
        <f t="shared" si="382"/>
        <v>0</v>
      </c>
      <c r="ED161" s="49"/>
      <c r="EE161" s="48">
        <f t="shared" ref="EE161:EF161" si="383">SUM(EE149:EE160)</f>
        <v>0</v>
      </c>
      <c r="EF161" s="36">
        <f t="shared" si="383"/>
        <v>0</v>
      </c>
      <c r="EG161" s="49"/>
      <c r="EH161" s="48">
        <f t="shared" ref="EH161:EI161" si="384">SUM(EH149:EH160)</f>
        <v>0</v>
      </c>
      <c r="EI161" s="36">
        <f t="shared" si="384"/>
        <v>0</v>
      </c>
      <c r="EJ161" s="49"/>
      <c r="EK161" s="48">
        <f t="shared" ref="EK161:EL161" si="385">SUM(EK149:EK160)</f>
        <v>0</v>
      </c>
      <c r="EL161" s="36">
        <f t="shared" si="385"/>
        <v>0</v>
      </c>
      <c r="EM161" s="49"/>
      <c r="EN161" s="48">
        <f t="shared" ref="EN161:EO161" si="386">SUM(EN149:EN160)</f>
        <v>3.9949999999999999E-2</v>
      </c>
      <c r="EO161" s="36">
        <f t="shared" si="386"/>
        <v>23.108000000000001</v>
      </c>
      <c r="EP161" s="49"/>
      <c r="EQ161" s="48">
        <f t="shared" ref="EQ161:ER161" si="387">SUM(EQ149:EQ160)</f>
        <v>309.71871000000004</v>
      </c>
      <c r="ER161" s="36">
        <f t="shared" si="387"/>
        <v>5572.4319999999998</v>
      </c>
      <c r="ES161" s="49"/>
      <c r="ET161" s="48">
        <f t="shared" ref="ET161:EU161" si="388">SUM(ET149:ET160)</f>
        <v>0</v>
      </c>
      <c r="EU161" s="36">
        <f t="shared" si="388"/>
        <v>0</v>
      </c>
      <c r="EV161" s="49"/>
      <c r="EW161" s="48">
        <f t="shared" ref="EW161:EX161" si="389">SUM(EW149:EW160)</f>
        <v>0</v>
      </c>
      <c r="EX161" s="36">
        <f t="shared" si="389"/>
        <v>0</v>
      </c>
      <c r="EY161" s="49"/>
      <c r="EZ161" s="48">
        <f t="shared" ref="EZ161:FA161" si="390">SUM(EZ149:EZ160)</f>
        <v>0</v>
      </c>
      <c r="FA161" s="36">
        <f t="shared" si="390"/>
        <v>0</v>
      </c>
      <c r="FB161" s="49"/>
      <c r="FC161" s="48">
        <f t="shared" ref="FC161:FD161" si="391">SUM(FC149:FC160)</f>
        <v>0</v>
      </c>
      <c r="FD161" s="36">
        <f t="shared" si="391"/>
        <v>0</v>
      </c>
      <c r="FE161" s="49"/>
      <c r="FF161" s="37">
        <f t="shared" si="339"/>
        <v>398504.12196999998</v>
      </c>
      <c r="FG161" s="38">
        <f t="shared" si="340"/>
        <v>1495314.9739999997</v>
      </c>
    </row>
    <row r="162" spans="1:163" x14ac:dyDescent="0.3">
      <c r="A162" s="55">
        <v>2021</v>
      </c>
      <c r="B162" s="56" t="s">
        <v>5</v>
      </c>
      <c r="C162" s="12">
        <v>0</v>
      </c>
      <c r="D162" s="4">
        <v>0</v>
      </c>
      <c r="E162" s="47">
        <f>IF(C162=0,0,D162/C162*1000)</f>
        <v>0</v>
      </c>
      <c r="F162" s="12">
        <v>0</v>
      </c>
      <c r="G162" s="4">
        <v>0</v>
      </c>
      <c r="H162" s="47">
        <f t="shared" ref="H162:H173" si="392">IF(F162=0,0,G162/F162*1000)</f>
        <v>0</v>
      </c>
      <c r="I162" s="12">
        <v>0</v>
      </c>
      <c r="J162" s="4">
        <v>0</v>
      </c>
      <c r="K162" s="47">
        <f t="shared" ref="K162:K173" si="393">IF(I162=0,0,J162/I162*1000)</f>
        <v>0</v>
      </c>
      <c r="L162" s="12">
        <v>0</v>
      </c>
      <c r="M162" s="4">
        <v>0</v>
      </c>
      <c r="N162" s="47">
        <f t="shared" ref="N162:N173" si="394">IF(L162=0,0,M162/L162*1000)</f>
        <v>0</v>
      </c>
      <c r="O162" s="12">
        <v>0</v>
      </c>
      <c r="P162" s="4">
        <v>0</v>
      </c>
      <c r="Q162" s="47">
        <f t="shared" ref="Q162:Q173" si="395">IF(O162=0,0,P162/O162*1000)</f>
        <v>0</v>
      </c>
      <c r="R162" s="12">
        <v>0</v>
      </c>
      <c r="S162" s="4">
        <v>0</v>
      </c>
      <c r="T162" s="47">
        <f t="shared" ref="T162:T173" si="396">IF(R162=0,0,S162/R162*1000)</f>
        <v>0</v>
      </c>
      <c r="U162" s="12">
        <v>0</v>
      </c>
      <c r="V162" s="4">
        <v>0</v>
      </c>
      <c r="W162" s="47">
        <f t="shared" ref="W162:W173" si="397">IF(U162=0,0,V162/U162*1000)</f>
        <v>0</v>
      </c>
      <c r="X162" s="73">
        <v>1182.5</v>
      </c>
      <c r="Y162" s="4">
        <v>3620.9650000000001</v>
      </c>
      <c r="Z162" s="47">
        <f t="shared" ref="Z162:Z173" si="398">IF(X162=0,0,Y162/X162*1000)</f>
        <v>3062.1268498942918</v>
      </c>
      <c r="AA162" s="12">
        <v>0</v>
      </c>
      <c r="AB162" s="4">
        <v>0</v>
      </c>
      <c r="AC162" s="47">
        <f t="shared" ref="AC162:AC173" si="399">IF(AA162=0,0,AB162/AA162*1000)</f>
        <v>0</v>
      </c>
      <c r="AD162" s="73">
        <v>391</v>
      </c>
      <c r="AE162" s="4">
        <v>3608.4090000000001</v>
      </c>
      <c r="AF162" s="47">
        <f t="shared" ref="AF162:AF173" si="400">IF(AD162=0,0,AE162/AD162*1000)</f>
        <v>9228.6675191815866</v>
      </c>
      <c r="AG162" s="12">
        <v>0</v>
      </c>
      <c r="AH162" s="4">
        <v>0</v>
      </c>
      <c r="AI162" s="47">
        <f t="shared" ref="AI162:AI173" si="401">IF(AG162=0,0,AH162/AG162*1000)</f>
        <v>0</v>
      </c>
      <c r="AJ162" s="12">
        <v>0</v>
      </c>
      <c r="AK162" s="4">
        <v>0</v>
      </c>
      <c r="AL162" s="47">
        <f t="shared" ref="AL162:AL173" si="402">IF(AJ162=0,0,AK162/AJ162*1000)</f>
        <v>0</v>
      </c>
      <c r="AM162" s="12">
        <v>0</v>
      </c>
      <c r="AN162" s="4">
        <v>0</v>
      </c>
      <c r="AO162" s="47">
        <f t="shared" ref="AO162:AO173" si="403">IF(AM162=0,0,AN162/AM162*1000)</f>
        <v>0</v>
      </c>
      <c r="AP162" s="73">
        <v>5</v>
      </c>
      <c r="AQ162" s="4">
        <v>122.36499999999999</v>
      </c>
      <c r="AR162" s="47">
        <f t="shared" ref="AR162:AR173" si="404">IF(AP162=0,0,AQ162/AP162*1000)</f>
        <v>24473</v>
      </c>
      <c r="AS162" s="12">
        <v>0</v>
      </c>
      <c r="AT162" s="4">
        <v>0</v>
      </c>
      <c r="AU162" s="47">
        <f t="shared" ref="AU162:AU173" si="405">IF(AS162=0,0,AT162/AS162*1000)</f>
        <v>0</v>
      </c>
      <c r="AV162" s="73">
        <v>1988.2</v>
      </c>
      <c r="AW162" s="4">
        <v>7685.2640000000001</v>
      </c>
      <c r="AX162" s="47">
        <f t="shared" ref="AX162:AX173" si="406">IF(AV162=0,0,AW162/AV162*1000)</f>
        <v>3865.4380846997283</v>
      </c>
      <c r="AY162" s="12">
        <v>0</v>
      </c>
      <c r="AZ162" s="4">
        <v>0</v>
      </c>
      <c r="BA162" s="47">
        <f t="shared" ref="BA162:BA173" si="407">IF(AY162=0,0,AZ162/AY162*1000)</f>
        <v>0</v>
      </c>
      <c r="BB162" s="12">
        <v>0</v>
      </c>
      <c r="BC162" s="4">
        <v>0</v>
      </c>
      <c r="BD162" s="47">
        <f t="shared" ref="BD162:BD173" si="408">IF(BB162=0,0,BC162/BB162*1000)</f>
        <v>0</v>
      </c>
      <c r="BE162" s="12">
        <v>0</v>
      </c>
      <c r="BF162" s="4">
        <v>0</v>
      </c>
      <c r="BG162" s="47">
        <f t="shared" ref="BG162:BG173" si="409">IF(BE162=0,0,BF162/BE162*1000)</f>
        <v>0</v>
      </c>
      <c r="BH162" s="12">
        <v>0</v>
      </c>
      <c r="BI162" s="4">
        <v>0</v>
      </c>
      <c r="BJ162" s="47">
        <f t="shared" ref="BJ162:BJ173" si="410">IF(BH162=0,0,BI162/BH162*1000)</f>
        <v>0</v>
      </c>
      <c r="BK162" s="12">
        <v>0</v>
      </c>
      <c r="BL162" s="4">
        <v>0</v>
      </c>
      <c r="BM162" s="47">
        <f t="shared" ref="BM162:BM173" si="411">IF(BK162=0,0,BL162/BK162*1000)</f>
        <v>0</v>
      </c>
      <c r="BN162" s="12">
        <v>0</v>
      </c>
      <c r="BO162" s="4">
        <v>0</v>
      </c>
      <c r="BP162" s="47">
        <f t="shared" ref="BP162:BP173" si="412">IF(BN162=0,0,BO162/BN162*1000)</f>
        <v>0</v>
      </c>
      <c r="BQ162" s="12"/>
      <c r="BR162" s="4"/>
      <c r="BS162" s="47"/>
      <c r="BT162" s="12">
        <v>0</v>
      </c>
      <c r="BU162" s="4">
        <v>0</v>
      </c>
      <c r="BV162" s="47">
        <f t="shared" ref="BV162:BV173" si="413">IF(BT162=0,0,BU162/BT162*1000)</f>
        <v>0</v>
      </c>
      <c r="BW162" s="12">
        <v>0</v>
      </c>
      <c r="BX162" s="4">
        <v>0</v>
      </c>
      <c r="BY162" s="47">
        <f t="shared" ref="BY162:BY173" si="414">IF(BW162=0,0,BX162/BW162*1000)</f>
        <v>0</v>
      </c>
      <c r="BZ162" s="12">
        <v>0</v>
      </c>
      <c r="CA162" s="4">
        <v>0</v>
      </c>
      <c r="CB162" s="47">
        <f t="shared" ref="CB162:CB173" si="415">IF(BZ162=0,0,CA162/BZ162*1000)</f>
        <v>0</v>
      </c>
      <c r="CC162" s="12">
        <v>0</v>
      </c>
      <c r="CD162" s="4">
        <v>0</v>
      </c>
      <c r="CE162" s="47">
        <f t="shared" ref="CE162:CE173" si="416">IF(CC162=0,0,CD162/CC162*1000)</f>
        <v>0</v>
      </c>
      <c r="CF162" s="12">
        <v>0</v>
      </c>
      <c r="CG162" s="4">
        <v>0</v>
      </c>
      <c r="CH162" s="47">
        <f t="shared" ref="CH162:CH173" si="417">IF(CF162=0,0,CG162/CF162*1000)</f>
        <v>0</v>
      </c>
      <c r="CI162" s="12">
        <v>0</v>
      </c>
      <c r="CJ162" s="4">
        <v>0</v>
      </c>
      <c r="CK162" s="47">
        <f t="shared" ref="CK162:CK173" si="418">IF(CI162=0,0,CJ162/CI162*1000)</f>
        <v>0</v>
      </c>
      <c r="CL162" s="12">
        <v>0</v>
      </c>
      <c r="CM162" s="4">
        <v>0</v>
      </c>
      <c r="CN162" s="47">
        <f t="shared" ref="CN162:CN173" si="419">IF(CL162=0,0,CM162/CL162*1000)</f>
        <v>0</v>
      </c>
      <c r="CO162" s="12">
        <v>0</v>
      </c>
      <c r="CP162" s="4">
        <v>0</v>
      </c>
      <c r="CQ162" s="47">
        <f t="shared" ref="CQ162:CQ173" si="420">IF(CO162=0,0,CP162/CO162*1000)</f>
        <v>0</v>
      </c>
      <c r="CR162" s="12">
        <v>0</v>
      </c>
      <c r="CS162" s="4">
        <v>0</v>
      </c>
      <c r="CT162" s="47">
        <f t="shared" ref="CT162:CT173" si="421">IF(CR162=0,0,CS162/CR162*1000)</f>
        <v>0</v>
      </c>
      <c r="CU162" s="12">
        <v>0</v>
      </c>
      <c r="CV162" s="4">
        <v>0</v>
      </c>
      <c r="CW162" s="47">
        <f t="shared" ref="CW162:CW173" si="422">IF(CU162=0,0,CV162/CU162*1000)</f>
        <v>0</v>
      </c>
      <c r="CX162" s="12">
        <v>0</v>
      </c>
      <c r="CY162" s="4">
        <v>0</v>
      </c>
      <c r="CZ162" s="47">
        <f t="shared" ref="CZ162:CZ173" si="423">IF(CX162=0,0,CY162/CX162*1000)</f>
        <v>0</v>
      </c>
      <c r="DA162" s="12"/>
      <c r="DB162" s="4"/>
      <c r="DC162" s="47"/>
      <c r="DD162" s="12">
        <v>0</v>
      </c>
      <c r="DE162" s="4">
        <v>0</v>
      </c>
      <c r="DF162" s="47">
        <f t="shared" ref="DF162:DF173" si="424">IF(DD162=0,0,DE162/DD162*1000)</f>
        <v>0</v>
      </c>
      <c r="DG162" s="12">
        <v>0</v>
      </c>
      <c r="DH162" s="4">
        <v>0</v>
      </c>
      <c r="DI162" s="47">
        <f t="shared" ref="DI162:DI173" si="425">IF(DG162=0,0,DH162/DG162*1000)</f>
        <v>0</v>
      </c>
      <c r="DJ162" s="12">
        <v>0</v>
      </c>
      <c r="DK162" s="4">
        <v>0</v>
      </c>
      <c r="DL162" s="47">
        <f t="shared" ref="DL162:DL173" si="426">IF(DJ162=0,0,DK162/DJ162*1000)</f>
        <v>0</v>
      </c>
      <c r="DM162" s="12">
        <v>0</v>
      </c>
      <c r="DN162" s="4">
        <v>0</v>
      </c>
      <c r="DO162" s="47">
        <f t="shared" ref="DO162:DO173" si="427">IF(DM162=0,0,DN162/DM162*1000)</f>
        <v>0</v>
      </c>
      <c r="DP162" s="12">
        <v>0</v>
      </c>
      <c r="DQ162" s="4">
        <v>0</v>
      </c>
      <c r="DR162" s="47">
        <f t="shared" ref="DR162:DR173" si="428">IF(DP162=0,0,DQ162/DP162*1000)</f>
        <v>0</v>
      </c>
      <c r="DS162" s="12">
        <v>0</v>
      </c>
      <c r="DT162" s="4">
        <v>0</v>
      </c>
      <c r="DU162" s="47">
        <f t="shared" ref="DU162:DU173" si="429">IF(DS162=0,0,DT162/DS162*1000)</f>
        <v>0</v>
      </c>
      <c r="DV162" s="12">
        <v>0</v>
      </c>
      <c r="DW162" s="4">
        <v>0</v>
      </c>
      <c r="DX162" s="47">
        <f t="shared" ref="DX162:DX173" si="430">IF(DV162=0,0,DW162/DV162*1000)</f>
        <v>0</v>
      </c>
      <c r="DY162" s="12">
        <v>0</v>
      </c>
      <c r="DZ162" s="4">
        <v>0</v>
      </c>
      <c r="EA162" s="47">
        <f t="shared" ref="EA162:EA173" si="431">IF(DY162=0,0,DZ162/DY162*1000)</f>
        <v>0</v>
      </c>
      <c r="EB162" s="12">
        <v>0</v>
      </c>
      <c r="EC162" s="4">
        <v>0</v>
      </c>
      <c r="ED162" s="47">
        <f t="shared" ref="ED162:ED173" si="432">IF(EB162=0,0,EC162/EB162*1000)</f>
        <v>0</v>
      </c>
      <c r="EE162" s="12">
        <v>0</v>
      </c>
      <c r="EF162" s="4">
        <v>0</v>
      </c>
      <c r="EG162" s="47">
        <f t="shared" ref="EG162:EG173" si="433">IF(EE162=0,0,EF162/EE162*1000)</f>
        <v>0</v>
      </c>
      <c r="EH162" s="12">
        <v>0</v>
      </c>
      <c r="EI162" s="4">
        <v>0</v>
      </c>
      <c r="EJ162" s="47">
        <f t="shared" ref="EJ162:EJ173" si="434">IF(EH162=0,0,EI162/EH162*1000)</f>
        <v>0</v>
      </c>
      <c r="EK162" s="12">
        <v>0</v>
      </c>
      <c r="EL162" s="4">
        <v>0</v>
      </c>
      <c r="EM162" s="47">
        <f t="shared" ref="EM162:EM173" si="435">IF(EK162=0,0,EL162/EK162*1000)</f>
        <v>0</v>
      </c>
      <c r="EN162" s="12">
        <v>0</v>
      </c>
      <c r="EO162" s="4">
        <v>0</v>
      </c>
      <c r="EP162" s="47">
        <f t="shared" ref="EP162:EP173" si="436">IF(EN162=0,0,EO162/EN162*1000)</f>
        <v>0</v>
      </c>
      <c r="EQ162" s="73">
        <v>10.272</v>
      </c>
      <c r="ER162" s="4">
        <v>436.19299999999998</v>
      </c>
      <c r="ES162" s="47">
        <f t="shared" ref="ES162:ES173" si="437">IF(EQ162=0,0,ER162/EQ162*1000)</f>
        <v>42464.271806853583</v>
      </c>
      <c r="ET162" s="12">
        <v>0</v>
      </c>
      <c r="EU162" s="4">
        <v>0</v>
      </c>
      <c r="EV162" s="47">
        <f t="shared" ref="EV162:EV173" si="438">IF(ET162=0,0,EU162/ET162*1000)</f>
        <v>0</v>
      </c>
      <c r="EW162" s="12">
        <v>0</v>
      </c>
      <c r="EX162" s="4">
        <v>0</v>
      </c>
      <c r="EY162" s="47">
        <f t="shared" ref="EY162:EY173" si="439">IF(EW162=0,0,EX162/EW162*1000)</f>
        <v>0</v>
      </c>
      <c r="EZ162" s="12">
        <v>0</v>
      </c>
      <c r="FA162" s="4">
        <v>0</v>
      </c>
      <c r="FB162" s="47">
        <f t="shared" ref="FB162:FB173" si="440">IF(EZ162=0,0,FA162/EZ162*1000)</f>
        <v>0</v>
      </c>
      <c r="FC162" s="12">
        <v>0</v>
      </c>
      <c r="FD162" s="4">
        <v>0</v>
      </c>
      <c r="FE162" s="47">
        <f t="shared" ref="FE162:FE173" si="441">IF(FC162=0,0,FD162/FC162*1000)</f>
        <v>0</v>
      </c>
      <c r="FF162" s="7">
        <f t="shared" ref="FF162:FF171" si="442">C162+I162+AA162+AD162+AG162+AJ162+AP162+AV162+AY162+BE162+BH162+BK162+BN162+BW162+BZ162+CC162+CL162+CO162+DG162+DY162+EB162+EH162+EK162+EN162+EQ162+FC162+ET162+U162+EZ162+DV162+DS162+X162+DP162+CU162+BB162+BT162+F162+L162+AS162+CR162+DD162+DJ162+R162+DM162+AM162+CF162</f>
        <v>3576.9719999999998</v>
      </c>
      <c r="FG162" s="15">
        <f t="shared" ref="FG162:FG174" si="443">D162+J162+AB162+AE162+AH162+AK162+AQ162+AW162+AZ162+BF162+BI162+BL162+BO162+BX162+CA162+CD162+CM162+CP162+DH162+DZ162+EC162+EI162+EL162+EO162+ER162+FD162+EU162+V162+FA162+DW162+DT162+Y162+DQ162+CV162+BC162+BU162+G162+M162+AT162+CS162+DE162+DK162+S162+DN162+AN162+CG162</f>
        <v>15473.196</v>
      </c>
    </row>
    <row r="163" spans="1:163" x14ac:dyDescent="0.3">
      <c r="A163" s="55">
        <v>2021</v>
      </c>
      <c r="B163" s="56" t="s">
        <v>6</v>
      </c>
      <c r="C163" s="12">
        <v>0</v>
      </c>
      <c r="D163" s="4">
        <v>0</v>
      </c>
      <c r="E163" s="47">
        <f t="shared" ref="E163:E164" si="444">IF(C163=0,0,D163/C163*1000)</f>
        <v>0</v>
      </c>
      <c r="F163" s="12">
        <v>0</v>
      </c>
      <c r="G163" s="4">
        <v>0</v>
      </c>
      <c r="H163" s="47">
        <f t="shared" si="392"/>
        <v>0</v>
      </c>
      <c r="I163" s="12">
        <v>0</v>
      </c>
      <c r="J163" s="4">
        <v>0</v>
      </c>
      <c r="K163" s="47">
        <f t="shared" si="393"/>
        <v>0</v>
      </c>
      <c r="L163" s="12">
        <v>0</v>
      </c>
      <c r="M163" s="4">
        <v>0</v>
      </c>
      <c r="N163" s="47">
        <f t="shared" si="394"/>
        <v>0</v>
      </c>
      <c r="O163" s="12">
        <v>0</v>
      </c>
      <c r="P163" s="4">
        <v>0</v>
      </c>
      <c r="Q163" s="47">
        <f t="shared" si="395"/>
        <v>0</v>
      </c>
      <c r="R163" s="73">
        <v>10</v>
      </c>
      <c r="S163" s="4">
        <v>198.173</v>
      </c>
      <c r="T163" s="47">
        <f t="shared" si="396"/>
        <v>19817.3</v>
      </c>
      <c r="U163" s="12">
        <v>0</v>
      </c>
      <c r="V163" s="4">
        <v>0</v>
      </c>
      <c r="W163" s="47">
        <f t="shared" si="397"/>
        <v>0</v>
      </c>
      <c r="X163" s="12">
        <v>0</v>
      </c>
      <c r="Y163" s="4">
        <v>0</v>
      </c>
      <c r="Z163" s="47">
        <f t="shared" si="398"/>
        <v>0</v>
      </c>
      <c r="AA163" s="12">
        <v>0</v>
      </c>
      <c r="AB163" s="4">
        <v>0</v>
      </c>
      <c r="AC163" s="47">
        <f t="shared" si="399"/>
        <v>0</v>
      </c>
      <c r="AD163" s="73">
        <v>130.41650000000001</v>
      </c>
      <c r="AE163" s="4">
        <v>1129.6669999999999</v>
      </c>
      <c r="AF163" s="47">
        <f t="shared" si="400"/>
        <v>8661.9944562229448</v>
      </c>
      <c r="AG163" s="12">
        <v>0</v>
      </c>
      <c r="AH163" s="4">
        <v>0</v>
      </c>
      <c r="AI163" s="47">
        <f t="shared" si="401"/>
        <v>0</v>
      </c>
      <c r="AJ163" s="12">
        <v>0</v>
      </c>
      <c r="AK163" s="4">
        <v>0</v>
      </c>
      <c r="AL163" s="47">
        <f t="shared" si="402"/>
        <v>0</v>
      </c>
      <c r="AM163" s="12">
        <v>0</v>
      </c>
      <c r="AN163" s="4">
        <v>0</v>
      </c>
      <c r="AO163" s="47">
        <f t="shared" si="403"/>
        <v>0</v>
      </c>
      <c r="AP163" s="12">
        <v>0</v>
      </c>
      <c r="AQ163" s="4">
        <v>0</v>
      </c>
      <c r="AR163" s="47">
        <f t="shared" si="404"/>
        <v>0</v>
      </c>
      <c r="AS163" s="12">
        <v>0</v>
      </c>
      <c r="AT163" s="4">
        <v>0</v>
      </c>
      <c r="AU163" s="47">
        <f t="shared" si="405"/>
        <v>0</v>
      </c>
      <c r="AV163" s="73">
        <v>6338.7429400000001</v>
      </c>
      <c r="AW163" s="4">
        <v>22963.152999999998</v>
      </c>
      <c r="AX163" s="47">
        <f t="shared" si="406"/>
        <v>3622.6667049539633</v>
      </c>
      <c r="AY163" s="12">
        <v>0</v>
      </c>
      <c r="AZ163" s="4">
        <v>0</v>
      </c>
      <c r="BA163" s="47">
        <f t="shared" si="407"/>
        <v>0</v>
      </c>
      <c r="BB163" s="12">
        <v>0</v>
      </c>
      <c r="BC163" s="4">
        <v>0</v>
      </c>
      <c r="BD163" s="47">
        <f t="shared" si="408"/>
        <v>0</v>
      </c>
      <c r="BE163" s="12">
        <v>0</v>
      </c>
      <c r="BF163" s="4">
        <v>0</v>
      </c>
      <c r="BG163" s="47">
        <f t="shared" si="409"/>
        <v>0</v>
      </c>
      <c r="BH163" s="12">
        <v>0</v>
      </c>
      <c r="BI163" s="4">
        <v>0</v>
      </c>
      <c r="BJ163" s="47">
        <f t="shared" si="410"/>
        <v>0</v>
      </c>
      <c r="BK163" s="12">
        <v>0</v>
      </c>
      <c r="BL163" s="4">
        <v>0</v>
      </c>
      <c r="BM163" s="47">
        <f t="shared" si="411"/>
        <v>0</v>
      </c>
      <c r="BN163" s="12">
        <v>0</v>
      </c>
      <c r="BO163" s="4">
        <v>0</v>
      </c>
      <c r="BP163" s="47">
        <f t="shared" si="412"/>
        <v>0</v>
      </c>
      <c r="BQ163" s="12"/>
      <c r="BR163" s="4"/>
      <c r="BS163" s="47"/>
      <c r="BT163" s="12">
        <v>0</v>
      </c>
      <c r="BU163" s="4">
        <v>0</v>
      </c>
      <c r="BV163" s="47">
        <f t="shared" si="413"/>
        <v>0</v>
      </c>
      <c r="BW163" s="12">
        <v>0</v>
      </c>
      <c r="BX163" s="4">
        <v>0</v>
      </c>
      <c r="BY163" s="47">
        <f t="shared" si="414"/>
        <v>0</v>
      </c>
      <c r="BZ163" s="12">
        <v>0</v>
      </c>
      <c r="CA163" s="4">
        <v>0</v>
      </c>
      <c r="CB163" s="47">
        <f t="shared" si="415"/>
        <v>0</v>
      </c>
      <c r="CC163" s="12">
        <v>0</v>
      </c>
      <c r="CD163" s="4">
        <v>0</v>
      </c>
      <c r="CE163" s="47">
        <f t="shared" si="416"/>
        <v>0</v>
      </c>
      <c r="CF163" s="12">
        <v>0</v>
      </c>
      <c r="CG163" s="4">
        <v>0</v>
      </c>
      <c r="CH163" s="47">
        <f t="shared" si="417"/>
        <v>0</v>
      </c>
      <c r="CI163" s="12">
        <v>0</v>
      </c>
      <c r="CJ163" s="4">
        <v>0</v>
      </c>
      <c r="CK163" s="47">
        <f t="shared" si="418"/>
        <v>0</v>
      </c>
      <c r="CL163" s="12">
        <v>0</v>
      </c>
      <c r="CM163" s="4">
        <v>0</v>
      </c>
      <c r="CN163" s="47">
        <f t="shared" si="419"/>
        <v>0</v>
      </c>
      <c r="CO163" s="73">
        <v>6</v>
      </c>
      <c r="CP163" s="4">
        <v>134.517</v>
      </c>
      <c r="CQ163" s="47">
        <f t="shared" si="420"/>
        <v>22419.5</v>
      </c>
      <c r="CR163" s="12">
        <v>0</v>
      </c>
      <c r="CS163" s="4">
        <v>0</v>
      </c>
      <c r="CT163" s="47">
        <f t="shared" si="421"/>
        <v>0</v>
      </c>
      <c r="CU163" s="12">
        <v>0</v>
      </c>
      <c r="CV163" s="4">
        <v>0</v>
      </c>
      <c r="CW163" s="47">
        <f t="shared" si="422"/>
        <v>0</v>
      </c>
      <c r="CX163" s="12">
        <v>0</v>
      </c>
      <c r="CY163" s="4">
        <v>0</v>
      </c>
      <c r="CZ163" s="47">
        <f t="shared" si="423"/>
        <v>0</v>
      </c>
      <c r="DA163" s="12"/>
      <c r="DB163" s="4"/>
      <c r="DC163" s="47"/>
      <c r="DD163" s="12">
        <v>0</v>
      </c>
      <c r="DE163" s="4">
        <v>0</v>
      </c>
      <c r="DF163" s="47">
        <f t="shared" si="424"/>
        <v>0</v>
      </c>
      <c r="DG163" s="12">
        <v>0</v>
      </c>
      <c r="DH163" s="4">
        <v>0</v>
      </c>
      <c r="DI163" s="47">
        <f t="shared" si="425"/>
        <v>0</v>
      </c>
      <c r="DJ163" s="12">
        <v>0</v>
      </c>
      <c r="DK163" s="4">
        <v>0</v>
      </c>
      <c r="DL163" s="47">
        <f t="shared" si="426"/>
        <v>0</v>
      </c>
      <c r="DM163" s="12">
        <v>0</v>
      </c>
      <c r="DN163" s="4">
        <v>0</v>
      </c>
      <c r="DO163" s="47">
        <f t="shared" si="427"/>
        <v>0</v>
      </c>
      <c r="DP163" s="12">
        <v>0</v>
      </c>
      <c r="DQ163" s="4">
        <v>0</v>
      </c>
      <c r="DR163" s="47">
        <f t="shared" si="428"/>
        <v>0</v>
      </c>
      <c r="DS163" s="12">
        <v>0</v>
      </c>
      <c r="DT163" s="4">
        <v>0</v>
      </c>
      <c r="DU163" s="47">
        <f t="shared" si="429"/>
        <v>0</v>
      </c>
      <c r="DV163" s="12">
        <v>0</v>
      </c>
      <c r="DW163" s="4">
        <v>0</v>
      </c>
      <c r="DX163" s="47">
        <f t="shared" si="430"/>
        <v>0</v>
      </c>
      <c r="DY163" s="12">
        <v>0</v>
      </c>
      <c r="DZ163" s="4">
        <v>0</v>
      </c>
      <c r="EA163" s="47">
        <f t="shared" si="431"/>
        <v>0</v>
      </c>
      <c r="EB163" s="12">
        <v>0</v>
      </c>
      <c r="EC163" s="4">
        <v>0</v>
      </c>
      <c r="ED163" s="47">
        <f t="shared" si="432"/>
        <v>0</v>
      </c>
      <c r="EE163" s="12">
        <v>0</v>
      </c>
      <c r="EF163" s="4">
        <v>0</v>
      </c>
      <c r="EG163" s="47">
        <f t="shared" si="433"/>
        <v>0</v>
      </c>
      <c r="EH163" s="12">
        <v>0</v>
      </c>
      <c r="EI163" s="4">
        <v>0</v>
      </c>
      <c r="EJ163" s="47">
        <f t="shared" si="434"/>
        <v>0</v>
      </c>
      <c r="EK163" s="12">
        <v>0</v>
      </c>
      <c r="EL163" s="4">
        <v>0</v>
      </c>
      <c r="EM163" s="47">
        <f t="shared" si="435"/>
        <v>0</v>
      </c>
      <c r="EN163" s="12">
        <v>0</v>
      </c>
      <c r="EO163" s="4">
        <v>0</v>
      </c>
      <c r="EP163" s="47">
        <f t="shared" si="436"/>
        <v>0</v>
      </c>
      <c r="EQ163" s="12">
        <v>0</v>
      </c>
      <c r="ER163" s="4">
        <v>0</v>
      </c>
      <c r="ES163" s="47">
        <f t="shared" si="437"/>
        <v>0</v>
      </c>
      <c r="ET163" s="12">
        <v>0</v>
      </c>
      <c r="EU163" s="4">
        <v>0</v>
      </c>
      <c r="EV163" s="47">
        <f t="shared" si="438"/>
        <v>0</v>
      </c>
      <c r="EW163" s="12">
        <v>0</v>
      </c>
      <c r="EX163" s="4">
        <v>0</v>
      </c>
      <c r="EY163" s="47">
        <f t="shared" si="439"/>
        <v>0</v>
      </c>
      <c r="EZ163" s="12">
        <v>0</v>
      </c>
      <c r="FA163" s="4">
        <v>0</v>
      </c>
      <c r="FB163" s="47">
        <f t="shared" si="440"/>
        <v>0</v>
      </c>
      <c r="FC163" s="12">
        <v>0</v>
      </c>
      <c r="FD163" s="4">
        <v>0</v>
      </c>
      <c r="FE163" s="47">
        <f t="shared" si="441"/>
        <v>0</v>
      </c>
      <c r="FF163" s="7">
        <f t="shared" si="442"/>
        <v>6485.1594400000004</v>
      </c>
      <c r="FG163" s="15">
        <f t="shared" si="443"/>
        <v>24425.51</v>
      </c>
    </row>
    <row r="164" spans="1:163" x14ac:dyDescent="0.3">
      <c r="A164" s="55">
        <v>2021</v>
      </c>
      <c r="B164" s="56" t="s">
        <v>7</v>
      </c>
      <c r="C164" s="12">
        <v>0</v>
      </c>
      <c r="D164" s="4">
        <v>0</v>
      </c>
      <c r="E164" s="47">
        <f t="shared" si="444"/>
        <v>0</v>
      </c>
      <c r="F164" s="12">
        <v>0</v>
      </c>
      <c r="G164" s="4">
        <v>0</v>
      </c>
      <c r="H164" s="47">
        <f t="shared" si="392"/>
        <v>0</v>
      </c>
      <c r="I164" s="12">
        <v>0</v>
      </c>
      <c r="J164" s="4">
        <v>0</v>
      </c>
      <c r="K164" s="47">
        <f t="shared" si="393"/>
        <v>0</v>
      </c>
      <c r="L164" s="12">
        <v>0</v>
      </c>
      <c r="M164" s="4">
        <v>0</v>
      </c>
      <c r="N164" s="47">
        <f t="shared" si="394"/>
        <v>0</v>
      </c>
      <c r="O164" s="12">
        <v>0</v>
      </c>
      <c r="P164" s="4">
        <v>0</v>
      </c>
      <c r="Q164" s="47">
        <f t="shared" si="395"/>
        <v>0</v>
      </c>
      <c r="R164" s="12">
        <v>0</v>
      </c>
      <c r="S164" s="4">
        <v>0</v>
      </c>
      <c r="T164" s="47">
        <f t="shared" si="396"/>
        <v>0</v>
      </c>
      <c r="U164" s="12">
        <v>0</v>
      </c>
      <c r="V164" s="4">
        <v>0</v>
      </c>
      <c r="W164" s="47">
        <f t="shared" si="397"/>
        <v>0</v>
      </c>
      <c r="X164" s="12">
        <v>0</v>
      </c>
      <c r="Y164" s="4">
        <v>0</v>
      </c>
      <c r="Z164" s="47">
        <f t="shared" si="398"/>
        <v>0</v>
      </c>
      <c r="AA164" s="73">
        <v>22296.880000000001</v>
      </c>
      <c r="AB164" s="4">
        <v>69255.585999999996</v>
      </c>
      <c r="AC164" s="47">
        <f t="shared" si="399"/>
        <v>3106.0662298940474</v>
      </c>
      <c r="AD164" s="73">
        <v>206</v>
      </c>
      <c r="AE164" s="4">
        <v>2047.3430000000001</v>
      </c>
      <c r="AF164" s="47">
        <f t="shared" si="400"/>
        <v>9938.5582524271849</v>
      </c>
      <c r="AG164" s="12">
        <v>0</v>
      </c>
      <c r="AH164" s="4">
        <v>0</v>
      </c>
      <c r="AI164" s="47">
        <f t="shared" si="401"/>
        <v>0</v>
      </c>
      <c r="AJ164" s="12">
        <v>0</v>
      </c>
      <c r="AK164" s="4">
        <v>0</v>
      </c>
      <c r="AL164" s="47">
        <f t="shared" si="402"/>
        <v>0</v>
      </c>
      <c r="AM164" s="12">
        <v>0</v>
      </c>
      <c r="AN164" s="4">
        <v>0</v>
      </c>
      <c r="AO164" s="47">
        <f t="shared" si="403"/>
        <v>0</v>
      </c>
      <c r="AP164" s="12">
        <v>0</v>
      </c>
      <c r="AQ164" s="4">
        <v>0</v>
      </c>
      <c r="AR164" s="47">
        <f t="shared" si="404"/>
        <v>0</v>
      </c>
      <c r="AS164" s="12">
        <v>0</v>
      </c>
      <c r="AT164" s="4">
        <v>0</v>
      </c>
      <c r="AU164" s="47">
        <f t="shared" si="405"/>
        <v>0</v>
      </c>
      <c r="AV164" s="73">
        <v>3431.77007</v>
      </c>
      <c r="AW164" s="4">
        <v>14765.254999999999</v>
      </c>
      <c r="AX164" s="47">
        <f t="shared" si="406"/>
        <v>4302.5187290592576</v>
      </c>
      <c r="AY164" s="12">
        <v>0</v>
      </c>
      <c r="AZ164" s="4">
        <v>0</v>
      </c>
      <c r="BA164" s="47">
        <f t="shared" si="407"/>
        <v>0</v>
      </c>
      <c r="BB164" s="12">
        <v>0</v>
      </c>
      <c r="BC164" s="4">
        <v>0</v>
      </c>
      <c r="BD164" s="47">
        <f t="shared" si="408"/>
        <v>0</v>
      </c>
      <c r="BE164" s="12">
        <v>0</v>
      </c>
      <c r="BF164" s="4">
        <v>0</v>
      </c>
      <c r="BG164" s="47">
        <f t="shared" si="409"/>
        <v>0</v>
      </c>
      <c r="BH164" s="12">
        <v>0</v>
      </c>
      <c r="BI164" s="4">
        <v>0</v>
      </c>
      <c r="BJ164" s="47">
        <f t="shared" si="410"/>
        <v>0</v>
      </c>
      <c r="BK164" s="12">
        <v>0</v>
      </c>
      <c r="BL164" s="4">
        <v>0</v>
      </c>
      <c r="BM164" s="47">
        <f t="shared" si="411"/>
        <v>0</v>
      </c>
      <c r="BN164" s="12">
        <v>0</v>
      </c>
      <c r="BO164" s="4">
        <v>0</v>
      </c>
      <c r="BP164" s="47">
        <f t="shared" si="412"/>
        <v>0</v>
      </c>
      <c r="BQ164" s="12"/>
      <c r="BR164" s="4"/>
      <c r="BS164" s="47"/>
      <c r="BT164" s="12">
        <v>0</v>
      </c>
      <c r="BU164" s="4">
        <v>0</v>
      </c>
      <c r="BV164" s="47">
        <f t="shared" si="413"/>
        <v>0</v>
      </c>
      <c r="BW164" s="12">
        <v>0</v>
      </c>
      <c r="BX164" s="4">
        <v>0</v>
      </c>
      <c r="BY164" s="47">
        <f t="shared" si="414"/>
        <v>0</v>
      </c>
      <c r="BZ164" s="12">
        <v>0</v>
      </c>
      <c r="CA164" s="4">
        <v>0</v>
      </c>
      <c r="CB164" s="47">
        <f t="shared" si="415"/>
        <v>0</v>
      </c>
      <c r="CC164" s="73">
        <v>1127.5</v>
      </c>
      <c r="CD164" s="4">
        <v>3609.4279999999999</v>
      </c>
      <c r="CE164" s="47">
        <f t="shared" si="416"/>
        <v>3201.2665188470064</v>
      </c>
      <c r="CF164" s="12">
        <v>0</v>
      </c>
      <c r="CG164" s="4">
        <v>0</v>
      </c>
      <c r="CH164" s="47">
        <f t="shared" si="417"/>
        <v>0</v>
      </c>
      <c r="CI164" s="12">
        <v>0</v>
      </c>
      <c r="CJ164" s="4">
        <v>0</v>
      </c>
      <c r="CK164" s="47">
        <f t="shared" si="418"/>
        <v>0</v>
      </c>
      <c r="CL164" s="12">
        <v>0</v>
      </c>
      <c r="CM164" s="4">
        <v>0</v>
      </c>
      <c r="CN164" s="47">
        <f t="shared" si="419"/>
        <v>0</v>
      </c>
      <c r="CO164" s="12">
        <v>0</v>
      </c>
      <c r="CP164" s="4">
        <v>0</v>
      </c>
      <c r="CQ164" s="47">
        <f t="shared" si="420"/>
        <v>0</v>
      </c>
      <c r="CR164" s="12">
        <v>0</v>
      </c>
      <c r="CS164" s="4">
        <v>0</v>
      </c>
      <c r="CT164" s="47">
        <f t="shared" si="421"/>
        <v>0</v>
      </c>
      <c r="CU164" s="12">
        <v>0</v>
      </c>
      <c r="CV164" s="4">
        <v>0</v>
      </c>
      <c r="CW164" s="47">
        <f t="shared" si="422"/>
        <v>0</v>
      </c>
      <c r="CX164" s="12">
        <v>0</v>
      </c>
      <c r="CY164" s="4">
        <v>0</v>
      </c>
      <c r="CZ164" s="47">
        <f t="shared" si="423"/>
        <v>0</v>
      </c>
      <c r="DA164" s="12"/>
      <c r="DB164" s="4"/>
      <c r="DC164" s="47"/>
      <c r="DD164" s="12">
        <v>0</v>
      </c>
      <c r="DE164" s="4">
        <v>0</v>
      </c>
      <c r="DF164" s="47">
        <f t="shared" si="424"/>
        <v>0</v>
      </c>
      <c r="DG164" s="12">
        <v>0</v>
      </c>
      <c r="DH164" s="4">
        <v>0</v>
      </c>
      <c r="DI164" s="47">
        <f t="shared" si="425"/>
        <v>0</v>
      </c>
      <c r="DJ164" s="12">
        <v>0</v>
      </c>
      <c r="DK164" s="4">
        <v>0</v>
      </c>
      <c r="DL164" s="47">
        <f t="shared" si="426"/>
        <v>0</v>
      </c>
      <c r="DM164" s="12">
        <v>0</v>
      </c>
      <c r="DN164" s="4">
        <v>0</v>
      </c>
      <c r="DO164" s="47">
        <f t="shared" si="427"/>
        <v>0</v>
      </c>
      <c r="DP164" s="12">
        <v>0</v>
      </c>
      <c r="DQ164" s="4">
        <v>0</v>
      </c>
      <c r="DR164" s="47">
        <f t="shared" si="428"/>
        <v>0</v>
      </c>
      <c r="DS164" s="12">
        <v>0</v>
      </c>
      <c r="DT164" s="4">
        <v>0</v>
      </c>
      <c r="DU164" s="47">
        <f t="shared" si="429"/>
        <v>0</v>
      </c>
      <c r="DV164" s="12">
        <v>0</v>
      </c>
      <c r="DW164" s="4">
        <v>0</v>
      </c>
      <c r="DX164" s="47">
        <f t="shared" si="430"/>
        <v>0</v>
      </c>
      <c r="DY164" s="12">
        <v>0</v>
      </c>
      <c r="DZ164" s="4">
        <v>0</v>
      </c>
      <c r="EA164" s="47">
        <f t="shared" si="431"/>
        <v>0</v>
      </c>
      <c r="EB164" s="12">
        <v>0</v>
      </c>
      <c r="EC164" s="4">
        <v>0</v>
      </c>
      <c r="ED164" s="47">
        <f t="shared" si="432"/>
        <v>0</v>
      </c>
      <c r="EE164" s="12">
        <v>0</v>
      </c>
      <c r="EF164" s="4">
        <v>0</v>
      </c>
      <c r="EG164" s="47">
        <f t="shared" si="433"/>
        <v>0</v>
      </c>
      <c r="EH164" s="12">
        <v>0</v>
      </c>
      <c r="EI164" s="4">
        <v>0</v>
      </c>
      <c r="EJ164" s="47">
        <f t="shared" si="434"/>
        <v>0</v>
      </c>
      <c r="EK164" s="12">
        <v>0</v>
      </c>
      <c r="EL164" s="4">
        <v>0</v>
      </c>
      <c r="EM164" s="47">
        <f t="shared" si="435"/>
        <v>0</v>
      </c>
      <c r="EN164" s="12">
        <v>0</v>
      </c>
      <c r="EO164" s="4">
        <v>0</v>
      </c>
      <c r="EP164" s="47">
        <f t="shared" si="436"/>
        <v>0</v>
      </c>
      <c r="EQ164" s="73">
        <v>10.000200000000001</v>
      </c>
      <c r="ER164" s="4">
        <v>469.27499999999998</v>
      </c>
      <c r="ES164" s="47">
        <f t="shared" si="437"/>
        <v>46926.561468770611</v>
      </c>
      <c r="ET164" s="12">
        <v>0</v>
      </c>
      <c r="EU164" s="4">
        <v>0</v>
      </c>
      <c r="EV164" s="47">
        <f t="shared" si="438"/>
        <v>0</v>
      </c>
      <c r="EW164" s="12">
        <v>0</v>
      </c>
      <c r="EX164" s="4">
        <v>0</v>
      </c>
      <c r="EY164" s="47">
        <f t="shared" si="439"/>
        <v>0</v>
      </c>
      <c r="EZ164" s="12">
        <v>0</v>
      </c>
      <c r="FA164" s="4">
        <v>0</v>
      </c>
      <c r="FB164" s="47">
        <f t="shared" si="440"/>
        <v>0</v>
      </c>
      <c r="FC164" s="12">
        <v>0</v>
      </c>
      <c r="FD164" s="4">
        <v>0</v>
      </c>
      <c r="FE164" s="47">
        <f t="shared" si="441"/>
        <v>0</v>
      </c>
      <c r="FF164" s="7">
        <f t="shared" si="442"/>
        <v>27072.150269999998</v>
      </c>
      <c r="FG164" s="15">
        <f t="shared" si="443"/>
        <v>90146.886999999988</v>
      </c>
    </row>
    <row r="165" spans="1:163" x14ac:dyDescent="0.3">
      <c r="A165" s="55">
        <v>2021</v>
      </c>
      <c r="B165" s="56" t="s">
        <v>8</v>
      </c>
      <c r="C165" s="12">
        <v>0</v>
      </c>
      <c r="D165" s="4">
        <v>0</v>
      </c>
      <c r="E165" s="47">
        <f>IF(C165=0,0,D165/C165*1000)</f>
        <v>0</v>
      </c>
      <c r="F165" s="12">
        <v>0</v>
      </c>
      <c r="G165" s="4">
        <v>0</v>
      </c>
      <c r="H165" s="47">
        <f t="shared" si="392"/>
        <v>0</v>
      </c>
      <c r="I165" s="12">
        <v>0</v>
      </c>
      <c r="J165" s="4">
        <v>0</v>
      </c>
      <c r="K165" s="47">
        <f t="shared" si="393"/>
        <v>0</v>
      </c>
      <c r="L165" s="12">
        <v>0</v>
      </c>
      <c r="M165" s="4">
        <v>0</v>
      </c>
      <c r="N165" s="47">
        <f t="shared" si="394"/>
        <v>0</v>
      </c>
      <c r="O165" s="12">
        <v>0</v>
      </c>
      <c r="P165" s="4">
        <v>0</v>
      </c>
      <c r="Q165" s="47">
        <f t="shared" si="395"/>
        <v>0</v>
      </c>
      <c r="R165" s="12">
        <v>0</v>
      </c>
      <c r="S165" s="4">
        <v>0</v>
      </c>
      <c r="T165" s="47">
        <f t="shared" si="396"/>
        <v>0</v>
      </c>
      <c r="U165" s="12">
        <v>0</v>
      </c>
      <c r="V165" s="4">
        <v>0</v>
      </c>
      <c r="W165" s="47">
        <f t="shared" si="397"/>
        <v>0</v>
      </c>
      <c r="X165" s="12">
        <v>0</v>
      </c>
      <c r="Y165" s="4">
        <v>0</v>
      </c>
      <c r="Z165" s="47">
        <f t="shared" si="398"/>
        <v>0</v>
      </c>
      <c r="AA165" s="12">
        <v>0</v>
      </c>
      <c r="AB165" s="4">
        <v>0</v>
      </c>
      <c r="AC165" s="47">
        <f t="shared" si="399"/>
        <v>0</v>
      </c>
      <c r="AD165" s="73">
        <v>208</v>
      </c>
      <c r="AE165" s="4">
        <v>2303.0790000000002</v>
      </c>
      <c r="AF165" s="47">
        <f t="shared" si="400"/>
        <v>11072.495192307693</v>
      </c>
      <c r="AG165" s="73">
        <v>0.5</v>
      </c>
      <c r="AH165" s="4">
        <v>11.13</v>
      </c>
      <c r="AI165" s="47">
        <f t="shared" si="401"/>
        <v>22260</v>
      </c>
      <c r="AJ165" s="12">
        <v>0</v>
      </c>
      <c r="AK165" s="4">
        <v>0</v>
      </c>
      <c r="AL165" s="47">
        <f t="shared" si="402"/>
        <v>0</v>
      </c>
      <c r="AM165" s="12">
        <v>0</v>
      </c>
      <c r="AN165" s="4">
        <v>0</v>
      </c>
      <c r="AO165" s="47">
        <f t="shared" si="403"/>
        <v>0</v>
      </c>
      <c r="AP165" s="12">
        <v>0</v>
      </c>
      <c r="AQ165" s="4">
        <v>0</v>
      </c>
      <c r="AR165" s="47">
        <f t="shared" si="404"/>
        <v>0</v>
      </c>
      <c r="AS165" s="12">
        <v>0</v>
      </c>
      <c r="AT165" s="4">
        <v>0</v>
      </c>
      <c r="AU165" s="47">
        <f t="shared" si="405"/>
        <v>0</v>
      </c>
      <c r="AV165" s="73">
        <v>9290.3056199999992</v>
      </c>
      <c r="AW165" s="4">
        <v>33468.940999999999</v>
      </c>
      <c r="AX165" s="47">
        <f t="shared" si="406"/>
        <v>3602.566198462694</v>
      </c>
      <c r="AY165" s="12">
        <v>0</v>
      </c>
      <c r="AZ165" s="4">
        <v>0</v>
      </c>
      <c r="BA165" s="47">
        <f t="shared" si="407"/>
        <v>0</v>
      </c>
      <c r="BB165" s="12">
        <v>0</v>
      </c>
      <c r="BC165" s="4">
        <v>0</v>
      </c>
      <c r="BD165" s="47">
        <f t="shared" si="408"/>
        <v>0</v>
      </c>
      <c r="BE165" s="12">
        <v>0</v>
      </c>
      <c r="BF165" s="4">
        <v>0</v>
      </c>
      <c r="BG165" s="47">
        <f t="shared" si="409"/>
        <v>0</v>
      </c>
      <c r="BH165" s="12">
        <v>0</v>
      </c>
      <c r="BI165" s="4">
        <v>0</v>
      </c>
      <c r="BJ165" s="47">
        <f t="shared" si="410"/>
        <v>0</v>
      </c>
      <c r="BK165" s="12">
        <v>0</v>
      </c>
      <c r="BL165" s="4">
        <v>0</v>
      </c>
      <c r="BM165" s="47">
        <f t="shared" si="411"/>
        <v>0</v>
      </c>
      <c r="BN165" s="12">
        <v>0</v>
      </c>
      <c r="BO165" s="4">
        <v>0</v>
      </c>
      <c r="BP165" s="47">
        <f t="shared" si="412"/>
        <v>0</v>
      </c>
      <c r="BQ165" s="73"/>
      <c r="BR165" s="4"/>
      <c r="BS165" s="47"/>
      <c r="BT165" s="73">
        <v>1.6000000000000001E-3</v>
      </c>
      <c r="BU165" s="4">
        <v>2.0990000000000002</v>
      </c>
      <c r="BV165" s="47">
        <f t="shared" si="413"/>
        <v>1311875</v>
      </c>
      <c r="BW165" s="73">
        <v>21800</v>
      </c>
      <c r="BX165" s="4">
        <v>79796.216</v>
      </c>
      <c r="BY165" s="47">
        <f t="shared" si="414"/>
        <v>3660.3768807339452</v>
      </c>
      <c r="BZ165" s="12">
        <v>0</v>
      </c>
      <c r="CA165" s="4">
        <v>0</v>
      </c>
      <c r="CB165" s="47">
        <f t="shared" si="415"/>
        <v>0</v>
      </c>
      <c r="CC165" s="12">
        <v>0</v>
      </c>
      <c r="CD165" s="4">
        <v>0</v>
      </c>
      <c r="CE165" s="47">
        <f t="shared" si="416"/>
        <v>0</v>
      </c>
      <c r="CF165" s="12">
        <v>0</v>
      </c>
      <c r="CG165" s="4">
        <v>0</v>
      </c>
      <c r="CH165" s="47">
        <f t="shared" si="417"/>
        <v>0</v>
      </c>
      <c r="CI165" s="12">
        <v>0</v>
      </c>
      <c r="CJ165" s="4">
        <v>0</v>
      </c>
      <c r="CK165" s="47">
        <f t="shared" si="418"/>
        <v>0</v>
      </c>
      <c r="CL165" s="12">
        <v>0</v>
      </c>
      <c r="CM165" s="4">
        <v>0</v>
      </c>
      <c r="CN165" s="47">
        <f t="shared" si="419"/>
        <v>0</v>
      </c>
      <c r="CO165" s="12">
        <v>0</v>
      </c>
      <c r="CP165" s="4">
        <v>0</v>
      </c>
      <c r="CQ165" s="47">
        <f t="shared" si="420"/>
        <v>0</v>
      </c>
      <c r="CR165" s="12">
        <v>0</v>
      </c>
      <c r="CS165" s="4">
        <v>0</v>
      </c>
      <c r="CT165" s="47">
        <f t="shared" si="421"/>
        <v>0</v>
      </c>
      <c r="CU165" s="12">
        <v>0</v>
      </c>
      <c r="CV165" s="4">
        <v>0</v>
      </c>
      <c r="CW165" s="47">
        <f t="shared" si="422"/>
        <v>0</v>
      </c>
      <c r="CX165" s="12">
        <v>0</v>
      </c>
      <c r="CY165" s="4">
        <v>0</v>
      </c>
      <c r="CZ165" s="47">
        <f t="shared" si="423"/>
        <v>0</v>
      </c>
      <c r="DA165" s="12"/>
      <c r="DB165" s="4"/>
      <c r="DC165" s="47"/>
      <c r="DD165" s="12">
        <v>0</v>
      </c>
      <c r="DE165" s="4">
        <v>0</v>
      </c>
      <c r="DF165" s="47">
        <f t="shared" si="424"/>
        <v>0</v>
      </c>
      <c r="DG165" s="73">
        <v>27640.526399999999</v>
      </c>
      <c r="DH165" s="4">
        <v>105909.06299999999</v>
      </c>
      <c r="DI165" s="47">
        <f t="shared" si="425"/>
        <v>3831.6586836059678</v>
      </c>
      <c r="DJ165" s="12">
        <v>0</v>
      </c>
      <c r="DK165" s="4">
        <v>0</v>
      </c>
      <c r="DL165" s="47">
        <f t="shared" si="426"/>
        <v>0</v>
      </c>
      <c r="DM165" s="12">
        <v>0</v>
      </c>
      <c r="DN165" s="4">
        <v>0</v>
      </c>
      <c r="DO165" s="47">
        <f t="shared" si="427"/>
        <v>0</v>
      </c>
      <c r="DP165" s="12">
        <v>0</v>
      </c>
      <c r="DQ165" s="4">
        <v>0</v>
      </c>
      <c r="DR165" s="47">
        <f t="shared" si="428"/>
        <v>0</v>
      </c>
      <c r="DS165" s="12">
        <v>0</v>
      </c>
      <c r="DT165" s="4">
        <v>0</v>
      </c>
      <c r="DU165" s="47">
        <f t="shared" si="429"/>
        <v>0</v>
      </c>
      <c r="DV165" s="12">
        <v>0</v>
      </c>
      <c r="DW165" s="4">
        <v>0</v>
      </c>
      <c r="DX165" s="47">
        <f t="shared" si="430"/>
        <v>0</v>
      </c>
      <c r="DY165" s="12">
        <v>0</v>
      </c>
      <c r="DZ165" s="4">
        <v>0</v>
      </c>
      <c r="EA165" s="47">
        <f t="shared" si="431"/>
        <v>0</v>
      </c>
      <c r="EB165" s="12">
        <v>0</v>
      </c>
      <c r="EC165" s="4">
        <v>0</v>
      </c>
      <c r="ED165" s="47">
        <f t="shared" si="432"/>
        <v>0</v>
      </c>
      <c r="EE165" s="12">
        <v>0</v>
      </c>
      <c r="EF165" s="4">
        <v>0</v>
      </c>
      <c r="EG165" s="47">
        <f t="shared" si="433"/>
        <v>0</v>
      </c>
      <c r="EH165" s="12">
        <v>0</v>
      </c>
      <c r="EI165" s="4">
        <v>0</v>
      </c>
      <c r="EJ165" s="47">
        <f t="shared" si="434"/>
        <v>0</v>
      </c>
      <c r="EK165" s="12">
        <v>0</v>
      </c>
      <c r="EL165" s="4">
        <v>0</v>
      </c>
      <c r="EM165" s="47">
        <f t="shared" si="435"/>
        <v>0</v>
      </c>
      <c r="EN165" s="12">
        <v>0</v>
      </c>
      <c r="EO165" s="4">
        <v>0</v>
      </c>
      <c r="EP165" s="47">
        <f t="shared" si="436"/>
        <v>0</v>
      </c>
      <c r="EQ165" s="12">
        <v>0</v>
      </c>
      <c r="ER165" s="4">
        <v>0</v>
      </c>
      <c r="ES165" s="47">
        <f t="shared" si="437"/>
        <v>0</v>
      </c>
      <c r="ET165" s="12">
        <v>0</v>
      </c>
      <c r="EU165" s="4">
        <v>0</v>
      </c>
      <c r="EV165" s="47">
        <f t="shared" si="438"/>
        <v>0</v>
      </c>
      <c r="EW165" s="12">
        <v>0</v>
      </c>
      <c r="EX165" s="4">
        <v>0</v>
      </c>
      <c r="EY165" s="47">
        <f t="shared" si="439"/>
        <v>0</v>
      </c>
      <c r="EZ165" s="12">
        <v>0</v>
      </c>
      <c r="FA165" s="4">
        <v>0</v>
      </c>
      <c r="FB165" s="47">
        <f t="shared" si="440"/>
        <v>0</v>
      </c>
      <c r="FC165" s="12">
        <v>0</v>
      </c>
      <c r="FD165" s="4">
        <v>0</v>
      </c>
      <c r="FE165" s="47">
        <f t="shared" si="441"/>
        <v>0</v>
      </c>
      <c r="FF165" s="7">
        <f t="shared" si="442"/>
        <v>58939.333620000005</v>
      </c>
      <c r="FG165" s="15">
        <f t="shared" si="443"/>
        <v>221490.52799999999</v>
      </c>
    </row>
    <row r="166" spans="1:163" x14ac:dyDescent="0.3">
      <c r="A166" s="55">
        <v>2021</v>
      </c>
      <c r="B166" s="47" t="s">
        <v>9</v>
      </c>
      <c r="C166" s="12">
        <v>0</v>
      </c>
      <c r="D166" s="4">
        <v>0</v>
      </c>
      <c r="E166" s="47">
        <f t="shared" ref="E166:E173" si="445">IF(C166=0,0,D166/C166*1000)</f>
        <v>0</v>
      </c>
      <c r="F166" s="12">
        <v>0</v>
      </c>
      <c r="G166" s="4">
        <v>0</v>
      </c>
      <c r="H166" s="47">
        <f t="shared" si="392"/>
        <v>0</v>
      </c>
      <c r="I166" s="12">
        <v>0</v>
      </c>
      <c r="J166" s="4">
        <v>0</v>
      </c>
      <c r="K166" s="47">
        <f t="shared" si="393"/>
        <v>0</v>
      </c>
      <c r="L166" s="12">
        <v>0</v>
      </c>
      <c r="M166" s="4">
        <v>0</v>
      </c>
      <c r="N166" s="47">
        <f t="shared" si="394"/>
        <v>0</v>
      </c>
      <c r="O166" s="12">
        <v>0</v>
      </c>
      <c r="P166" s="4">
        <v>0</v>
      </c>
      <c r="Q166" s="47">
        <f t="shared" si="395"/>
        <v>0</v>
      </c>
      <c r="R166" s="12">
        <v>0</v>
      </c>
      <c r="S166" s="4">
        <v>0</v>
      </c>
      <c r="T166" s="47">
        <f t="shared" si="396"/>
        <v>0</v>
      </c>
      <c r="U166" s="12">
        <v>0</v>
      </c>
      <c r="V166" s="4">
        <v>0</v>
      </c>
      <c r="W166" s="47">
        <f t="shared" si="397"/>
        <v>0</v>
      </c>
      <c r="X166" s="85">
        <v>8.4200000000000004E-3</v>
      </c>
      <c r="Y166" s="86">
        <v>6.359</v>
      </c>
      <c r="Z166" s="47">
        <f t="shared" si="398"/>
        <v>755225.65320665075</v>
      </c>
      <c r="AA166" s="12">
        <v>0</v>
      </c>
      <c r="AB166" s="4">
        <v>0</v>
      </c>
      <c r="AC166" s="47">
        <f t="shared" si="399"/>
        <v>0</v>
      </c>
      <c r="AD166" s="85">
        <v>102</v>
      </c>
      <c r="AE166" s="86">
        <v>907.63400000000001</v>
      </c>
      <c r="AF166" s="47">
        <f t="shared" si="400"/>
        <v>8898.3725490196084</v>
      </c>
      <c r="AG166" s="85">
        <v>1.5</v>
      </c>
      <c r="AH166" s="86">
        <v>31.263000000000002</v>
      </c>
      <c r="AI166" s="47">
        <f t="shared" si="401"/>
        <v>20842.000000000004</v>
      </c>
      <c r="AJ166" s="12">
        <v>0</v>
      </c>
      <c r="AK166" s="4">
        <v>0</v>
      </c>
      <c r="AL166" s="47">
        <f t="shared" si="402"/>
        <v>0</v>
      </c>
      <c r="AM166" s="12">
        <v>0</v>
      </c>
      <c r="AN166" s="4">
        <v>0</v>
      </c>
      <c r="AO166" s="47">
        <f t="shared" si="403"/>
        <v>0</v>
      </c>
      <c r="AP166" s="85">
        <v>1.5E-3</v>
      </c>
      <c r="AQ166" s="86">
        <v>7.0999999999999994E-2</v>
      </c>
      <c r="AR166" s="47">
        <f t="shared" si="404"/>
        <v>47333.333333333328</v>
      </c>
      <c r="AS166" s="12">
        <v>0</v>
      </c>
      <c r="AT166" s="4">
        <v>0</v>
      </c>
      <c r="AU166" s="47">
        <f t="shared" si="405"/>
        <v>0</v>
      </c>
      <c r="AV166" s="85">
        <v>6305.7683200000001</v>
      </c>
      <c r="AW166" s="86">
        <v>24480.284</v>
      </c>
      <c r="AX166" s="47">
        <f t="shared" si="406"/>
        <v>3882.2047937213142</v>
      </c>
      <c r="AY166" s="12">
        <v>0</v>
      </c>
      <c r="AZ166" s="4">
        <v>0</v>
      </c>
      <c r="BA166" s="47">
        <f t="shared" si="407"/>
        <v>0</v>
      </c>
      <c r="BB166" s="12">
        <v>0</v>
      </c>
      <c r="BC166" s="4">
        <v>0</v>
      </c>
      <c r="BD166" s="47">
        <f t="shared" si="408"/>
        <v>0</v>
      </c>
      <c r="BE166" s="12">
        <v>0</v>
      </c>
      <c r="BF166" s="4">
        <v>0</v>
      </c>
      <c r="BG166" s="47">
        <f t="shared" si="409"/>
        <v>0</v>
      </c>
      <c r="BH166" s="12">
        <v>0</v>
      </c>
      <c r="BI166" s="4">
        <v>0</v>
      </c>
      <c r="BJ166" s="47">
        <f t="shared" si="410"/>
        <v>0</v>
      </c>
      <c r="BK166" s="12">
        <v>0</v>
      </c>
      <c r="BL166" s="4">
        <v>0</v>
      </c>
      <c r="BM166" s="47">
        <f t="shared" si="411"/>
        <v>0</v>
      </c>
      <c r="BN166" s="85">
        <v>1E-3</v>
      </c>
      <c r="BO166" s="86">
        <v>0.41399999999999998</v>
      </c>
      <c r="BP166" s="47">
        <f t="shared" si="412"/>
        <v>413999.99999999994</v>
      </c>
      <c r="BQ166" s="12"/>
      <c r="BR166" s="4"/>
      <c r="BS166" s="47"/>
      <c r="BT166" s="12">
        <v>0</v>
      </c>
      <c r="BU166" s="4">
        <v>0</v>
      </c>
      <c r="BV166" s="47">
        <f t="shared" si="413"/>
        <v>0</v>
      </c>
      <c r="BW166" s="12">
        <v>0</v>
      </c>
      <c r="BX166" s="4">
        <v>0</v>
      </c>
      <c r="BY166" s="47">
        <f t="shared" si="414"/>
        <v>0</v>
      </c>
      <c r="BZ166" s="12">
        <v>0</v>
      </c>
      <c r="CA166" s="4">
        <v>0</v>
      </c>
      <c r="CB166" s="47">
        <f t="shared" si="415"/>
        <v>0</v>
      </c>
      <c r="CC166" s="12">
        <v>0</v>
      </c>
      <c r="CD166" s="4">
        <v>0</v>
      </c>
      <c r="CE166" s="47">
        <f t="shared" si="416"/>
        <v>0</v>
      </c>
      <c r="CF166" s="12">
        <v>0</v>
      </c>
      <c r="CG166" s="4">
        <v>0</v>
      </c>
      <c r="CH166" s="47">
        <f t="shared" si="417"/>
        <v>0</v>
      </c>
      <c r="CI166" s="12">
        <v>0</v>
      </c>
      <c r="CJ166" s="4">
        <v>0</v>
      </c>
      <c r="CK166" s="47">
        <f t="shared" si="418"/>
        <v>0</v>
      </c>
      <c r="CL166" s="12">
        <v>0</v>
      </c>
      <c r="CM166" s="4">
        <v>0</v>
      </c>
      <c r="CN166" s="47">
        <f t="shared" si="419"/>
        <v>0</v>
      </c>
      <c r="CO166" s="85">
        <v>6</v>
      </c>
      <c r="CP166" s="86">
        <v>135.34700000000001</v>
      </c>
      <c r="CQ166" s="47">
        <f t="shared" si="420"/>
        <v>22557.833333333336</v>
      </c>
      <c r="CR166" s="12">
        <v>0</v>
      </c>
      <c r="CS166" s="4">
        <v>0</v>
      </c>
      <c r="CT166" s="47">
        <f t="shared" si="421"/>
        <v>0</v>
      </c>
      <c r="CU166" s="12">
        <v>0</v>
      </c>
      <c r="CV166" s="4">
        <v>0</v>
      </c>
      <c r="CW166" s="47">
        <f t="shared" si="422"/>
        <v>0</v>
      </c>
      <c r="CX166" s="12">
        <v>0</v>
      </c>
      <c r="CY166" s="4">
        <v>0</v>
      </c>
      <c r="CZ166" s="47">
        <f t="shared" si="423"/>
        <v>0</v>
      </c>
      <c r="DA166" s="12"/>
      <c r="DB166" s="4"/>
      <c r="DC166" s="47"/>
      <c r="DD166" s="12">
        <v>0</v>
      </c>
      <c r="DE166" s="4">
        <v>0</v>
      </c>
      <c r="DF166" s="47">
        <f t="shared" si="424"/>
        <v>0</v>
      </c>
      <c r="DG166" s="12">
        <v>0</v>
      </c>
      <c r="DH166" s="4">
        <v>0</v>
      </c>
      <c r="DI166" s="47">
        <f t="shared" si="425"/>
        <v>0</v>
      </c>
      <c r="DJ166" s="85">
        <v>5800</v>
      </c>
      <c r="DK166" s="86">
        <v>47350.173999999999</v>
      </c>
      <c r="DL166" s="47">
        <f t="shared" si="426"/>
        <v>8163.823103448276</v>
      </c>
      <c r="DM166" s="12">
        <v>0</v>
      </c>
      <c r="DN166" s="4">
        <v>0</v>
      </c>
      <c r="DO166" s="47">
        <f t="shared" si="427"/>
        <v>0</v>
      </c>
      <c r="DP166" s="12">
        <v>0</v>
      </c>
      <c r="DQ166" s="4">
        <v>0</v>
      </c>
      <c r="DR166" s="47">
        <f t="shared" si="428"/>
        <v>0</v>
      </c>
      <c r="DS166" s="12">
        <v>0</v>
      </c>
      <c r="DT166" s="4">
        <v>0</v>
      </c>
      <c r="DU166" s="47">
        <f t="shared" si="429"/>
        <v>0</v>
      </c>
      <c r="DV166" s="12">
        <v>0</v>
      </c>
      <c r="DW166" s="4">
        <v>0</v>
      </c>
      <c r="DX166" s="47">
        <f t="shared" si="430"/>
        <v>0</v>
      </c>
      <c r="DY166" s="12">
        <v>0</v>
      </c>
      <c r="DZ166" s="4">
        <v>0</v>
      </c>
      <c r="EA166" s="47">
        <f t="shared" si="431"/>
        <v>0</v>
      </c>
      <c r="EB166" s="12">
        <v>0</v>
      </c>
      <c r="EC166" s="4">
        <v>0</v>
      </c>
      <c r="ED166" s="47">
        <f t="shared" si="432"/>
        <v>0</v>
      </c>
      <c r="EE166" s="12">
        <v>0</v>
      </c>
      <c r="EF166" s="4">
        <v>0</v>
      </c>
      <c r="EG166" s="47">
        <f t="shared" si="433"/>
        <v>0</v>
      </c>
      <c r="EH166" s="12">
        <v>0</v>
      </c>
      <c r="EI166" s="4">
        <v>0</v>
      </c>
      <c r="EJ166" s="47">
        <f t="shared" si="434"/>
        <v>0</v>
      </c>
      <c r="EK166" s="12">
        <v>0</v>
      </c>
      <c r="EL166" s="4">
        <v>0</v>
      </c>
      <c r="EM166" s="47">
        <f t="shared" si="435"/>
        <v>0</v>
      </c>
      <c r="EN166" s="12">
        <v>0</v>
      </c>
      <c r="EO166" s="4">
        <v>0</v>
      </c>
      <c r="EP166" s="47">
        <f t="shared" si="436"/>
        <v>0</v>
      </c>
      <c r="EQ166" s="85">
        <v>1.1100000000000001E-3</v>
      </c>
      <c r="ER166" s="86">
        <v>0.28499999999999998</v>
      </c>
      <c r="ES166" s="47">
        <f t="shared" si="437"/>
        <v>256756.75675675672</v>
      </c>
      <c r="ET166" s="12">
        <v>0</v>
      </c>
      <c r="EU166" s="4">
        <v>0</v>
      </c>
      <c r="EV166" s="47">
        <f t="shared" si="438"/>
        <v>0</v>
      </c>
      <c r="EW166" s="12">
        <v>0</v>
      </c>
      <c r="EX166" s="4">
        <v>0</v>
      </c>
      <c r="EY166" s="47">
        <f t="shared" si="439"/>
        <v>0</v>
      </c>
      <c r="EZ166" s="12">
        <v>0</v>
      </c>
      <c r="FA166" s="4">
        <v>0</v>
      </c>
      <c r="FB166" s="47">
        <f t="shared" si="440"/>
        <v>0</v>
      </c>
      <c r="FC166" s="12">
        <v>0</v>
      </c>
      <c r="FD166" s="4">
        <v>0</v>
      </c>
      <c r="FE166" s="47">
        <f t="shared" si="441"/>
        <v>0</v>
      </c>
      <c r="FF166" s="7">
        <f t="shared" si="442"/>
        <v>12215.280350000001</v>
      </c>
      <c r="FG166" s="15">
        <f t="shared" si="443"/>
        <v>72911.831000000006</v>
      </c>
    </row>
    <row r="167" spans="1:163" x14ac:dyDescent="0.3">
      <c r="A167" s="55">
        <v>2021</v>
      </c>
      <c r="B167" s="56" t="s">
        <v>10</v>
      </c>
      <c r="C167" s="12">
        <v>0</v>
      </c>
      <c r="D167" s="4">
        <v>0</v>
      </c>
      <c r="E167" s="47">
        <f t="shared" si="445"/>
        <v>0</v>
      </c>
      <c r="F167" s="12">
        <v>0</v>
      </c>
      <c r="G167" s="4">
        <v>0</v>
      </c>
      <c r="H167" s="47">
        <f t="shared" si="392"/>
        <v>0</v>
      </c>
      <c r="I167" s="12">
        <v>0</v>
      </c>
      <c r="J167" s="4">
        <v>0</v>
      </c>
      <c r="K167" s="47">
        <f t="shared" si="393"/>
        <v>0</v>
      </c>
      <c r="L167" s="12">
        <v>0</v>
      </c>
      <c r="M167" s="4">
        <v>0</v>
      </c>
      <c r="N167" s="47">
        <f t="shared" si="394"/>
        <v>0</v>
      </c>
      <c r="O167" s="12">
        <v>0</v>
      </c>
      <c r="P167" s="4">
        <v>0</v>
      </c>
      <c r="Q167" s="47">
        <f t="shared" si="395"/>
        <v>0</v>
      </c>
      <c r="R167" s="12">
        <v>0</v>
      </c>
      <c r="S167" s="4">
        <v>0</v>
      </c>
      <c r="T167" s="47">
        <f t="shared" si="396"/>
        <v>0</v>
      </c>
      <c r="U167" s="12">
        <v>0</v>
      </c>
      <c r="V167" s="4">
        <v>0</v>
      </c>
      <c r="W167" s="47">
        <f t="shared" si="397"/>
        <v>0</v>
      </c>
      <c r="X167" s="12">
        <v>0</v>
      </c>
      <c r="Y167" s="4">
        <v>0</v>
      </c>
      <c r="Z167" s="47">
        <f t="shared" si="398"/>
        <v>0</v>
      </c>
      <c r="AA167" s="73">
        <v>28006.9</v>
      </c>
      <c r="AB167" s="4">
        <v>99832.487999999998</v>
      </c>
      <c r="AC167" s="47">
        <f t="shared" si="399"/>
        <v>3564.5675887013554</v>
      </c>
      <c r="AD167" s="73">
        <v>269</v>
      </c>
      <c r="AE167" s="4">
        <v>2639.8429999999998</v>
      </c>
      <c r="AF167" s="47">
        <f t="shared" si="400"/>
        <v>9813.5427509293659</v>
      </c>
      <c r="AG167" s="12">
        <v>0</v>
      </c>
      <c r="AH167" s="4">
        <v>0</v>
      </c>
      <c r="AI167" s="47">
        <f t="shared" si="401"/>
        <v>0</v>
      </c>
      <c r="AJ167" s="12">
        <v>0</v>
      </c>
      <c r="AK167" s="4">
        <v>0</v>
      </c>
      <c r="AL167" s="47">
        <f t="shared" si="402"/>
        <v>0</v>
      </c>
      <c r="AM167" s="12">
        <v>0</v>
      </c>
      <c r="AN167" s="4">
        <v>0</v>
      </c>
      <c r="AO167" s="47">
        <f t="shared" si="403"/>
        <v>0</v>
      </c>
      <c r="AP167" s="12">
        <v>0</v>
      </c>
      <c r="AQ167" s="4">
        <v>0</v>
      </c>
      <c r="AR167" s="47">
        <f t="shared" si="404"/>
        <v>0</v>
      </c>
      <c r="AS167" s="12">
        <v>0</v>
      </c>
      <c r="AT167" s="4">
        <v>0</v>
      </c>
      <c r="AU167" s="47">
        <f t="shared" si="405"/>
        <v>0</v>
      </c>
      <c r="AV167" s="73">
        <v>3659.0000700000001</v>
      </c>
      <c r="AW167" s="4">
        <v>13091.526</v>
      </c>
      <c r="AX167" s="47">
        <f t="shared" si="406"/>
        <v>3577.8971712345442</v>
      </c>
      <c r="AY167" s="12">
        <v>0</v>
      </c>
      <c r="AZ167" s="4">
        <v>0</v>
      </c>
      <c r="BA167" s="47">
        <f t="shared" si="407"/>
        <v>0</v>
      </c>
      <c r="BB167" s="12">
        <v>0</v>
      </c>
      <c r="BC167" s="4">
        <v>0</v>
      </c>
      <c r="BD167" s="47">
        <f t="shared" si="408"/>
        <v>0</v>
      </c>
      <c r="BE167" s="12">
        <v>0</v>
      </c>
      <c r="BF167" s="4">
        <v>0</v>
      </c>
      <c r="BG167" s="47">
        <f t="shared" si="409"/>
        <v>0</v>
      </c>
      <c r="BH167" s="12">
        <v>0</v>
      </c>
      <c r="BI167" s="4">
        <v>0</v>
      </c>
      <c r="BJ167" s="47">
        <f t="shared" si="410"/>
        <v>0</v>
      </c>
      <c r="BK167" s="12">
        <v>0</v>
      </c>
      <c r="BL167" s="4">
        <v>0</v>
      </c>
      <c r="BM167" s="47">
        <f t="shared" si="411"/>
        <v>0</v>
      </c>
      <c r="BN167" s="12">
        <v>0</v>
      </c>
      <c r="BO167" s="4">
        <v>0</v>
      </c>
      <c r="BP167" s="47">
        <f t="shared" si="412"/>
        <v>0</v>
      </c>
      <c r="BQ167" s="12"/>
      <c r="BR167" s="4"/>
      <c r="BS167" s="47"/>
      <c r="BT167" s="12">
        <v>0</v>
      </c>
      <c r="BU167" s="4">
        <v>0</v>
      </c>
      <c r="BV167" s="47">
        <f t="shared" si="413"/>
        <v>0</v>
      </c>
      <c r="BW167" s="12">
        <v>0</v>
      </c>
      <c r="BX167" s="4">
        <v>0</v>
      </c>
      <c r="BY167" s="47">
        <f t="shared" si="414"/>
        <v>0</v>
      </c>
      <c r="BZ167" s="12">
        <v>0</v>
      </c>
      <c r="CA167" s="4">
        <v>0</v>
      </c>
      <c r="CB167" s="47">
        <f t="shared" si="415"/>
        <v>0</v>
      </c>
      <c r="CC167" s="73">
        <v>30800</v>
      </c>
      <c r="CD167" s="4">
        <v>106388.504</v>
      </c>
      <c r="CE167" s="47">
        <f t="shared" si="416"/>
        <v>3454.1722077922077</v>
      </c>
      <c r="CF167" s="12">
        <v>0</v>
      </c>
      <c r="CG167" s="4">
        <v>0</v>
      </c>
      <c r="CH167" s="47">
        <f t="shared" si="417"/>
        <v>0</v>
      </c>
      <c r="CI167" s="12">
        <v>0</v>
      </c>
      <c r="CJ167" s="4">
        <v>0</v>
      </c>
      <c r="CK167" s="47">
        <f t="shared" si="418"/>
        <v>0</v>
      </c>
      <c r="CL167" s="12">
        <v>0</v>
      </c>
      <c r="CM167" s="4">
        <v>0</v>
      </c>
      <c r="CN167" s="47">
        <f t="shared" si="419"/>
        <v>0</v>
      </c>
      <c r="CO167" s="73">
        <v>1349.14</v>
      </c>
      <c r="CP167" s="4">
        <v>3780.0340000000001</v>
      </c>
      <c r="CQ167" s="47">
        <f t="shared" si="420"/>
        <v>2801.8100419526513</v>
      </c>
      <c r="CR167" s="12">
        <v>0</v>
      </c>
      <c r="CS167" s="4">
        <v>0</v>
      </c>
      <c r="CT167" s="47">
        <f t="shared" si="421"/>
        <v>0</v>
      </c>
      <c r="CU167" s="12">
        <v>0</v>
      </c>
      <c r="CV167" s="4">
        <v>0</v>
      </c>
      <c r="CW167" s="47">
        <f t="shared" si="422"/>
        <v>0</v>
      </c>
      <c r="CX167" s="12">
        <v>0</v>
      </c>
      <c r="CY167" s="4">
        <v>0</v>
      </c>
      <c r="CZ167" s="47">
        <f t="shared" si="423"/>
        <v>0</v>
      </c>
      <c r="DA167" s="12"/>
      <c r="DB167" s="4"/>
      <c r="DC167" s="47"/>
      <c r="DD167" s="12">
        <v>0</v>
      </c>
      <c r="DE167" s="4">
        <v>0</v>
      </c>
      <c r="DF167" s="47">
        <f t="shared" si="424"/>
        <v>0</v>
      </c>
      <c r="DG167" s="73">
        <v>81.30556</v>
      </c>
      <c r="DH167" s="4">
        <v>303.78899999999999</v>
      </c>
      <c r="DI167" s="47">
        <f t="shared" si="425"/>
        <v>3736.3865398627104</v>
      </c>
      <c r="DJ167" s="12">
        <v>0</v>
      </c>
      <c r="DK167" s="4">
        <v>0</v>
      </c>
      <c r="DL167" s="47">
        <f t="shared" si="426"/>
        <v>0</v>
      </c>
      <c r="DM167" s="12">
        <v>0</v>
      </c>
      <c r="DN167" s="4">
        <v>0</v>
      </c>
      <c r="DO167" s="47">
        <f t="shared" si="427"/>
        <v>0</v>
      </c>
      <c r="DP167" s="12">
        <v>0</v>
      </c>
      <c r="DQ167" s="4">
        <v>0</v>
      </c>
      <c r="DR167" s="47">
        <f t="shared" si="428"/>
        <v>0</v>
      </c>
      <c r="DS167" s="12">
        <v>0</v>
      </c>
      <c r="DT167" s="4">
        <v>0</v>
      </c>
      <c r="DU167" s="47">
        <f t="shared" si="429"/>
        <v>0</v>
      </c>
      <c r="DV167" s="12">
        <v>0</v>
      </c>
      <c r="DW167" s="4">
        <v>0</v>
      </c>
      <c r="DX167" s="47">
        <f t="shared" si="430"/>
        <v>0</v>
      </c>
      <c r="DY167" s="12">
        <v>0</v>
      </c>
      <c r="DZ167" s="4">
        <v>0</v>
      </c>
      <c r="EA167" s="47">
        <f t="shared" si="431"/>
        <v>0</v>
      </c>
      <c r="EB167" s="12">
        <v>0</v>
      </c>
      <c r="EC167" s="4">
        <v>0</v>
      </c>
      <c r="ED167" s="47">
        <f t="shared" si="432"/>
        <v>0</v>
      </c>
      <c r="EE167" s="73">
        <v>0</v>
      </c>
      <c r="EF167" s="4">
        <v>0</v>
      </c>
      <c r="EG167" s="47">
        <f t="shared" si="433"/>
        <v>0</v>
      </c>
      <c r="EH167" s="73">
        <v>21</v>
      </c>
      <c r="EI167" s="4">
        <v>349.47300000000001</v>
      </c>
      <c r="EJ167" s="47">
        <f t="shared" si="434"/>
        <v>16641.571428571428</v>
      </c>
      <c r="EK167" s="12">
        <v>0</v>
      </c>
      <c r="EL167" s="4">
        <v>0</v>
      </c>
      <c r="EM167" s="47">
        <f t="shared" si="435"/>
        <v>0</v>
      </c>
      <c r="EN167" s="12">
        <v>0</v>
      </c>
      <c r="EO167" s="4">
        <v>0</v>
      </c>
      <c r="EP167" s="47">
        <f t="shared" si="436"/>
        <v>0</v>
      </c>
      <c r="EQ167" s="12">
        <v>0</v>
      </c>
      <c r="ER167" s="4">
        <v>0</v>
      </c>
      <c r="ES167" s="47">
        <f t="shared" si="437"/>
        <v>0</v>
      </c>
      <c r="ET167" s="12">
        <v>0</v>
      </c>
      <c r="EU167" s="4">
        <v>0</v>
      </c>
      <c r="EV167" s="47">
        <f t="shared" si="438"/>
        <v>0</v>
      </c>
      <c r="EW167" s="12">
        <v>0</v>
      </c>
      <c r="EX167" s="4">
        <v>0</v>
      </c>
      <c r="EY167" s="47">
        <f t="shared" si="439"/>
        <v>0</v>
      </c>
      <c r="EZ167" s="12">
        <v>0</v>
      </c>
      <c r="FA167" s="4">
        <v>0</v>
      </c>
      <c r="FB167" s="47">
        <f t="shared" si="440"/>
        <v>0</v>
      </c>
      <c r="FC167" s="12">
        <v>0</v>
      </c>
      <c r="FD167" s="4">
        <v>0</v>
      </c>
      <c r="FE167" s="47">
        <f t="shared" si="441"/>
        <v>0</v>
      </c>
      <c r="FF167" s="7">
        <f t="shared" si="442"/>
        <v>64186.345630000003</v>
      </c>
      <c r="FG167" s="15">
        <f t="shared" si="443"/>
        <v>226385.65699999998</v>
      </c>
    </row>
    <row r="168" spans="1:163" x14ac:dyDescent="0.3">
      <c r="A168" s="55">
        <v>2021</v>
      </c>
      <c r="B168" s="56" t="s">
        <v>11</v>
      </c>
      <c r="C168" s="12">
        <v>0</v>
      </c>
      <c r="D168" s="4">
        <v>0</v>
      </c>
      <c r="E168" s="47">
        <f t="shared" si="445"/>
        <v>0</v>
      </c>
      <c r="F168" s="12">
        <v>0</v>
      </c>
      <c r="G168" s="4">
        <v>0</v>
      </c>
      <c r="H168" s="47">
        <f t="shared" si="392"/>
        <v>0</v>
      </c>
      <c r="I168" s="12">
        <v>0</v>
      </c>
      <c r="J168" s="4">
        <v>0</v>
      </c>
      <c r="K168" s="47">
        <f t="shared" si="393"/>
        <v>0</v>
      </c>
      <c r="L168" s="12">
        <v>0</v>
      </c>
      <c r="M168" s="4">
        <v>0</v>
      </c>
      <c r="N168" s="47">
        <f t="shared" si="394"/>
        <v>0</v>
      </c>
      <c r="O168" s="12">
        <v>0</v>
      </c>
      <c r="P168" s="4">
        <v>0</v>
      </c>
      <c r="Q168" s="47">
        <f t="shared" si="395"/>
        <v>0</v>
      </c>
      <c r="R168" s="12">
        <v>0</v>
      </c>
      <c r="S168" s="4">
        <v>0</v>
      </c>
      <c r="T168" s="47">
        <f t="shared" si="396"/>
        <v>0</v>
      </c>
      <c r="U168" s="12">
        <v>0</v>
      </c>
      <c r="V168" s="4">
        <v>0</v>
      </c>
      <c r="W168" s="47">
        <f t="shared" si="397"/>
        <v>0</v>
      </c>
      <c r="X168" s="73">
        <v>36575</v>
      </c>
      <c r="Y168" s="4">
        <v>102765.916</v>
      </c>
      <c r="Z168" s="47">
        <f t="shared" si="398"/>
        <v>2809.7311278195489</v>
      </c>
      <c r="AA168" s="12">
        <v>0</v>
      </c>
      <c r="AB168" s="4">
        <v>0</v>
      </c>
      <c r="AC168" s="47">
        <f t="shared" si="399"/>
        <v>0</v>
      </c>
      <c r="AD168" s="73">
        <v>45</v>
      </c>
      <c r="AE168" s="4">
        <v>935.322</v>
      </c>
      <c r="AF168" s="47">
        <f t="shared" si="400"/>
        <v>20784.933333333334</v>
      </c>
      <c r="AG168" s="12">
        <v>0</v>
      </c>
      <c r="AH168" s="4">
        <v>0</v>
      </c>
      <c r="AI168" s="47">
        <f t="shared" si="401"/>
        <v>0</v>
      </c>
      <c r="AJ168" s="12">
        <v>0</v>
      </c>
      <c r="AK168" s="4">
        <v>0</v>
      </c>
      <c r="AL168" s="47">
        <f t="shared" si="402"/>
        <v>0</v>
      </c>
      <c r="AM168" s="12">
        <v>0</v>
      </c>
      <c r="AN168" s="4">
        <v>0</v>
      </c>
      <c r="AO168" s="47">
        <f t="shared" si="403"/>
        <v>0</v>
      </c>
      <c r="AP168" s="12">
        <v>0</v>
      </c>
      <c r="AQ168" s="4">
        <v>0</v>
      </c>
      <c r="AR168" s="47">
        <f t="shared" si="404"/>
        <v>0</v>
      </c>
      <c r="AS168" s="12">
        <v>0</v>
      </c>
      <c r="AT168" s="4">
        <v>0</v>
      </c>
      <c r="AU168" s="47">
        <f t="shared" si="405"/>
        <v>0</v>
      </c>
      <c r="AV168" s="73">
        <v>18823.03</v>
      </c>
      <c r="AW168" s="4">
        <v>66780.846000000005</v>
      </c>
      <c r="AX168" s="47">
        <f t="shared" si="406"/>
        <v>3547.8265720237396</v>
      </c>
      <c r="AY168" s="12">
        <v>0</v>
      </c>
      <c r="AZ168" s="4">
        <v>0</v>
      </c>
      <c r="BA168" s="47">
        <f t="shared" si="407"/>
        <v>0</v>
      </c>
      <c r="BB168" s="12">
        <v>0</v>
      </c>
      <c r="BC168" s="4">
        <v>0</v>
      </c>
      <c r="BD168" s="47">
        <f t="shared" si="408"/>
        <v>0</v>
      </c>
      <c r="BE168" s="12">
        <v>0</v>
      </c>
      <c r="BF168" s="4">
        <v>0</v>
      </c>
      <c r="BG168" s="47">
        <f t="shared" si="409"/>
        <v>0</v>
      </c>
      <c r="BH168" s="12">
        <v>0</v>
      </c>
      <c r="BI168" s="4">
        <v>0</v>
      </c>
      <c r="BJ168" s="47">
        <f t="shared" si="410"/>
        <v>0</v>
      </c>
      <c r="BK168" s="12">
        <v>0</v>
      </c>
      <c r="BL168" s="4">
        <v>0</v>
      </c>
      <c r="BM168" s="47">
        <f t="shared" si="411"/>
        <v>0</v>
      </c>
      <c r="BN168" s="12">
        <v>0</v>
      </c>
      <c r="BO168" s="4">
        <v>0</v>
      </c>
      <c r="BP168" s="47">
        <f t="shared" si="412"/>
        <v>0</v>
      </c>
      <c r="BQ168" s="12"/>
      <c r="BR168" s="4"/>
      <c r="BS168" s="47"/>
      <c r="BT168" s="12">
        <v>0</v>
      </c>
      <c r="BU168" s="4">
        <v>0</v>
      </c>
      <c r="BV168" s="47">
        <f t="shared" si="413"/>
        <v>0</v>
      </c>
      <c r="BW168" s="12">
        <v>0</v>
      </c>
      <c r="BX168" s="4">
        <v>0</v>
      </c>
      <c r="BY168" s="47">
        <f t="shared" si="414"/>
        <v>0</v>
      </c>
      <c r="BZ168" s="12">
        <v>0</v>
      </c>
      <c r="CA168" s="4">
        <v>0</v>
      </c>
      <c r="CB168" s="47">
        <f t="shared" si="415"/>
        <v>0</v>
      </c>
      <c r="CC168" s="12">
        <v>0</v>
      </c>
      <c r="CD168" s="4">
        <v>0</v>
      </c>
      <c r="CE168" s="47">
        <f t="shared" si="416"/>
        <v>0</v>
      </c>
      <c r="CF168" s="12">
        <v>0</v>
      </c>
      <c r="CG168" s="4">
        <v>0</v>
      </c>
      <c r="CH168" s="47">
        <f t="shared" si="417"/>
        <v>0</v>
      </c>
      <c r="CI168" s="12">
        <v>0</v>
      </c>
      <c r="CJ168" s="4">
        <v>0</v>
      </c>
      <c r="CK168" s="47">
        <f t="shared" si="418"/>
        <v>0</v>
      </c>
      <c r="CL168" s="12">
        <v>0</v>
      </c>
      <c r="CM168" s="4">
        <v>0</v>
      </c>
      <c r="CN168" s="47">
        <f t="shared" si="419"/>
        <v>0</v>
      </c>
      <c r="CO168" s="73">
        <v>4</v>
      </c>
      <c r="CP168" s="4">
        <v>86.075000000000003</v>
      </c>
      <c r="CQ168" s="47">
        <f t="shared" si="420"/>
        <v>21518.75</v>
      </c>
      <c r="CR168" s="12">
        <v>0</v>
      </c>
      <c r="CS168" s="4">
        <v>0</v>
      </c>
      <c r="CT168" s="47">
        <f t="shared" si="421"/>
        <v>0</v>
      </c>
      <c r="CU168" s="12">
        <v>0</v>
      </c>
      <c r="CV168" s="4">
        <v>0</v>
      </c>
      <c r="CW168" s="47">
        <f t="shared" si="422"/>
        <v>0</v>
      </c>
      <c r="CX168" s="12">
        <v>0</v>
      </c>
      <c r="CY168" s="4">
        <v>0</v>
      </c>
      <c r="CZ168" s="47">
        <f t="shared" si="423"/>
        <v>0</v>
      </c>
      <c r="DA168" s="12"/>
      <c r="DB168" s="4"/>
      <c r="DC168" s="47"/>
      <c r="DD168" s="12">
        <v>0</v>
      </c>
      <c r="DE168" s="4">
        <v>0</v>
      </c>
      <c r="DF168" s="47">
        <f t="shared" si="424"/>
        <v>0</v>
      </c>
      <c r="DG168" s="73">
        <v>22511.015199999998</v>
      </c>
      <c r="DH168" s="4">
        <v>95216.817999999999</v>
      </c>
      <c r="DI168" s="47">
        <f t="shared" si="425"/>
        <v>4229.7878240515784</v>
      </c>
      <c r="DJ168" s="12">
        <v>0</v>
      </c>
      <c r="DK168" s="4">
        <v>0</v>
      </c>
      <c r="DL168" s="47">
        <f t="shared" si="426"/>
        <v>0</v>
      </c>
      <c r="DM168" s="12">
        <v>0</v>
      </c>
      <c r="DN168" s="4">
        <v>0</v>
      </c>
      <c r="DO168" s="47">
        <f t="shared" si="427"/>
        <v>0</v>
      </c>
      <c r="DP168" s="12">
        <v>0</v>
      </c>
      <c r="DQ168" s="4">
        <v>0</v>
      </c>
      <c r="DR168" s="47">
        <f t="shared" si="428"/>
        <v>0</v>
      </c>
      <c r="DS168" s="12">
        <v>0</v>
      </c>
      <c r="DT168" s="4">
        <v>0</v>
      </c>
      <c r="DU168" s="47">
        <f t="shared" si="429"/>
        <v>0</v>
      </c>
      <c r="DV168" s="12">
        <v>0</v>
      </c>
      <c r="DW168" s="4">
        <v>0</v>
      </c>
      <c r="DX168" s="47">
        <f t="shared" si="430"/>
        <v>0</v>
      </c>
      <c r="DY168" s="12">
        <v>0</v>
      </c>
      <c r="DZ168" s="4">
        <v>0</v>
      </c>
      <c r="EA168" s="47">
        <f t="shared" si="431"/>
        <v>0</v>
      </c>
      <c r="EB168" s="12">
        <v>0</v>
      </c>
      <c r="EC168" s="4">
        <v>0</v>
      </c>
      <c r="ED168" s="47">
        <f t="shared" si="432"/>
        <v>0</v>
      </c>
      <c r="EE168" s="12">
        <v>0</v>
      </c>
      <c r="EF168" s="4">
        <v>0</v>
      </c>
      <c r="EG168" s="47">
        <f t="shared" si="433"/>
        <v>0</v>
      </c>
      <c r="EH168" s="12">
        <v>0</v>
      </c>
      <c r="EI168" s="4">
        <v>0</v>
      </c>
      <c r="EJ168" s="47">
        <f t="shared" si="434"/>
        <v>0</v>
      </c>
      <c r="EK168" s="12">
        <v>0</v>
      </c>
      <c r="EL168" s="4">
        <v>0</v>
      </c>
      <c r="EM168" s="47">
        <f t="shared" si="435"/>
        <v>0</v>
      </c>
      <c r="EN168" s="12">
        <v>0</v>
      </c>
      <c r="EO168" s="4">
        <v>0</v>
      </c>
      <c r="EP168" s="47">
        <f t="shared" si="436"/>
        <v>0</v>
      </c>
      <c r="EQ168" s="73">
        <v>1.1000000000000001E-3</v>
      </c>
      <c r="ER168" s="4">
        <v>1.825</v>
      </c>
      <c r="ES168" s="47">
        <f t="shared" si="437"/>
        <v>1659090.9090909089</v>
      </c>
      <c r="ET168" s="12">
        <v>0</v>
      </c>
      <c r="EU168" s="4">
        <v>0</v>
      </c>
      <c r="EV168" s="47">
        <f t="shared" si="438"/>
        <v>0</v>
      </c>
      <c r="EW168" s="12">
        <v>0</v>
      </c>
      <c r="EX168" s="4">
        <v>0</v>
      </c>
      <c r="EY168" s="47">
        <f t="shared" si="439"/>
        <v>0</v>
      </c>
      <c r="EZ168" s="12">
        <v>0</v>
      </c>
      <c r="FA168" s="4">
        <v>0</v>
      </c>
      <c r="FB168" s="47">
        <f t="shared" si="440"/>
        <v>0</v>
      </c>
      <c r="FC168" s="12">
        <v>0</v>
      </c>
      <c r="FD168" s="4">
        <v>0</v>
      </c>
      <c r="FE168" s="47">
        <f t="shared" si="441"/>
        <v>0</v>
      </c>
      <c r="FF168" s="7">
        <f t="shared" si="442"/>
        <v>77958.046299999987</v>
      </c>
      <c r="FG168" s="15">
        <f t="shared" si="443"/>
        <v>265786.80200000003</v>
      </c>
    </row>
    <row r="169" spans="1:163" x14ac:dyDescent="0.3">
      <c r="A169" s="55">
        <v>2021</v>
      </c>
      <c r="B169" s="56" t="s">
        <v>12</v>
      </c>
      <c r="C169" s="12">
        <v>0</v>
      </c>
      <c r="D169" s="4">
        <v>0</v>
      </c>
      <c r="E169" s="47">
        <f t="shared" si="445"/>
        <v>0</v>
      </c>
      <c r="F169" s="12">
        <v>0</v>
      </c>
      <c r="G169" s="4">
        <v>0</v>
      </c>
      <c r="H169" s="47">
        <f t="shared" si="392"/>
        <v>0</v>
      </c>
      <c r="I169" s="12">
        <v>0</v>
      </c>
      <c r="J169" s="4">
        <v>0</v>
      </c>
      <c r="K169" s="47">
        <f t="shared" si="393"/>
        <v>0</v>
      </c>
      <c r="L169" s="12">
        <v>0</v>
      </c>
      <c r="M169" s="4">
        <v>0</v>
      </c>
      <c r="N169" s="47">
        <f t="shared" si="394"/>
        <v>0</v>
      </c>
      <c r="O169" s="12">
        <v>0</v>
      </c>
      <c r="P169" s="4">
        <v>0</v>
      </c>
      <c r="Q169" s="47">
        <f t="shared" si="395"/>
        <v>0</v>
      </c>
      <c r="R169" s="73">
        <v>5</v>
      </c>
      <c r="S169" s="4">
        <v>90.677000000000007</v>
      </c>
      <c r="T169" s="47">
        <f t="shared" si="396"/>
        <v>18135.400000000001</v>
      </c>
      <c r="U169" s="12">
        <v>0</v>
      </c>
      <c r="V169" s="4">
        <v>0</v>
      </c>
      <c r="W169" s="47">
        <f t="shared" si="397"/>
        <v>0</v>
      </c>
      <c r="X169" s="12">
        <v>0</v>
      </c>
      <c r="Y169" s="4">
        <v>0</v>
      </c>
      <c r="Z169" s="47">
        <f t="shared" si="398"/>
        <v>0</v>
      </c>
      <c r="AA169" s="12">
        <v>0</v>
      </c>
      <c r="AB169" s="4">
        <v>0</v>
      </c>
      <c r="AC169" s="47">
        <f t="shared" si="399"/>
        <v>0</v>
      </c>
      <c r="AD169" s="73">
        <v>257</v>
      </c>
      <c r="AE169" s="4">
        <v>3006.5140000000001</v>
      </c>
      <c r="AF169" s="47">
        <f t="shared" si="400"/>
        <v>11698.498054474709</v>
      </c>
      <c r="AG169" s="73">
        <v>8.5</v>
      </c>
      <c r="AH169" s="4">
        <v>183.38200000000001</v>
      </c>
      <c r="AI169" s="47">
        <f t="shared" si="401"/>
        <v>21574.352941176472</v>
      </c>
      <c r="AJ169" s="12">
        <v>0</v>
      </c>
      <c r="AK169" s="4">
        <v>0</v>
      </c>
      <c r="AL169" s="47">
        <f t="shared" si="402"/>
        <v>0</v>
      </c>
      <c r="AM169" s="12">
        <v>0</v>
      </c>
      <c r="AN169" s="4">
        <v>0</v>
      </c>
      <c r="AO169" s="47">
        <f t="shared" si="403"/>
        <v>0</v>
      </c>
      <c r="AP169" s="12">
        <v>0</v>
      </c>
      <c r="AQ169" s="4">
        <v>0</v>
      </c>
      <c r="AR169" s="47">
        <f t="shared" si="404"/>
        <v>0</v>
      </c>
      <c r="AS169" s="12">
        <v>0</v>
      </c>
      <c r="AT169" s="4">
        <v>0</v>
      </c>
      <c r="AU169" s="47">
        <f t="shared" si="405"/>
        <v>0</v>
      </c>
      <c r="AV169" s="73">
        <v>11277.47948</v>
      </c>
      <c r="AW169" s="4">
        <v>40834.071000000004</v>
      </c>
      <c r="AX169" s="47">
        <f t="shared" si="406"/>
        <v>3620.8508357223809</v>
      </c>
      <c r="AY169" s="12">
        <v>0</v>
      </c>
      <c r="AZ169" s="4">
        <v>0</v>
      </c>
      <c r="BA169" s="47">
        <f t="shared" si="407"/>
        <v>0</v>
      </c>
      <c r="BB169" s="12">
        <v>0</v>
      </c>
      <c r="BC169" s="4">
        <v>0</v>
      </c>
      <c r="BD169" s="47">
        <f t="shared" si="408"/>
        <v>0</v>
      </c>
      <c r="BE169" s="12">
        <v>0</v>
      </c>
      <c r="BF169" s="4">
        <v>0</v>
      </c>
      <c r="BG169" s="47">
        <f t="shared" si="409"/>
        <v>0</v>
      </c>
      <c r="BH169" s="12">
        <v>0</v>
      </c>
      <c r="BI169" s="4">
        <v>0</v>
      </c>
      <c r="BJ169" s="47">
        <f t="shared" si="410"/>
        <v>0</v>
      </c>
      <c r="BK169" s="12">
        <v>0</v>
      </c>
      <c r="BL169" s="4">
        <v>0</v>
      </c>
      <c r="BM169" s="47">
        <f t="shared" si="411"/>
        <v>0</v>
      </c>
      <c r="BN169" s="12">
        <v>0</v>
      </c>
      <c r="BO169" s="4">
        <v>0</v>
      </c>
      <c r="BP169" s="47">
        <f t="shared" si="412"/>
        <v>0</v>
      </c>
      <c r="BQ169" s="12"/>
      <c r="BR169" s="4"/>
      <c r="BS169" s="47"/>
      <c r="BT169" s="12">
        <v>0</v>
      </c>
      <c r="BU169" s="4">
        <v>0</v>
      </c>
      <c r="BV169" s="47">
        <f t="shared" si="413"/>
        <v>0</v>
      </c>
      <c r="BW169" s="12">
        <v>0</v>
      </c>
      <c r="BX169" s="4">
        <v>0</v>
      </c>
      <c r="BY169" s="47">
        <f t="shared" si="414"/>
        <v>0</v>
      </c>
      <c r="BZ169" s="12">
        <v>0</v>
      </c>
      <c r="CA169" s="4">
        <v>0</v>
      </c>
      <c r="CB169" s="47">
        <f t="shared" si="415"/>
        <v>0</v>
      </c>
      <c r="CC169" s="12">
        <v>0</v>
      </c>
      <c r="CD169" s="4">
        <v>0</v>
      </c>
      <c r="CE169" s="47">
        <f t="shared" si="416"/>
        <v>0</v>
      </c>
      <c r="CF169" s="12">
        <v>0</v>
      </c>
      <c r="CG169" s="4">
        <v>0</v>
      </c>
      <c r="CH169" s="47">
        <f t="shared" si="417"/>
        <v>0</v>
      </c>
      <c r="CI169" s="12">
        <v>0</v>
      </c>
      <c r="CJ169" s="4">
        <v>0</v>
      </c>
      <c r="CK169" s="47">
        <f t="shared" si="418"/>
        <v>0</v>
      </c>
      <c r="CL169" s="12">
        <v>0</v>
      </c>
      <c r="CM169" s="4">
        <v>0</v>
      </c>
      <c r="CN169" s="47">
        <f t="shared" si="419"/>
        <v>0</v>
      </c>
      <c r="CO169" s="12">
        <v>0</v>
      </c>
      <c r="CP169" s="4">
        <v>0</v>
      </c>
      <c r="CQ169" s="47">
        <f t="shared" si="420"/>
        <v>0</v>
      </c>
      <c r="CR169" s="12">
        <v>0</v>
      </c>
      <c r="CS169" s="4">
        <v>0</v>
      </c>
      <c r="CT169" s="47">
        <f t="shared" si="421"/>
        <v>0</v>
      </c>
      <c r="CU169" s="12">
        <v>0</v>
      </c>
      <c r="CV169" s="4">
        <v>0</v>
      </c>
      <c r="CW169" s="47">
        <f t="shared" si="422"/>
        <v>0</v>
      </c>
      <c r="CX169" s="12">
        <v>0</v>
      </c>
      <c r="CY169" s="4">
        <v>0</v>
      </c>
      <c r="CZ169" s="47">
        <f t="shared" si="423"/>
        <v>0</v>
      </c>
      <c r="DA169" s="12"/>
      <c r="DB169" s="4"/>
      <c r="DC169" s="47"/>
      <c r="DD169" s="12">
        <v>0</v>
      </c>
      <c r="DE169" s="4">
        <v>0</v>
      </c>
      <c r="DF169" s="47">
        <f t="shared" si="424"/>
        <v>0</v>
      </c>
      <c r="DG169" s="73">
        <v>140</v>
      </c>
      <c r="DH169" s="4">
        <v>563.66099999999994</v>
      </c>
      <c r="DI169" s="47">
        <f t="shared" si="425"/>
        <v>4026.1499999999996</v>
      </c>
      <c r="DJ169" s="12">
        <v>0</v>
      </c>
      <c r="DK169" s="4">
        <v>0</v>
      </c>
      <c r="DL169" s="47">
        <f t="shared" si="426"/>
        <v>0</v>
      </c>
      <c r="DM169" s="12">
        <v>0</v>
      </c>
      <c r="DN169" s="4">
        <v>0</v>
      </c>
      <c r="DO169" s="47">
        <f t="shared" si="427"/>
        <v>0</v>
      </c>
      <c r="DP169" s="12">
        <v>0</v>
      </c>
      <c r="DQ169" s="4">
        <v>0</v>
      </c>
      <c r="DR169" s="47">
        <f t="shared" si="428"/>
        <v>0</v>
      </c>
      <c r="DS169" s="12">
        <v>0</v>
      </c>
      <c r="DT169" s="4">
        <v>0</v>
      </c>
      <c r="DU169" s="47">
        <f t="shared" si="429"/>
        <v>0</v>
      </c>
      <c r="DV169" s="12">
        <v>0</v>
      </c>
      <c r="DW169" s="4">
        <v>0</v>
      </c>
      <c r="DX169" s="47">
        <f t="shared" si="430"/>
        <v>0</v>
      </c>
      <c r="DY169" s="12">
        <v>0</v>
      </c>
      <c r="DZ169" s="4">
        <v>0</v>
      </c>
      <c r="EA169" s="47">
        <f t="shared" si="431"/>
        <v>0</v>
      </c>
      <c r="EB169" s="12">
        <v>0</v>
      </c>
      <c r="EC169" s="4">
        <v>0</v>
      </c>
      <c r="ED169" s="47">
        <f t="shared" si="432"/>
        <v>0</v>
      </c>
      <c r="EE169" s="12">
        <v>0</v>
      </c>
      <c r="EF169" s="4">
        <v>0</v>
      </c>
      <c r="EG169" s="47">
        <f t="shared" si="433"/>
        <v>0</v>
      </c>
      <c r="EH169" s="12">
        <v>0</v>
      </c>
      <c r="EI169" s="4">
        <v>0</v>
      </c>
      <c r="EJ169" s="47">
        <f t="shared" si="434"/>
        <v>0</v>
      </c>
      <c r="EK169" s="12">
        <v>0</v>
      </c>
      <c r="EL169" s="4">
        <v>0</v>
      </c>
      <c r="EM169" s="47">
        <f t="shared" si="435"/>
        <v>0</v>
      </c>
      <c r="EN169" s="12">
        <v>0</v>
      </c>
      <c r="EO169" s="4">
        <v>0</v>
      </c>
      <c r="EP169" s="47">
        <f t="shared" si="436"/>
        <v>0</v>
      </c>
      <c r="EQ169" s="12">
        <v>0</v>
      </c>
      <c r="ER169" s="4">
        <v>0</v>
      </c>
      <c r="ES169" s="47">
        <f t="shared" si="437"/>
        <v>0</v>
      </c>
      <c r="ET169" s="12">
        <v>0</v>
      </c>
      <c r="EU169" s="4">
        <v>0</v>
      </c>
      <c r="EV169" s="47">
        <f t="shared" si="438"/>
        <v>0</v>
      </c>
      <c r="EW169" s="12">
        <v>0</v>
      </c>
      <c r="EX169" s="4">
        <v>0</v>
      </c>
      <c r="EY169" s="47">
        <f t="shared" si="439"/>
        <v>0</v>
      </c>
      <c r="EZ169" s="12">
        <v>0</v>
      </c>
      <c r="FA169" s="4">
        <v>0</v>
      </c>
      <c r="FB169" s="47">
        <f t="shared" si="440"/>
        <v>0</v>
      </c>
      <c r="FC169" s="12">
        <v>0</v>
      </c>
      <c r="FD169" s="4">
        <v>0</v>
      </c>
      <c r="FE169" s="47">
        <f t="shared" si="441"/>
        <v>0</v>
      </c>
      <c r="FF169" s="7">
        <f t="shared" si="442"/>
        <v>11687.97948</v>
      </c>
      <c r="FG169" s="15">
        <f t="shared" si="443"/>
        <v>44678.305000000008</v>
      </c>
    </row>
    <row r="170" spans="1:163" x14ac:dyDescent="0.3">
      <c r="A170" s="55">
        <v>2021</v>
      </c>
      <c r="B170" s="56" t="s">
        <v>13</v>
      </c>
      <c r="C170" s="12">
        <v>0</v>
      </c>
      <c r="D170" s="4">
        <v>0</v>
      </c>
      <c r="E170" s="47">
        <f t="shared" si="445"/>
        <v>0</v>
      </c>
      <c r="F170" s="12">
        <v>0</v>
      </c>
      <c r="G170" s="4">
        <v>0</v>
      </c>
      <c r="H170" s="47">
        <f t="shared" si="392"/>
        <v>0</v>
      </c>
      <c r="I170" s="12">
        <v>0</v>
      </c>
      <c r="J170" s="4">
        <v>0</v>
      </c>
      <c r="K170" s="47">
        <f t="shared" si="393"/>
        <v>0</v>
      </c>
      <c r="L170" s="12">
        <v>0</v>
      </c>
      <c r="M170" s="4">
        <v>0</v>
      </c>
      <c r="N170" s="47">
        <f t="shared" si="394"/>
        <v>0</v>
      </c>
      <c r="O170" s="12">
        <v>0</v>
      </c>
      <c r="P170" s="4">
        <v>0</v>
      </c>
      <c r="Q170" s="47">
        <f t="shared" si="395"/>
        <v>0</v>
      </c>
      <c r="R170" s="12">
        <v>0</v>
      </c>
      <c r="S170" s="4">
        <v>0</v>
      </c>
      <c r="T170" s="47">
        <f t="shared" si="396"/>
        <v>0</v>
      </c>
      <c r="U170" s="12">
        <v>0</v>
      </c>
      <c r="V170" s="4">
        <v>0</v>
      </c>
      <c r="W170" s="47">
        <f t="shared" si="397"/>
        <v>0</v>
      </c>
      <c r="X170" s="12">
        <v>0</v>
      </c>
      <c r="Y170" s="4">
        <v>0</v>
      </c>
      <c r="Z170" s="47">
        <f t="shared" si="398"/>
        <v>0</v>
      </c>
      <c r="AA170" s="73">
        <v>28483.9</v>
      </c>
      <c r="AB170" s="4">
        <v>174022.66200000001</v>
      </c>
      <c r="AC170" s="47">
        <f t="shared" si="399"/>
        <v>6109.5096528214181</v>
      </c>
      <c r="AD170" s="73">
        <v>128</v>
      </c>
      <c r="AE170" s="4">
        <v>1210.963</v>
      </c>
      <c r="AF170" s="47">
        <f t="shared" si="400"/>
        <v>9460.6484375</v>
      </c>
      <c r="AG170" s="73">
        <v>3</v>
      </c>
      <c r="AH170" s="4">
        <v>66.203000000000003</v>
      </c>
      <c r="AI170" s="47">
        <f t="shared" si="401"/>
        <v>22067.666666666668</v>
      </c>
      <c r="AJ170" s="12">
        <v>0</v>
      </c>
      <c r="AK170" s="4">
        <v>0</v>
      </c>
      <c r="AL170" s="47">
        <f t="shared" si="402"/>
        <v>0</v>
      </c>
      <c r="AM170" s="12">
        <v>12</v>
      </c>
      <c r="AN170" s="4">
        <v>88.168999999999997</v>
      </c>
      <c r="AO170" s="47">
        <f t="shared" si="403"/>
        <v>7347.416666666667</v>
      </c>
      <c r="AP170" s="12">
        <v>0</v>
      </c>
      <c r="AQ170" s="4">
        <v>0</v>
      </c>
      <c r="AR170" s="47">
        <f t="shared" si="404"/>
        <v>0</v>
      </c>
      <c r="AS170" s="12">
        <v>0</v>
      </c>
      <c r="AT170" s="4">
        <v>0</v>
      </c>
      <c r="AU170" s="47">
        <f t="shared" si="405"/>
        <v>0</v>
      </c>
      <c r="AV170" s="73">
        <v>11375.874810000001</v>
      </c>
      <c r="AW170" s="4">
        <v>69881.077000000005</v>
      </c>
      <c r="AX170" s="47">
        <f t="shared" si="406"/>
        <v>6142.9189549950752</v>
      </c>
      <c r="AY170" s="12">
        <v>0</v>
      </c>
      <c r="AZ170" s="4">
        <v>0</v>
      </c>
      <c r="BA170" s="47">
        <f t="shared" si="407"/>
        <v>0</v>
      </c>
      <c r="BB170" s="12">
        <v>0</v>
      </c>
      <c r="BC170" s="4">
        <v>0</v>
      </c>
      <c r="BD170" s="47">
        <f t="shared" si="408"/>
        <v>0</v>
      </c>
      <c r="BE170" s="12">
        <v>0</v>
      </c>
      <c r="BF170" s="4">
        <v>0</v>
      </c>
      <c r="BG170" s="47">
        <f t="shared" si="409"/>
        <v>0</v>
      </c>
      <c r="BH170" s="12">
        <v>0</v>
      </c>
      <c r="BI170" s="4">
        <v>0</v>
      </c>
      <c r="BJ170" s="47">
        <f t="shared" si="410"/>
        <v>0</v>
      </c>
      <c r="BK170" s="12">
        <v>0</v>
      </c>
      <c r="BL170" s="4">
        <v>0</v>
      </c>
      <c r="BM170" s="47">
        <f t="shared" si="411"/>
        <v>0</v>
      </c>
      <c r="BN170" s="12">
        <v>0</v>
      </c>
      <c r="BO170" s="4">
        <v>0</v>
      </c>
      <c r="BP170" s="47">
        <f t="shared" si="412"/>
        <v>0</v>
      </c>
      <c r="BQ170" s="12"/>
      <c r="BR170" s="4"/>
      <c r="BS170" s="47"/>
      <c r="BT170" s="12">
        <v>0</v>
      </c>
      <c r="BU170" s="4">
        <v>0</v>
      </c>
      <c r="BV170" s="47">
        <f t="shared" si="413"/>
        <v>0</v>
      </c>
      <c r="BW170" s="12">
        <v>0</v>
      </c>
      <c r="BX170" s="4">
        <v>0</v>
      </c>
      <c r="BY170" s="47">
        <f t="shared" si="414"/>
        <v>0</v>
      </c>
      <c r="BZ170" s="12">
        <v>0</v>
      </c>
      <c r="CA170" s="4">
        <v>0</v>
      </c>
      <c r="CB170" s="47">
        <f t="shared" si="415"/>
        <v>0</v>
      </c>
      <c r="CC170" s="73">
        <v>22000</v>
      </c>
      <c r="CD170" s="4">
        <v>101681.749</v>
      </c>
      <c r="CE170" s="47">
        <f t="shared" si="416"/>
        <v>4621.8976818181818</v>
      </c>
      <c r="CF170" s="12">
        <v>0</v>
      </c>
      <c r="CG170" s="4">
        <v>0</v>
      </c>
      <c r="CH170" s="47">
        <f t="shared" si="417"/>
        <v>0</v>
      </c>
      <c r="CI170" s="12">
        <v>0</v>
      </c>
      <c r="CJ170" s="4">
        <v>0</v>
      </c>
      <c r="CK170" s="47">
        <f t="shared" si="418"/>
        <v>0</v>
      </c>
      <c r="CL170" s="12">
        <v>0</v>
      </c>
      <c r="CM170" s="4">
        <v>0</v>
      </c>
      <c r="CN170" s="47">
        <f t="shared" si="419"/>
        <v>0</v>
      </c>
      <c r="CO170" s="73">
        <v>6</v>
      </c>
      <c r="CP170" s="4">
        <v>127.57599999999999</v>
      </c>
      <c r="CQ170" s="47">
        <f t="shared" si="420"/>
        <v>21262.666666666664</v>
      </c>
      <c r="CR170" s="12">
        <v>0</v>
      </c>
      <c r="CS170" s="4">
        <v>0</v>
      </c>
      <c r="CT170" s="47">
        <f t="shared" si="421"/>
        <v>0</v>
      </c>
      <c r="CU170" s="12">
        <v>0</v>
      </c>
      <c r="CV170" s="4">
        <v>0</v>
      </c>
      <c r="CW170" s="47">
        <f t="shared" si="422"/>
        <v>0</v>
      </c>
      <c r="CX170" s="12">
        <v>0</v>
      </c>
      <c r="CY170" s="4">
        <v>0</v>
      </c>
      <c r="CZ170" s="47">
        <f t="shared" si="423"/>
        <v>0</v>
      </c>
      <c r="DA170" s="12"/>
      <c r="DB170" s="4"/>
      <c r="DC170" s="47"/>
      <c r="DD170" s="12">
        <v>0</v>
      </c>
      <c r="DE170" s="4">
        <v>0</v>
      </c>
      <c r="DF170" s="47">
        <f t="shared" si="424"/>
        <v>0</v>
      </c>
      <c r="DG170" s="12">
        <v>0</v>
      </c>
      <c r="DH170" s="4">
        <v>0</v>
      </c>
      <c r="DI170" s="47">
        <f t="shared" si="425"/>
        <v>0</v>
      </c>
      <c r="DJ170" s="12">
        <v>0</v>
      </c>
      <c r="DK170" s="4">
        <v>0</v>
      </c>
      <c r="DL170" s="47">
        <f t="shared" si="426"/>
        <v>0</v>
      </c>
      <c r="DM170" s="73">
        <v>1017.5</v>
      </c>
      <c r="DN170" s="4">
        <v>4883.3029999999999</v>
      </c>
      <c r="DO170" s="47">
        <f t="shared" si="427"/>
        <v>4799.3149877149881</v>
      </c>
      <c r="DP170" s="12">
        <v>0</v>
      </c>
      <c r="DQ170" s="4">
        <v>0</v>
      </c>
      <c r="DR170" s="47">
        <f t="shared" si="428"/>
        <v>0</v>
      </c>
      <c r="DS170" s="12">
        <v>0</v>
      </c>
      <c r="DT170" s="4">
        <v>0</v>
      </c>
      <c r="DU170" s="47">
        <f t="shared" si="429"/>
        <v>0</v>
      </c>
      <c r="DV170" s="12">
        <v>0</v>
      </c>
      <c r="DW170" s="4">
        <v>0</v>
      </c>
      <c r="DX170" s="47">
        <f t="shared" si="430"/>
        <v>0</v>
      </c>
      <c r="DY170" s="12">
        <v>0</v>
      </c>
      <c r="DZ170" s="4">
        <v>0</v>
      </c>
      <c r="EA170" s="47">
        <f t="shared" si="431"/>
        <v>0</v>
      </c>
      <c r="EB170" s="12">
        <v>0</v>
      </c>
      <c r="EC170" s="4">
        <v>0</v>
      </c>
      <c r="ED170" s="47">
        <f t="shared" si="432"/>
        <v>0</v>
      </c>
      <c r="EE170" s="12">
        <v>0</v>
      </c>
      <c r="EF170" s="4">
        <v>0</v>
      </c>
      <c r="EG170" s="47">
        <f t="shared" si="433"/>
        <v>0</v>
      </c>
      <c r="EH170" s="12">
        <v>0</v>
      </c>
      <c r="EI170" s="4">
        <v>0</v>
      </c>
      <c r="EJ170" s="47">
        <f t="shared" si="434"/>
        <v>0</v>
      </c>
      <c r="EK170" s="12">
        <v>0</v>
      </c>
      <c r="EL170" s="4">
        <v>0</v>
      </c>
      <c r="EM170" s="47">
        <f t="shared" si="435"/>
        <v>0</v>
      </c>
      <c r="EN170" s="12">
        <v>0</v>
      </c>
      <c r="EO170" s="4">
        <v>0</v>
      </c>
      <c r="EP170" s="47">
        <f t="shared" si="436"/>
        <v>0</v>
      </c>
      <c r="EQ170" s="73">
        <v>10.206</v>
      </c>
      <c r="ER170" s="4">
        <v>391.10700000000003</v>
      </c>
      <c r="ES170" s="47">
        <f t="shared" si="437"/>
        <v>38321.281599059381</v>
      </c>
      <c r="ET170" s="12">
        <v>0</v>
      </c>
      <c r="EU170" s="4">
        <v>0</v>
      </c>
      <c r="EV170" s="47">
        <f t="shared" si="438"/>
        <v>0</v>
      </c>
      <c r="EW170" s="12">
        <v>0</v>
      </c>
      <c r="EX170" s="4">
        <v>0</v>
      </c>
      <c r="EY170" s="47">
        <f t="shared" si="439"/>
        <v>0</v>
      </c>
      <c r="EZ170" s="12">
        <v>0</v>
      </c>
      <c r="FA170" s="4">
        <v>0</v>
      </c>
      <c r="FB170" s="47">
        <f t="shared" si="440"/>
        <v>0</v>
      </c>
      <c r="FC170" s="12">
        <v>0</v>
      </c>
      <c r="FD170" s="4">
        <v>0</v>
      </c>
      <c r="FE170" s="47">
        <f t="shared" si="441"/>
        <v>0</v>
      </c>
      <c r="FF170" s="7">
        <f t="shared" si="442"/>
        <v>63036.480810000001</v>
      </c>
      <c r="FG170" s="15">
        <f t="shared" si="443"/>
        <v>352352.80900000007</v>
      </c>
    </row>
    <row r="171" spans="1:163" x14ac:dyDescent="0.3">
      <c r="A171" s="55">
        <v>2021</v>
      </c>
      <c r="B171" s="56" t="s">
        <v>14</v>
      </c>
      <c r="C171" s="12">
        <v>0</v>
      </c>
      <c r="D171" s="4">
        <v>0</v>
      </c>
      <c r="E171" s="47">
        <f t="shared" si="445"/>
        <v>0</v>
      </c>
      <c r="F171" s="12">
        <v>0</v>
      </c>
      <c r="G171" s="4">
        <v>0</v>
      </c>
      <c r="H171" s="47">
        <f t="shared" si="392"/>
        <v>0</v>
      </c>
      <c r="I171" s="12">
        <v>0</v>
      </c>
      <c r="J171" s="4">
        <v>0</v>
      </c>
      <c r="K171" s="47">
        <f t="shared" si="393"/>
        <v>0</v>
      </c>
      <c r="L171" s="12">
        <v>0</v>
      </c>
      <c r="M171" s="4">
        <v>0</v>
      </c>
      <c r="N171" s="47">
        <f t="shared" si="394"/>
        <v>0</v>
      </c>
      <c r="O171" s="12">
        <v>0</v>
      </c>
      <c r="P171" s="4">
        <v>0</v>
      </c>
      <c r="Q171" s="47">
        <f t="shared" si="395"/>
        <v>0</v>
      </c>
      <c r="R171" s="12">
        <v>0</v>
      </c>
      <c r="S171" s="4">
        <v>0</v>
      </c>
      <c r="T171" s="47">
        <f t="shared" si="396"/>
        <v>0</v>
      </c>
      <c r="U171" s="12">
        <v>0</v>
      </c>
      <c r="V171" s="4">
        <v>0</v>
      </c>
      <c r="W171" s="47">
        <f t="shared" si="397"/>
        <v>0</v>
      </c>
      <c r="X171" s="12">
        <v>0</v>
      </c>
      <c r="Y171" s="4">
        <v>0</v>
      </c>
      <c r="Z171" s="47">
        <f t="shared" si="398"/>
        <v>0</v>
      </c>
      <c r="AA171" s="73">
        <v>24287.5</v>
      </c>
      <c r="AB171" s="4">
        <v>142604.35</v>
      </c>
      <c r="AC171" s="47">
        <f t="shared" si="399"/>
        <v>5871.5120946989191</v>
      </c>
      <c r="AD171" s="73">
        <v>464</v>
      </c>
      <c r="AE171" s="4">
        <v>6353.6109999999999</v>
      </c>
      <c r="AF171" s="47">
        <f t="shared" si="400"/>
        <v>13693.127155172415</v>
      </c>
      <c r="AG171" s="12">
        <v>0</v>
      </c>
      <c r="AH171" s="4">
        <v>0</v>
      </c>
      <c r="AI171" s="47">
        <f t="shared" si="401"/>
        <v>0</v>
      </c>
      <c r="AJ171" s="12">
        <v>0</v>
      </c>
      <c r="AK171" s="4">
        <v>0</v>
      </c>
      <c r="AL171" s="47">
        <f t="shared" si="402"/>
        <v>0</v>
      </c>
      <c r="AM171" s="73">
        <v>5</v>
      </c>
      <c r="AN171" s="4">
        <v>36.737000000000002</v>
      </c>
      <c r="AO171" s="47">
        <f t="shared" si="403"/>
        <v>7347.4000000000005</v>
      </c>
      <c r="AP171" s="12">
        <v>0</v>
      </c>
      <c r="AQ171" s="4">
        <v>0</v>
      </c>
      <c r="AR171" s="47">
        <f t="shared" si="404"/>
        <v>0</v>
      </c>
      <c r="AS171" s="12">
        <v>0</v>
      </c>
      <c r="AT171" s="4">
        <v>0</v>
      </c>
      <c r="AU171" s="47">
        <f t="shared" si="405"/>
        <v>0</v>
      </c>
      <c r="AV171" s="73">
        <v>11303.662490000001</v>
      </c>
      <c r="AW171" s="4">
        <v>59771.461000000003</v>
      </c>
      <c r="AX171" s="47">
        <f t="shared" si="406"/>
        <v>5287.7959734624028</v>
      </c>
      <c r="AY171" s="12">
        <v>0</v>
      </c>
      <c r="AZ171" s="4">
        <v>0</v>
      </c>
      <c r="BA171" s="47">
        <f t="shared" si="407"/>
        <v>0</v>
      </c>
      <c r="BB171" s="12">
        <v>0</v>
      </c>
      <c r="BC171" s="4">
        <v>0</v>
      </c>
      <c r="BD171" s="47">
        <f t="shared" si="408"/>
        <v>0</v>
      </c>
      <c r="BE171" s="12">
        <v>0</v>
      </c>
      <c r="BF171" s="4">
        <v>0</v>
      </c>
      <c r="BG171" s="47">
        <f t="shared" si="409"/>
        <v>0</v>
      </c>
      <c r="BH171" s="12">
        <v>0</v>
      </c>
      <c r="BI171" s="4">
        <v>0</v>
      </c>
      <c r="BJ171" s="47">
        <f t="shared" si="410"/>
        <v>0</v>
      </c>
      <c r="BK171" s="12">
        <v>0</v>
      </c>
      <c r="BL171" s="4">
        <v>0</v>
      </c>
      <c r="BM171" s="47">
        <f t="shared" si="411"/>
        <v>0</v>
      </c>
      <c r="BN171" s="73">
        <v>1E-3</v>
      </c>
      <c r="BO171" s="4">
        <v>0.41099999999999998</v>
      </c>
      <c r="BP171" s="47">
        <f t="shared" si="412"/>
        <v>410999.99999999994</v>
      </c>
      <c r="BQ171" s="12"/>
      <c r="BR171" s="4"/>
      <c r="BS171" s="47"/>
      <c r="BT171" s="12">
        <v>0</v>
      </c>
      <c r="BU171" s="4">
        <v>0</v>
      </c>
      <c r="BV171" s="47">
        <f t="shared" si="413"/>
        <v>0</v>
      </c>
      <c r="BW171" s="12">
        <v>0</v>
      </c>
      <c r="BX171" s="4">
        <v>0</v>
      </c>
      <c r="BY171" s="47">
        <f t="shared" si="414"/>
        <v>0</v>
      </c>
      <c r="BZ171" s="12">
        <v>0</v>
      </c>
      <c r="CA171" s="4">
        <v>0</v>
      </c>
      <c r="CB171" s="47">
        <f t="shared" si="415"/>
        <v>0</v>
      </c>
      <c r="CC171" s="12">
        <v>0</v>
      </c>
      <c r="CD171" s="4">
        <v>0</v>
      </c>
      <c r="CE171" s="47">
        <f t="shared" si="416"/>
        <v>0</v>
      </c>
      <c r="CF171" s="12">
        <v>0</v>
      </c>
      <c r="CG171" s="4">
        <v>0</v>
      </c>
      <c r="CH171" s="47">
        <f t="shared" si="417"/>
        <v>0</v>
      </c>
      <c r="CI171" s="12">
        <v>0</v>
      </c>
      <c r="CJ171" s="4">
        <v>0</v>
      </c>
      <c r="CK171" s="47">
        <f t="shared" si="418"/>
        <v>0</v>
      </c>
      <c r="CL171" s="12">
        <v>0</v>
      </c>
      <c r="CM171" s="4">
        <v>0</v>
      </c>
      <c r="CN171" s="47">
        <f t="shared" si="419"/>
        <v>0</v>
      </c>
      <c r="CO171" s="73">
        <v>4</v>
      </c>
      <c r="CP171" s="4">
        <v>86.561000000000007</v>
      </c>
      <c r="CQ171" s="47">
        <f t="shared" si="420"/>
        <v>21640.25</v>
      </c>
      <c r="CR171" s="12">
        <v>0</v>
      </c>
      <c r="CS171" s="4">
        <v>0</v>
      </c>
      <c r="CT171" s="47">
        <f t="shared" si="421"/>
        <v>0</v>
      </c>
      <c r="CU171" s="12">
        <v>0</v>
      </c>
      <c r="CV171" s="4">
        <v>0</v>
      </c>
      <c r="CW171" s="47">
        <f t="shared" si="422"/>
        <v>0</v>
      </c>
      <c r="CX171" s="12">
        <v>0</v>
      </c>
      <c r="CY171" s="4">
        <v>0</v>
      </c>
      <c r="CZ171" s="47">
        <f t="shared" si="423"/>
        <v>0</v>
      </c>
      <c r="DA171" s="12"/>
      <c r="DB171" s="4"/>
      <c r="DC171" s="47"/>
      <c r="DD171" s="12">
        <v>0</v>
      </c>
      <c r="DE171" s="4">
        <v>0</v>
      </c>
      <c r="DF171" s="47">
        <f t="shared" si="424"/>
        <v>0</v>
      </c>
      <c r="DG171" s="73">
        <v>649.29</v>
      </c>
      <c r="DH171" s="4">
        <v>4622.0079999999998</v>
      </c>
      <c r="DI171" s="47">
        <f t="shared" si="425"/>
        <v>7118.5571932418488</v>
      </c>
      <c r="DJ171" s="12">
        <v>0</v>
      </c>
      <c r="DK171" s="4">
        <v>0</v>
      </c>
      <c r="DL171" s="47">
        <f t="shared" si="426"/>
        <v>0</v>
      </c>
      <c r="DM171" s="73">
        <v>2548</v>
      </c>
      <c r="DN171" s="4">
        <v>12338.276</v>
      </c>
      <c r="DO171" s="47">
        <f t="shared" si="427"/>
        <v>4842.3375196232337</v>
      </c>
      <c r="DP171" s="73">
        <v>5.0955300000000001</v>
      </c>
      <c r="DQ171" s="4">
        <v>193.017</v>
      </c>
      <c r="DR171" s="47">
        <f t="shared" si="428"/>
        <v>37879.671005763877</v>
      </c>
      <c r="DS171" s="12">
        <v>0</v>
      </c>
      <c r="DT171" s="4">
        <v>0</v>
      </c>
      <c r="DU171" s="47">
        <f t="shared" si="429"/>
        <v>0</v>
      </c>
      <c r="DV171" s="12">
        <v>0</v>
      </c>
      <c r="DW171" s="4">
        <v>0</v>
      </c>
      <c r="DX171" s="47">
        <f t="shared" si="430"/>
        <v>0</v>
      </c>
      <c r="DY171" s="12">
        <v>0</v>
      </c>
      <c r="DZ171" s="4">
        <v>0</v>
      </c>
      <c r="EA171" s="47">
        <f t="shared" si="431"/>
        <v>0</v>
      </c>
      <c r="EB171" s="12">
        <v>0</v>
      </c>
      <c r="EC171" s="4">
        <v>0</v>
      </c>
      <c r="ED171" s="47">
        <f t="shared" si="432"/>
        <v>0</v>
      </c>
      <c r="EE171" s="12">
        <v>0</v>
      </c>
      <c r="EF171" s="4">
        <v>0</v>
      </c>
      <c r="EG171" s="47">
        <f t="shared" si="433"/>
        <v>0</v>
      </c>
      <c r="EH171" s="12">
        <v>0</v>
      </c>
      <c r="EI171" s="4">
        <v>0</v>
      </c>
      <c r="EJ171" s="47">
        <f t="shared" si="434"/>
        <v>0</v>
      </c>
      <c r="EK171" s="12">
        <v>0</v>
      </c>
      <c r="EL171" s="4">
        <v>0</v>
      </c>
      <c r="EM171" s="47">
        <f t="shared" si="435"/>
        <v>0</v>
      </c>
      <c r="EN171" s="12">
        <v>0</v>
      </c>
      <c r="EO171" s="4">
        <v>0</v>
      </c>
      <c r="EP171" s="47">
        <f t="shared" si="436"/>
        <v>0</v>
      </c>
      <c r="EQ171" s="73">
        <v>2.4500000000000004E-3</v>
      </c>
      <c r="ER171" s="4">
        <v>3.532</v>
      </c>
      <c r="ES171" s="47">
        <f t="shared" si="437"/>
        <v>1441632.6530612244</v>
      </c>
      <c r="ET171" s="12">
        <v>0</v>
      </c>
      <c r="EU171" s="4">
        <v>0</v>
      </c>
      <c r="EV171" s="47">
        <f t="shared" si="438"/>
        <v>0</v>
      </c>
      <c r="EW171" s="12">
        <v>0</v>
      </c>
      <c r="EX171" s="4">
        <v>0</v>
      </c>
      <c r="EY171" s="47">
        <f t="shared" si="439"/>
        <v>0</v>
      </c>
      <c r="EZ171" s="12">
        <v>0</v>
      </c>
      <c r="FA171" s="4">
        <v>0</v>
      </c>
      <c r="FB171" s="47">
        <f t="shared" si="440"/>
        <v>0</v>
      </c>
      <c r="FC171" s="12">
        <v>0</v>
      </c>
      <c r="FD171" s="4">
        <v>0</v>
      </c>
      <c r="FE171" s="47">
        <f t="shared" si="441"/>
        <v>0</v>
      </c>
      <c r="FF171" s="7">
        <f t="shared" si="442"/>
        <v>39266.551469999999</v>
      </c>
      <c r="FG171" s="15">
        <f t="shared" si="443"/>
        <v>226009.96400000001</v>
      </c>
    </row>
    <row r="172" spans="1:163" x14ac:dyDescent="0.3">
      <c r="A172" s="55">
        <v>2021</v>
      </c>
      <c r="B172" s="47" t="s">
        <v>15</v>
      </c>
      <c r="C172" s="12">
        <v>0</v>
      </c>
      <c r="D172" s="4">
        <v>0</v>
      </c>
      <c r="E172" s="47">
        <f t="shared" si="445"/>
        <v>0</v>
      </c>
      <c r="F172" s="12">
        <v>0</v>
      </c>
      <c r="G172" s="4">
        <v>0</v>
      </c>
      <c r="H172" s="47">
        <f t="shared" si="392"/>
        <v>0</v>
      </c>
      <c r="I172" s="12">
        <v>0</v>
      </c>
      <c r="J172" s="4">
        <v>0</v>
      </c>
      <c r="K172" s="47">
        <f t="shared" si="393"/>
        <v>0</v>
      </c>
      <c r="L172" s="12">
        <v>0</v>
      </c>
      <c r="M172" s="4">
        <v>0</v>
      </c>
      <c r="N172" s="47">
        <f t="shared" si="394"/>
        <v>0</v>
      </c>
      <c r="O172" s="12">
        <v>0</v>
      </c>
      <c r="P172" s="4">
        <v>0</v>
      </c>
      <c r="Q172" s="47">
        <f t="shared" si="395"/>
        <v>0</v>
      </c>
      <c r="R172" s="12">
        <v>0</v>
      </c>
      <c r="S172" s="4">
        <v>0</v>
      </c>
      <c r="T172" s="47">
        <f t="shared" si="396"/>
        <v>0</v>
      </c>
      <c r="U172" s="12">
        <v>0</v>
      </c>
      <c r="V172" s="4">
        <v>0</v>
      </c>
      <c r="W172" s="47">
        <f t="shared" si="397"/>
        <v>0</v>
      </c>
      <c r="X172" s="12">
        <v>0</v>
      </c>
      <c r="Y172" s="4">
        <v>0</v>
      </c>
      <c r="Z172" s="47">
        <f t="shared" si="398"/>
        <v>0</v>
      </c>
      <c r="AA172" s="12">
        <v>0</v>
      </c>
      <c r="AB172" s="4">
        <v>0</v>
      </c>
      <c r="AC172" s="47">
        <f t="shared" si="399"/>
        <v>0</v>
      </c>
      <c r="AD172" s="73">
        <v>380</v>
      </c>
      <c r="AE172" s="4">
        <v>5777.8329999999996</v>
      </c>
      <c r="AF172" s="47">
        <f t="shared" si="400"/>
        <v>15204.823684210525</v>
      </c>
      <c r="AG172" s="73">
        <v>6</v>
      </c>
      <c r="AH172" s="4">
        <v>135.25700000000001</v>
      </c>
      <c r="AI172" s="47">
        <f t="shared" si="401"/>
        <v>22542.833333333336</v>
      </c>
      <c r="AJ172" s="12">
        <v>0</v>
      </c>
      <c r="AK172" s="4">
        <v>0</v>
      </c>
      <c r="AL172" s="47">
        <f t="shared" si="402"/>
        <v>0</v>
      </c>
      <c r="AM172" s="73">
        <v>218.34</v>
      </c>
      <c r="AN172" s="4">
        <v>34.933999999999997</v>
      </c>
      <c r="AO172" s="47">
        <f t="shared" si="403"/>
        <v>159.99816799487039</v>
      </c>
      <c r="AP172" s="12">
        <v>0</v>
      </c>
      <c r="AQ172" s="4">
        <v>0</v>
      </c>
      <c r="AR172" s="47">
        <f t="shared" si="404"/>
        <v>0</v>
      </c>
      <c r="AS172" s="12">
        <v>0</v>
      </c>
      <c r="AT172" s="4">
        <v>0</v>
      </c>
      <c r="AU172" s="47">
        <f t="shared" si="405"/>
        <v>0</v>
      </c>
      <c r="AV172" s="73">
        <v>9228.4750000000004</v>
      </c>
      <c r="AW172" s="4">
        <v>50737.464999999997</v>
      </c>
      <c r="AX172" s="47">
        <f t="shared" si="406"/>
        <v>5497.9251718187452</v>
      </c>
      <c r="AY172" s="12">
        <v>0</v>
      </c>
      <c r="AZ172" s="4">
        <v>0</v>
      </c>
      <c r="BA172" s="47">
        <f t="shared" si="407"/>
        <v>0</v>
      </c>
      <c r="BB172" s="12">
        <v>0</v>
      </c>
      <c r="BC172" s="4">
        <v>0</v>
      </c>
      <c r="BD172" s="47">
        <f t="shared" si="408"/>
        <v>0</v>
      </c>
      <c r="BE172" s="73">
        <v>3.2</v>
      </c>
      <c r="BF172" s="4">
        <v>100.79</v>
      </c>
      <c r="BG172" s="47">
        <f t="shared" si="409"/>
        <v>31496.875</v>
      </c>
      <c r="BH172" s="12">
        <v>0</v>
      </c>
      <c r="BI172" s="4">
        <v>0</v>
      </c>
      <c r="BJ172" s="47">
        <f t="shared" si="410"/>
        <v>0</v>
      </c>
      <c r="BK172" s="12">
        <v>0</v>
      </c>
      <c r="BL172" s="4">
        <v>0</v>
      </c>
      <c r="BM172" s="47">
        <f t="shared" si="411"/>
        <v>0</v>
      </c>
      <c r="BN172" s="73">
        <v>1E-3</v>
      </c>
      <c r="BO172" s="4">
        <v>0.40400000000000003</v>
      </c>
      <c r="BP172" s="47">
        <f t="shared" si="412"/>
        <v>404000</v>
      </c>
      <c r="BQ172" s="12"/>
      <c r="BR172" s="4"/>
      <c r="BS172" s="47"/>
      <c r="BT172" s="12">
        <v>0</v>
      </c>
      <c r="BU172" s="4">
        <v>0</v>
      </c>
      <c r="BV172" s="47">
        <f t="shared" si="413"/>
        <v>0</v>
      </c>
      <c r="BW172" s="73">
        <v>11550</v>
      </c>
      <c r="BX172" s="4">
        <v>125087.209</v>
      </c>
      <c r="BY172" s="47">
        <f t="shared" si="414"/>
        <v>10830.061385281386</v>
      </c>
      <c r="BZ172" s="12">
        <v>0</v>
      </c>
      <c r="CA172" s="4">
        <v>0</v>
      </c>
      <c r="CB172" s="47">
        <f t="shared" si="415"/>
        <v>0</v>
      </c>
      <c r="CC172" s="12">
        <v>0</v>
      </c>
      <c r="CD172" s="4">
        <v>0</v>
      </c>
      <c r="CE172" s="47">
        <f t="shared" si="416"/>
        <v>0</v>
      </c>
      <c r="CF172" s="73">
        <v>504</v>
      </c>
      <c r="CG172" s="4">
        <v>3479.87</v>
      </c>
      <c r="CH172" s="47">
        <f t="shared" si="417"/>
        <v>6904.5039682539673</v>
      </c>
      <c r="CI172" s="12">
        <v>0</v>
      </c>
      <c r="CJ172" s="4">
        <v>0</v>
      </c>
      <c r="CK172" s="47">
        <f t="shared" si="418"/>
        <v>0</v>
      </c>
      <c r="CL172" s="12">
        <v>0</v>
      </c>
      <c r="CM172" s="4">
        <v>0</v>
      </c>
      <c r="CN172" s="47">
        <f t="shared" si="419"/>
        <v>0</v>
      </c>
      <c r="CO172" s="12">
        <v>0</v>
      </c>
      <c r="CP172" s="4">
        <v>0</v>
      </c>
      <c r="CQ172" s="47">
        <f t="shared" si="420"/>
        <v>0</v>
      </c>
      <c r="CR172" s="73">
        <v>0.01</v>
      </c>
      <c r="CS172" s="4">
        <v>4.0780000000000003</v>
      </c>
      <c r="CT172" s="47">
        <f t="shared" si="421"/>
        <v>407800</v>
      </c>
      <c r="CU172" s="12">
        <v>0</v>
      </c>
      <c r="CV172" s="4">
        <v>0</v>
      </c>
      <c r="CW172" s="47">
        <f t="shared" si="422"/>
        <v>0</v>
      </c>
      <c r="CX172" s="12">
        <v>0</v>
      </c>
      <c r="CY172" s="4">
        <v>0</v>
      </c>
      <c r="CZ172" s="47">
        <f t="shared" si="423"/>
        <v>0</v>
      </c>
      <c r="DA172" s="12"/>
      <c r="DB172" s="4"/>
      <c r="DC172" s="47"/>
      <c r="DD172" s="12">
        <v>0</v>
      </c>
      <c r="DE172" s="4">
        <v>0</v>
      </c>
      <c r="DF172" s="47">
        <f t="shared" si="424"/>
        <v>0</v>
      </c>
      <c r="DG172" s="73">
        <v>1151.74</v>
      </c>
      <c r="DH172" s="4">
        <v>8019.1170000000002</v>
      </c>
      <c r="DI172" s="47">
        <f t="shared" si="425"/>
        <v>6962.6104850052961</v>
      </c>
      <c r="DJ172" s="12">
        <v>0</v>
      </c>
      <c r="DK172" s="4">
        <v>0</v>
      </c>
      <c r="DL172" s="47">
        <f t="shared" si="426"/>
        <v>0</v>
      </c>
      <c r="DM172" s="73">
        <v>2332.6799999999998</v>
      </c>
      <c r="DN172" s="4">
        <v>11762.284</v>
      </c>
      <c r="DO172" s="47">
        <f t="shared" si="427"/>
        <v>5042.3907265462904</v>
      </c>
      <c r="DP172" s="12">
        <v>0</v>
      </c>
      <c r="DQ172" s="4">
        <v>0</v>
      </c>
      <c r="DR172" s="47">
        <f t="shared" si="428"/>
        <v>0</v>
      </c>
      <c r="DS172" s="12">
        <v>0</v>
      </c>
      <c r="DT172" s="4">
        <v>0</v>
      </c>
      <c r="DU172" s="47">
        <f t="shared" si="429"/>
        <v>0</v>
      </c>
      <c r="DV172" s="12">
        <v>0</v>
      </c>
      <c r="DW172" s="4">
        <v>0</v>
      </c>
      <c r="DX172" s="47">
        <f t="shared" si="430"/>
        <v>0</v>
      </c>
      <c r="DY172" s="12">
        <v>0</v>
      </c>
      <c r="DZ172" s="4">
        <v>0</v>
      </c>
      <c r="EA172" s="47">
        <f t="shared" si="431"/>
        <v>0</v>
      </c>
      <c r="EB172" s="12">
        <v>0</v>
      </c>
      <c r="EC172" s="4">
        <v>0</v>
      </c>
      <c r="ED172" s="47">
        <f t="shared" si="432"/>
        <v>0</v>
      </c>
      <c r="EE172" s="12">
        <v>0</v>
      </c>
      <c r="EF172" s="4">
        <v>0</v>
      </c>
      <c r="EG172" s="47">
        <f t="shared" si="433"/>
        <v>0</v>
      </c>
      <c r="EH172" s="12">
        <v>0</v>
      </c>
      <c r="EI172" s="4">
        <v>0</v>
      </c>
      <c r="EJ172" s="47">
        <f t="shared" si="434"/>
        <v>0</v>
      </c>
      <c r="EK172" s="12">
        <v>0</v>
      </c>
      <c r="EL172" s="4">
        <v>0</v>
      </c>
      <c r="EM172" s="47">
        <f t="shared" si="435"/>
        <v>0</v>
      </c>
      <c r="EN172" s="12">
        <v>0</v>
      </c>
      <c r="EO172" s="4">
        <v>0</v>
      </c>
      <c r="EP172" s="47">
        <f t="shared" si="436"/>
        <v>0</v>
      </c>
      <c r="EQ172" s="73">
        <v>1.75E-3</v>
      </c>
      <c r="ER172" s="4">
        <v>7.9390000000000001</v>
      </c>
      <c r="ES172" s="47">
        <f t="shared" si="437"/>
        <v>4536571.4285714282</v>
      </c>
      <c r="ET172" s="12">
        <v>0</v>
      </c>
      <c r="EU172" s="4">
        <v>0</v>
      </c>
      <c r="EV172" s="47">
        <f t="shared" si="438"/>
        <v>0</v>
      </c>
      <c r="EW172" s="12">
        <v>0</v>
      </c>
      <c r="EX172" s="4">
        <v>0</v>
      </c>
      <c r="EY172" s="47">
        <f t="shared" si="439"/>
        <v>0</v>
      </c>
      <c r="EZ172" s="12">
        <v>0</v>
      </c>
      <c r="FA172" s="4">
        <v>0</v>
      </c>
      <c r="FB172" s="47">
        <f t="shared" si="440"/>
        <v>0</v>
      </c>
      <c r="FC172" s="12">
        <v>0</v>
      </c>
      <c r="FD172" s="4">
        <v>0</v>
      </c>
      <c r="FE172" s="47">
        <f t="shared" si="441"/>
        <v>0</v>
      </c>
      <c r="FF172" s="7">
        <f>C172+I172+AA172+AD172+AG172+AJ172+AP172+AV172+AY172+BE172+BH172+BK172+BN172+BW172+BZ172+CC172+CL172+CO172+DG172+DY172+EB172+EH172+EK172+EN172+EQ172+FC172+ET172+U172+EZ172+DV172+DS172+X172+DP172+CU172+BB172+BT172+F172+L172+AS172+CR172+DD172+DJ172+R172+DM172+AM172+CF172</f>
        <v>25374.447749999999</v>
      </c>
      <c r="FG172" s="15">
        <f t="shared" si="443"/>
        <v>205147.18</v>
      </c>
    </row>
    <row r="173" spans="1:163" x14ac:dyDescent="0.3">
      <c r="A173" s="55">
        <v>2021</v>
      </c>
      <c r="B173" s="56" t="s">
        <v>16</v>
      </c>
      <c r="C173" s="12">
        <v>0</v>
      </c>
      <c r="D173" s="4">
        <v>0</v>
      </c>
      <c r="E173" s="47">
        <f t="shared" si="445"/>
        <v>0</v>
      </c>
      <c r="F173" s="12">
        <v>0</v>
      </c>
      <c r="G173" s="4">
        <v>0</v>
      </c>
      <c r="H173" s="47">
        <f t="shared" si="392"/>
        <v>0</v>
      </c>
      <c r="I173" s="12">
        <v>0</v>
      </c>
      <c r="J173" s="4">
        <v>0</v>
      </c>
      <c r="K173" s="47">
        <f t="shared" si="393"/>
        <v>0</v>
      </c>
      <c r="L173" s="12">
        <v>0</v>
      </c>
      <c r="M173" s="4">
        <v>0</v>
      </c>
      <c r="N173" s="47">
        <f t="shared" si="394"/>
        <v>0</v>
      </c>
      <c r="O173" s="12">
        <v>0</v>
      </c>
      <c r="P173" s="4">
        <v>0</v>
      </c>
      <c r="Q173" s="47">
        <f t="shared" si="395"/>
        <v>0</v>
      </c>
      <c r="R173" s="12">
        <v>0</v>
      </c>
      <c r="S173" s="4">
        <v>0</v>
      </c>
      <c r="T173" s="47">
        <f t="shared" si="396"/>
        <v>0</v>
      </c>
      <c r="U173" s="12">
        <v>0</v>
      </c>
      <c r="V173" s="4">
        <v>0</v>
      </c>
      <c r="W173" s="47">
        <f t="shared" si="397"/>
        <v>0</v>
      </c>
      <c r="X173" s="12">
        <v>0</v>
      </c>
      <c r="Y173" s="4">
        <v>0</v>
      </c>
      <c r="Z173" s="47">
        <f t="shared" si="398"/>
        <v>0</v>
      </c>
      <c r="AA173" s="12">
        <v>0</v>
      </c>
      <c r="AB173" s="4">
        <v>0</v>
      </c>
      <c r="AC173" s="47">
        <f t="shared" si="399"/>
        <v>0</v>
      </c>
      <c r="AD173" s="12">
        <v>0</v>
      </c>
      <c r="AE173" s="4">
        <v>0</v>
      </c>
      <c r="AF173" s="47">
        <f t="shared" si="400"/>
        <v>0</v>
      </c>
      <c r="AG173" s="12">
        <v>0</v>
      </c>
      <c r="AH173" s="4">
        <v>0</v>
      </c>
      <c r="AI173" s="47">
        <f t="shared" si="401"/>
        <v>0</v>
      </c>
      <c r="AJ173" s="12">
        <v>0</v>
      </c>
      <c r="AK173" s="4">
        <v>0</v>
      </c>
      <c r="AL173" s="47">
        <f t="shared" si="402"/>
        <v>0</v>
      </c>
      <c r="AM173" s="73">
        <v>140.76</v>
      </c>
      <c r="AN173" s="4">
        <v>22.523</v>
      </c>
      <c r="AO173" s="47">
        <f t="shared" si="403"/>
        <v>160.00994600738846</v>
      </c>
      <c r="AP173" s="12">
        <v>0</v>
      </c>
      <c r="AQ173" s="4">
        <v>0</v>
      </c>
      <c r="AR173" s="47">
        <f t="shared" si="404"/>
        <v>0</v>
      </c>
      <c r="AS173" s="12">
        <v>0</v>
      </c>
      <c r="AT173" s="4">
        <v>0</v>
      </c>
      <c r="AU173" s="47">
        <f t="shared" si="405"/>
        <v>0</v>
      </c>
      <c r="AV173" s="73">
        <v>14083.698199999999</v>
      </c>
      <c r="AW173" s="4">
        <v>114390.56200000001</v>
      </c>
      <c r="AX173" s="47">
        <f t="shared" si="406"/>
        <v>8122.196341867083</v>
      </c>
      <c r="AY173" s="12">
        <v>0</v>
      </c>
      <c r="AZ173" s="4">
        <v>0</v>
      </c>
      <c r="BA173" s="47">
        <f t="shared" si="407"/>
        <v>0</v>
      </c>
      <c r="BB173" s="12">
        <v>0</v>
      </c>
      <c r="BC173" s="4">
        <v>0</v>
      </c>
      <c r="BD173" s="47">
        <f t="shared" si="408"/>
        <v>0</v>
      </c>
      <c r="BE173" s="12">
        <v>0</v>
      </c>
      <c r="BF173" s="4">
        <v>0</v>
      </c>
      <c r="BG173" s="47">
        <f t="shared" si="409"/>
        <v>0</v>
      </c>
      <c r="BH173" s="12">
        <v>0</v>
      </c>
      <c r="BI173" s="4">
        <v>0</v>
      </c>
      <c r="BJ173" s="47">
        <f t="shared" si="410"/>
        <v>0</v>
      </c>
      <c r="BK173" s="12">
        <v>0</v>
      </c>
      <c r="BL173" s="4">
        <v>0</v>
      </c>
      <c r="BM173" s="47">
        <f t="shared" si="411"/>
        <v>0</v>
      </c>
      <c r="BN173" s="12">
        <v>0</v>
      </c>
      <c r="BO173" s="4">
        <v>0</v>
      </c>
      <c r="BP173" s="47">
        <f t="shared" si="412"/>
        <v>0</v>
      </c>
      <c r="BQ173" s="73"/>
      <c r="BR173" s="4"/>
      <c r="BS173" s="47"/>
      <c r="BT173" s="73">
        <v>5.0000000000000001E-3</v>
      </c>
      <c r="BU173" s="4">
        <v>8.9990000000000006</v>
      </c>
      <c r="BV173" s="47">
        <f t="shared" si="413"/>
        <v>1799800.0000000002</v>
      </c>
      <c r="BW173" s="12">
        <v>0</v>
      </c>
      <c r="BX173" s="4">
        <v>0</v>
      </c>
      <c r="BY173" s="47">
        <f t="shared" si="414"/>
        <v>0</v>
      </c>
      <c r="BZ173" s="12">
        <v>0</v>
      </c>
      <c r="CA173" s="4">
        <v>0</v>
      </c>
      <c r="CB173" s="47">
        <f t="shared" si="415"/>
        <v>0</v>
      </c>
      <c r="CC173" s="12">
        <v>0</v>
      </c>
      <c r="CD173" s="4">
        <v>0</v>
      </c>
      <c r="CE173" s="47">
        <f t="shared" si="416"/>
        <v>0</v>
      </c>
      <c r="CF173" s="12">
        <v>0</v>
      </c>
      <c r="CG173" s="4">
        <v>0</v>
      </c>
      <c r="CH173" s="47">
        <f t="shared" si="417"/>
        <v>0</v>
      </c>
      <c r="CI173" s="12">
        <v>0</v>
      </c>
      <c r="CJ173" s="4">
        <v>0</v>
      </c>
      <c r="CK173" s="47">
        <f t="shared" si="418"/>
        <v>0</v>
      </c>
      <c r="CL173" s="12">
        <v>0</v>
      </c>
      <c r="CM173" s="4">
        <v>0</v>
      </c>
      <c r="CN173" s="47">
        <f t="shared" si="419"/>
        <v>0</v>
      </c>
      <c r="CO173" s="12">
        <v>0</v>
      </c>
      <c r="CP173" s="4">
        <v>0</v>
      </c>
      <c r="CQ173" s="47">
        <f t="shared" si="420"/>
        <v>0</v>
      </c>
      <c r="CR173" s="12">
        <v>0</v>
      </c>
      <c r="CS173" s="4">
        <v>0</v>
      </c>
      <c r="CT173" s="47">
        <f t="shared" si="421"/>
        <v>0</v>
      </c>
      <c r="CU173" s="12">
        <v>0</v>
      </c>
      <c r="CV173" s="4">
        <v>0</v>
      </c>
      <c r="CW173" s="47">
        <f t="shared" si="422"/>
        <v>0</v>
      </c>
      <c r="CX173" s="12">
        <v>0</v>
      </c>
      <c r="CY173" s="4">
        <v>0</v>
      </c>
      <c r="CZ173" s="47">
        <f t="shared" si="423"/>
        <v>0</v>
      </c>
      <c r="DA173" s="12"/>
      <c r="DB173" s="4"/>
      <c r="DC173" s="47"/>
      <c r="DD173" s="12">
        <v>0</v>
      </c>
      <c r="DE173" s="4">
        <v>0</v>
      </c>
      <c r="DF173" s="47">
        <f t="shared" si="424"/>
        <v>0</v>
      </c>
      <c r="DG173" s="73">
        <v>28</v>
      </c>
      <c r="DH173" s="4">
        <v>195.971</v>
      </c>
      <c r="DI173" s="47">
        <f t="shared" si="425"/>
        <v>6998.9642857142862</v>
      </c>
      <c r="DJ173" s="12">
        <v>0</v>
      </c>
      <c r="DK173" s="4">
        <v>0</v>
      </c>
      <c r="DL173" s="47">
        <f t="shared" si="426"/>
        <v>0</v>
      </c>
      <c r="DM173" s="73">
        <v>1536.6</v>
      </c>
      <c r="DN173" s="4">
        <v>7835.9309999999996</v>
      </c>
      <c r="DO173" s="47">
        <f t="shared" si="427"/>
        <v>5099.5255759468955</v>
      </c>
      <c r="DP173" s="12">
        <v>0</v>
      </c>
      <c r="DQ173" s="4">
        <v>0</v>
      </c>
      <c r="DR173" s="47">
        <f t="shared" si="428"/>
        <v>0</v>
      </c>
      <c r="DS173" s="73">
        <v>2.2000000000000002</v>
      </c>
      <c r="DT173" s="4">
        <v>153.57599999999999</v>
      </c>
      <c r="DU173" s="47">
        <f t="shared" si="429"/>
        <v>69807.272727272721</v>
      </c>
      <c r="DV173" s="12">
        <v>0</v>
      </c>
      <c r="DW173" s="4">
        <v>0</v>
      </c>
      <c r="DX173" s="47">
        <f t="shared" si="430"/>
        <v>0</v>
      </c>
      <c r="DY173" s="12">
        <v>0</v>
      </c>
      <c r="DZ173" s="4">
        <v>0</v>
      </c>
      <c r="EA173" s="47">
        <f t="shared" si="431"/>
        <v>0</v>
      </c>
      <c r="EB173" s="12">
        <v>0</v>
      </c>
      <c r="EC173" s="4">
        <v>0</v>
      </c>
      <c r="ED173" s="47">
        <f t="shared" si="432"/>
        <v>0</v>
      </c>
      <c r="EE173" s="12">
        <v>0</v>
      </c>
      <c r="EF173" s="4">
        <v>0</v>
      </c>
      <c r="EG173" s="47">
        <f t="shared" si="433"/>
        <v>0</v>
      </c>
      <c r="EH173" s="12">
        <v>0</v>
      </c>
      <c r="EI173" s="4">
        <v>0</v>
      </c>
      <c r="EJ173" s="47">
        <f t="shared" si="434"/>
        <v>0</v>
      </c>
      <c r="EK173" s="12">
        <v>0</v>
      </c>
      <c r="EL173" s="4">
        <v>0</v>
      </c>
      <c r="EM173" s="47">
        <f t="shared" si="435"/>
        <v>0</v>
      </c>
      <c r="EN173" s="12">
        <v>0</v>
      </c>
      <c r="EO173" s="4">
        <v>0</v>
      </c>
      <c r="EP173" s="47">
        <f t="shared" si="436"/>
        <v>0</v>
      </c>
      <c r="EQ173" s="12">
        <v>0</v>
      </c>
      <c r="ER173" s="4">
        <v>0</v>
      </c>
      <c r="ES173" s="47">
        <f t="shared" si="437"/>
        <v>0</v>
      </c>
      <c r="ET173" s="12">
        <v>0</v>
      </c>
      <c r="EU173" s="4">
        <v>0</v>
      </c>
      <c r="EV173" s="47">
        <f t="shared" si="438"/>
        <v>0</v>
      </c>
      <c r="EW173" s="12">
        <v>0</v>
      </c>
      <c r="EX173" s="4">
        <v>0</v>
      </c>
      <c r="EY173" s="47">
        <f t="shared" si="439"/>
        <v>0</v>
      </c>
      <c r="EZ173" s="12">
        <v>0</v>
      </c>
      <c r="FA173" s="4">
        <v>0</v>
      </c>
      <c r="FB173" s="47">
        <f t="shared" si="440"/>
        <v>0</v>
      </c>
      <c r="FC173" s="12">
        <v>0</v>
      </c>
      <c r="FD173" s="4">
        <v>0</v>
      </c>
      <c r="FE173" s="47">
        <f t="shared" si="441"/>
        <v>0</v>
      </c>
      <c r="FF173" s="7">
        <f t="shared" ref="FF173:FF174" si="446">C173+I173+AA173+AD173+AG173+AJ173+AP173+AV173+AY173+BE173+BH173+BK173+BN173+BW173+BZ173+CC173+CL173+CO173+DG173+DY173+EB173+EH173+EK173+EN173+EQ173+FC173+ET173+U173+EZ173+DV173+DS173+X173+DP173+CU173+BB173+BT173+F173+L173+AS173+CR173+DD173+DJ173+R173+DM173+AM173+CF173</f>
        <v>15791.263199999999</v>
      </c>
      <c r="FG173" s="15">
        <f t="shared" si="443"/>
        <v>122607.56200000001</v>
      </c>
    </row>
    <row r="174" spans="1:163" ht="15" thickBot="1" x14ac:dyDescent="0.35">
      <c r="A174" s="76"/>
      <c r="B174" s="58" t="s">
        <v>17</v>
      </c>
      <c r="C174" s="48">
        <f t="shared" ref="C174:D174" si="447">SUM(C162:C173)</f>
        <v>0</v>
      </c>
      <c r="D174" s="36">
        <f t="shared" si="447"/>
        <v>0</v>
      </c>
      <c r="E174" s="49"/>
      <c r="F174" s="48">
        <f t="shared" ref="F174:G174" si="448">SUM(F162:F173)</f>
        <v>0</v>
      </c>
      <c r="G174" s="36">
        <f t="shared" si="448"/>
        <v>0</v>
      </c>
      <c r="H174" s="49"/>
      <c r="I174" s="48">
        <f t="shared" ref="I174:J174" si="449">SUM(I162:I173)</f>
        <v>0</v>
      </c>
      <c r="J174" s="36">
        <f t="shared" si="449"/>
        <v>0</v>
      </c>
      <c r="K174" s="49"/>
      <c r="L174" s="48">
        <f t="shared" ref="L174:M174" si="450">SUM(L162:L173)</f>
        <v>0</v>
      </c>
      <c r="M174" s="36">
        <f t="shared" si="450"/>
        <v>0</v>
      </c>
      <c r="N174" s="49"/>
      <c r="O174" s="48">
        <f t="shared" ref="O174:P174" si="451">SUM(O162:O173)</f>
        <v>0</v>
      </c>
      <c r="P174" s="36">
        <f t="shared" si="451"/>
        <v>0</v>
      </c>
      <c r="Q174" s="49"/>
      <c r="R174" s="48">
        <f t="shared" ref="R174:S174" si="452">SUM(R162:R173)</f>
        <v>15</v>
      </c>
      <c r="S174" s="36">
        <f t="shared" si="452"/>
        <v>288.85000000000002</v>
      </c>
      <c r="T174" s="49"/>
      <c r="U174" s="48">
        <f t="shared" ref="U174:V174" si="453">SUM(U162:U173)</f>
        <v>0</v>
      </c>
      <c r="V174" s="36">
        <f t="shared" si="453"/>
        <v>0</v>
      </c>
      <c r="W174" s="49"/>
      <c r="X174" s="48">
        <f t="shared" ref="X174:Y174" si="454">SUM(X162:X173)</f>
        <v>37757.508419999998</v>
      </c>
      <c r="Y174" s="36">
        <f t="shared" si="454"/>
        <v>106393.23999999999</v>
      </c>
      <c r="Z174" s="49"/>
      <c r="AA174" s="48">
        <f t="shared" ref="AA174:AB174" si="455">SUM(AA162:AA173)</f>
        <v>103075.18</v>
      </c>
      <c r="AB174" s="36">
        <f t="shared" si="455"/>
        <v>485715.08600000001</v>
      </c>
      <c r="AC174" s="49"/>
      <c r="AD174" s="48">
        <f t="shared" ref="AD174:AE174" si="456">SUM(AD162:AD173)</f>
        <v>2580.4165000000003</v>
      </c>
      <c r="AE174" s="36">
        <f t="shared" si="456"/>
        <v>29920.217999999997</v>
      </c>
      <c r="AF174" s="49"/>
      <c r="AG174" s="48">
        <f t="shared" ref="AG174:AH174" si="457">SUM(AG162:AG173)</f>
        <v>19.5</v>
      </c>
      <c r="AH174" s="36">
        <f t="shared" si="457"/>
        <v>427.23500000000001</v>
      </c>
      <c r="AI174" s="49"/>
      <c r="AJ174" s="48">
        <f t="shared" ref="AJ174:AK174" si="458">SUM(AJ162:AJ173)</f>
        <v>0</v>
      </c>
      <c r="AK174" s="36">
        <f t="shared" si="458"/>
        <v>0</v>
      </c>
      <c r="AL174" s="49"/>
      <c r="AM174" s="48">
        <f t="shared" ref="AM174:AN174" si="459">SUM(AM162:AM173)</f>
        <v>376.1</v>
      </c>
      <c r="AN174" s="36">
        <f t="shared" si="459"/>
        <v>182.363</v>
      </c>
      <c r="AO174" s="49"/>
      <c r="AP174" s="48">
        <f t="shared" ref="AP174:AQ174" si="460">SUM(AP162:AP173)</f>
        <v>5.0015000000000001</v>
      </c>
      <c r="AQ174" s="36">
        <f t="shared" si="460"/>
        <v>122.43599999999999</v>
      </c>
      <c r="AR174" s="49"/>
      <c r="AS174" s="48">
        <f t="shared" ref="AS174:AT174" si="461">SUM(AS162:AS173)</f>
        <v>0</v>
      </c>
      <c r="AT174" s="36">
        <f t="shared" si="461"/>
        <v>0</v>
      </c>
      <c r="AU174" s="49"/>
      <c r="AV174" s="48">
        <f t="shared" ref="AV174:AW174" si="462">SUM(AV162:AV173)</f>
        <v>107106.00700000001</v>
      </c>
      <c r="AW174" s="36">
        <f t="shared" si="462"/>
        <v>518849.90500000003</v>
      </c>
      <c r="AX174" s="49"/>
      <c r="AY174" s="48">
        <f t="shared" ref="AY174:AZ174" si="463">SUM(AY162:AY173)</f>
        <v>0</v>
      </c>
      <c r="AZ174" s="36">
        <f t="shared" si="463"/>
        <v>0</v>
      </c>
      <c r="BA174" s="49"/>
      <c r="BB174" s="48">
        <f t="shared" ref="BB174:BC174" si="464">SUM(BB162:BB173)</f>
        <v>0</v>
      </c>
      <c r="BC174" s="36">
        <f t="shared" si="464"/>
        <v>0</v>
      </c>
      <c r="BD174" s="49"/>
      <c r="BE174" s="48">
        <f t="shared" ref="BE174:BF174" si="465">SUM(BE162:BE173)</f>
        <v>3.2</v>
      </c>
      <c r="BF174" s="36">
        <f t="shared" si="465"/>
        <v>100.79</v>
      </c>
      <c r="BG174" s="49"/>
      <c r="BH174" s="48">
        <f t="shared" ref="BH174:BI174" si="466">SUM(BH162:BH173)</f>
        <v>0</v>
      </c>
      <c r="BI174" s="36">
        <f t="shared" si="466"/>
        <v>0</v>
      </c>
      <c r="BJ174" s="49"/>
      <c r="BK174" s="48">
        <f t="shared" ref="BK174:BL174" si="467">SUM(BK162:BK173)</f>
        <v>0</v>
      </c>
      <c r="BL174" s="36">
        <f t="shared" si="467"/>
        <v>0</v>
      </c>
      <c r="BM174" s="49"/>
      <c r="BN174" s="48">
        <f t="shared" ref="BN174:BO174" si="468">SUM(BN162:BN173)</f>
        <v>3.0000000000000001E-3</v>
      </c>
      <c r="BO174" s="36">
        <f t="shared" si="468"/>
        <v>1.2290000000000001</v>
      </c>
      <c r="BP174" s="49"/>
      <c r="BQ174" s="48"/>
      <c r="BR174" s="36"/>
      <c r="BS174" s="49"/>
      <c r="BT174" s="48">
        <f t="shared" ref="BT174:BU174" si="469">SUM(BT162:BT173)</f>
        <v>6.6E-3</v>
      </c>
      <c r="BU174" s="36">
        <f t="shared" si="469"/>
        <v>11.098000000000001</v>
      </c>
      <c r="BV174" s="49"/>
      <c r="BW174" s="48">
        <f t="shared" ref="BW174:BX174" si="470">SUM(BW162:BW173)</f>
        <v>33350</v>
      </c>
      <c r="BX174" s="36">
        <f t="shared" si="470"/>
        <v>204883.42499999999</v>
      </c>
      <c r="BY174" s="49"/>
      <c r="BZ174" s="48">
        <f t="shared" ref="BZ174:CA174" si="471">SUM(BZ162:BZ173)</f>
        <v>0</v>
      </c>
      <c r="CA174" s="36">
        <f t="shared" si="471"/>
        <v>0</v>
      </c>
      <c r="CB174" s="49"/>
      <c r="CC174" s="48">
        <f t="shared" ref="CC174:CD174" si="472">SUM(CC162:CC173)</f>
        <v>53927.5</v>
      </c>
      <c r="CD174" s="36">
        <f t="shared" si="472"/>
        <v>211679.68099999998</v>
      </c>
      <c r="CE174" s="49"/>
      <c r="CF174" s="48">
        <f t="shared" ref="CF174:CG174" si="473">SUM(CF162:CF173)</f>
        <v>504</v>
      </c>
      <c r="CG174" s="36">
        <f t="shared" si="473"/>
        <v>3479.87</v>
      </c>
      <c r="CH174" s="49"/>
      <c r="CI174" s="48">
        <f t="shared" ref="CI174:CJ174" si="474">SUM(CI162:CI173)</f>
        <v>0</v>
      </c>
      <c r="CJ174" s="36">
        <f t="shared" si="474"/>
        <v>0</v>
      </c>
      <c r="CK174" s="49"/>
      <c r="CL174" s="48">
        <f t="shared" ref="CL174:CM174" si="475">SUM(CL162:CL173)</f>
        <v>0</v>
      </c>
      <c r="CM174" s="36">
        <f t="shared" si="475"/>
        <v>0</v>
      </c>
      <c r="CN174" s="49"/>
      <c r="CO174" s="48">
        <f t="shared" ref="CO174:CP174" si="476">SUM(CO162:CO173)</f>
        <v>1375.14</v>
      </c>
      <c r="CP174" s="36">
        <f t="shared" si="476"/>
        <v>4350.1099999999997</v>
      </c>
      <c r="CQ174" s="49"/>
      <c r="CR174" s="48">
        <f t="shared" ref="CR174:CS174" si="477">SUM(CR162:CR173)</f>
        <v>0.01</v>
      </c>
      <c r="CS174" s="36">
        <f t="shared" si="477"/>
        <v>4.0780000000000003</v>
      </c>
      <c r="CT174" s="49"/>
      <c r="CU174" s="48">
        <f t="shared" ref="CU174:CV174" si="478">SUM(CU162:CU173)</f>
        <v>0</v>
      </c>
      <c r="CV174" s="36">
        <f t="shared" si="478"/>
        <v>0</v>
      </c>
      <c r="CW174" s="49"/>
      <c r="CX174" s="48">
        <f t="shared" ref="CX174:CY174" si="479">SUM(CX162:CX173)</f>
        <v>0</v>
      </c>
      <c r="CY174" s="36">
        <f t="shared" si="479"/>
        <v>0</v>
      </c>
      <c r="CZ174" s="49"/>
      <c r="DA174" s="48"/>
      <c r="DB174" s="36"/>
      <c r="DC174" s="49"/>
      <c r="DD174" s="48">
        <f t="shared" ref="DD174:DE174" si="480">SUM(DD162:DD173)</f>
        <v>0</v>
      </c>
      <c r="DE174" s="36">
        <f t="shared" si="480"/>
        <v>0</v>
      </c>
      <c r="DF174" s="49"/>
      <c r="DG174" s="48">
        <f t="shared" ref="DG174:DH174" si="481">SUM(DG162:DG173)</f>
        <v>52201.877159999996</v>
      </c>
      <c r="DH174" s="36">
        <f t="shared" si="481"/>
        <v>214830.42699999997</v>
      </c>
      <c r="DI174" s="49"/>
      <c r="DJ174" s="48">
        <f t="shared" ref="DJ174:DK174" si="482">SUM(DJ162:DJ173)</f>
        <v>5800</v>
      </c>
      <c r="DK174" s="36">
        <f t="shared" si="482"/>
        <v>47350.173999999999</v>
      </c>
      <c r="DL174" s="49"/>
      <c r="DM174" s="48">
        <f t="shared" ref="DM174:DN174" si="483">SUM(DM162:DM173)</f>
        <v>7434.7800000000007</v>
      </c>
      <c r="DN174" s="36">
        <f t="shared" si="483"/>
        <v>36819.793999999994</v>
      </c>
      <c r="DO174" s="49"/>
      <c r="DP174" s="48">
        <f t="shared" ref="DP174:DQ174" si="484">SUM(DP162:DP173)</f>
        <v>5.0955300000000001</v>
      </c>
      <c r="DQ174" s="36">
        <f t="shared" si="484"/>
        <v>193.017</v>
      </c>
      <c r="DR174" s="49"/>
      <c r="DS174" s="48">
        <f t="shared" ref="DS174:DT174" si="485">SUM(DS162:DS173)</f>
        <v>2.2000000000000002</v>
      </c>
      <c r="DT174" s="36">
        <f t="shared" si="485"/>
        <v>153.57599999999999</v>
      </c>
      <c r="DU174" s="49"/>
      <c r="DV174" s="48">
        <f t="shared" ref="DV174:DW174" si="486">SUM(DV162:DV173)</f>
        <v>0</v>
      </c>
      <c r="DW174" s="36">
        <f t="shared" si="486"/>
        <v>0</v>
      </c>
      <c r="DX174" s="49"/>
      <c r="DY174" s="48">
        <f t="shared" ref="DY174:DZ174" si="487">SUM(DY162:DY173)</f>
        <v>0</v>
      </c>
      <c r="DZ174" s="36">
        <f t="shared" si="487"/>
        <v>0</v>
      </c>
      <c r="EA174" s="49"/>
      <c r="EB174" s="48">
        <f t="shared" ref="EB174:EC174" si="488">SUM(EB162:EB173)</f>
        <v>0</v>
      </c>
      <c r="EC174" s="36">
        <f t="shared" si="488"/>
        <v>0</v>
      </c>
      <c r="ED174" s="49"/>
      <c r="EE174" s="48">
        <f t="shared" ref="EE174:EF174" si="489">SUM(EE162:EE173)</f>
        <v>0</v>
      </c>
      <c r="EF174" s="36">
        <f t="shared" si="489"/>
        <v>0</v>
      </c>
      <c r="EG174" s="49"/>
      <c r="EH174" s="48">
        <f t="shared" ref="EH174:EI174" si="490">SUM(EH162:EH173)</f>
        <v>21</v>
      </c>
      <c r="EI174" s="36">
        <f t="shared" si="490"/>
        <v>349.47300000000001</v>
      </c>
      <c r="EJ174" s="49"/>
      <c r="EK174" s="48">
        <f t="shared" ref="EK174:EL174" si="491">SUM(EK162:EK173)</f>
        <v>0</v>
      </c>
      <c r="EL174" s="36">
        <f t="shared" si="491"/>
        <v>0</v>
      </c>
      <c r="EM174" s="49"/>
      <c r="EN174" s="48">
        <f t="shared" ref="EN174:EO174" si="492">SUM(EN162:EN173)</f>
        <v>0</v>
      </c>
      <c r="EO174" s="36">
        <f t="shared" si="492"/>
        <v>0</v>
      </c>
      <c r="EP174" s="49"/>
      <c r="EQ174" s="48">
        <f t="shared" ref="EQ174:ER174" si="493">SUM(EQ162:EQ173)</f>
        <v>30.484610000000004</v>
      </c>
      <c r="ER174" s="36">
        <f t="shared" si="493"/>
        <v>1310.1559999999999</v>
      </c>
      <c r="ES174" s="49"/>
      <c r="ET174" s="48">
        <f t="shared" ref="ET174:EU174" si="494">SUM(ET162:ET173)</f>
        <v>0</v>
      </c>
      <c r="EU174" s="36">
        <f t="shared" si="494"/>
        <v>0</v>
      </c>
      <c r="EV174" s="49"/>
      <c r="EW174" s="48">
        <f t="shared" ref="EW174:EX174" si="495">SUM(EW162:EW173)</f>
        <v>0</v>
      </c>
      <c r="EX174" s="36">
        <f t="shared" si="495"/>
        <v>0</v>
      </c>
      <c r="EY174" s="49"/>
      <c r="EZ174" s="48">
        <f t="shared" ref="EZ174:FA174" si="496">SUM(EZ162:EZ173)</f>
        <v>0</v>
      </c>
      <c r="FA174" s="36">
        <f t="shared" si="496"/>
        <v>0</v>
      </c>
      <c r="FB174" s="49"/>
      <c r="FC174" s="48">
        <f t="shared" ref="FC174:FD174" si="497">SUM(FC162:FC173)</f>
        <v>0</v>
      </c>
      <c r="FD174" s="36">
        <f t="shared" si="497"/>
        <v>0</v>
      </c>
      <c r="FE174" s="49"/>
      <c r="FF174" s="37">
        <f t="shared" si="446"/>
        <v>405590.01032</v>
      </c>
      <c r="FG174" s="38">
        <f t="shared" si="443"/>
        <v>1867416.2309999999</v>
      </c>
    </row>
    <row r="175" spans="1:163" ht="13.8" customHeight="1" x14ac:dyDescent="0.3">
      <c r="A175" s="55">
        <v>2022</v>
      </c>
      <c r="B175" s="56" t="s">
        <v>5</v>
      </c>
      <c r="C175" s="12">
        <v>0</v>
      </c>
      <c r="D175" s="4">
        <v>0</v>
      </c>
      <c r="E175" s="47">
        <f>IF(C175=0,0,D175/C175*1000)</f>
        <v>0</v>
      </c>
      <c r="F175" s="12">
        <v>0</v>
      </c>
      <c r="G175" s="4">
        <v>0</v>
      </c>
      <c r="H175" s="47">
        <f t="shared" ref="H175:H186" si="498">IF(F175=0,0,G175/F175*1000)</f>
        <v>0</v>
      </c>
      <c r="I175" s="12">
        <v>0</v>
      </c>
      <c r="J175" s="4">
        <v>0</v>
      </c>
      <c r="K175" s="47">
        <f t="shared" ref="K175:K186" si="499">IF(I175=0,0,J175/I175*1000)</f>
        <v>0</v>
      </c>
      <c r="L175" s="12">
        <v>0</v>
      </c>
      <c r="M175" s="4">
        <v>0</v>
      </c>
      <c r="N175" s="47">
        <f t="shared" ref="N175:N186" si="500">IF(L175=0,0,M175/L175*1000)</f>
        <v>0</v>
      </c>
      <c r="O175" s="12">
        <v>0</v>
      </c>
      <c r="P175" s="4">
        <v>0</v>
      </c>
      <c r="Q175" s="47">
        <f t="shared" ref="Q175:Q186" si="501">IF(O175=0,0,P175/O175*1000)</f>
        <v>0</v>
      </c>
      <c r="R175" s="12">
        <v>0</v>
      </c>
      <c r="S175" s="4">
        <v>0</v>
      </c>
      <c r="T175" s="47">
        <f t="shared" ref="T175:T186" si="502">IF(R175=0,0,S175/R175*1000)</f>
        <v>0</v>
      </c>
      <c r="U175" s="12">
        <v>0</v>
      </c>
      <c r="V175" s="4">
        <v>0</v>
      </c>
      <c r="W175" s="47">
        <f t="shared" ref="W175:W186" si="503">IF(U175=0,0,V175/U175*1000)</f>
        <v>0</v>
      </c>
      <c r="X175" s="12">
        <v>0</v>
      </c>
      <c r="Y175" s="4">
        <v>0</v>
      </c>
      <c r="Z175" s="47">
        <f t="shared" ref="Z175:Z186" si="504">IF(X175=0,0,Y175/X175*1000)</f>
        <v>0</v>
      </c>
      <c r="AA175" s="73">
        <v>24908.97</v>
      </c>
      <c r="AB175" s="4">
        <v>286658.50799999997</v>
      </c>
      <c r="AC175" s="47">
        <f t="shared" ref="AC175:AC186" si="505">IF(AA175=0,0,AB175/AA175*1000)</f>
        <v>11508.244138557313</v>
      </c>
      <c r="AD175" s="73">
        <v>25</v>
      </c>
      <c r="AE175" s="4">
        <v>591.274</v>
      </c>
      <c r="AF175" s="47">
        <f t="shared" ref="AF175:AF186" si="506">IF(AD175=0,0,AE175/AD175*1000)</f>
        <v>23650.960000000003</v>
      </c>
      <c r="AG175" s="73">
        <v>11</v>
      </c>
      <c r="AH175" s="4">
        <v>260.33999999999997</v>
      </c>
      <c r="AI175" s="47">
        <f t="shared" ref="AI175:AI186" si="507">IF(AG175=0,0,AH175/AG175*1000)</f>
        <v>23667.272727272724</v>
      </c>
      <c r="AJ175" s="12">
        <v>0</v>
      </c>
      <c r="AK175" s="4">
        <v>0</v>
      </c>
      <c r="AL175" s="47">
        <f t="shared" ref="AL175:AL186" si="508">IF(AJ175=0,0,AK175/AJ175*1000)</f>
        <v>0</v>
      </c>
      <c r="AM175" s="12">
        <v>0</v>
      </c>
      <c r="AN175" s="4">
        <v>0</v>
      </c>
      <c r="AO175" s="47">
        <f t="shared" ref="AO175:AO186" si="509">IF(AM175=0,0,AN175/AM175*1000)</f>
        <v>0</v>
      </c>
      <c r="AP175" s="12">
        <v>0</v>
      </c>
      <c r="AQ175" s="4">
        <v>0</v>
      </c>
      <c r="AR175" s="47">
        <f t="shared" ref="AR175:AR186" si="510">IF(AP175=0,0,AQ175/AP175*1000)</f>
        <v>0</v>
      </c>
      <c r="AS175" s="12">
        <v>0</v>
      </c>
      <c r="AT175" s="4">
        <v>0</v>
      </c>
      <c r="AU175" s="47">
        <f t="shared" ref="AU175:AU186" si="511">IF(AS175=0,0,AT175/AS175*1000)</f>
        <v>0</v>
      </c>
      <c r="AV175" s="73">
        <v>11720.6</v>
      </c>
      <c r="AW175" s="4">
        <v>87331.430999999997</v>
      </c>
      <c r="AX175" s="47">
        <f t="shared" ref="AX175:AX186" si="512">IF(AV175=0,0,AW175/AV175*1000)</f>
        <v>7451.1058307595176</v>
      </c>
      <c r="AY175" s="12">
        <v>0</v>
      </c>
      <c r="AZ175" s="4">
        <v>0</v>
      </c>
      <c r="BA175" s="47">
        <f t="shared" ref="BA175:BA186" si="513">IF(AY175=0,0,AZ175/AY175*1000)</f>
        <v>0</v>
      </c>
      <c r="BB175" s="12">
        <v>0</v>
      </c>
      <c r="BC175" s="4">
        <v>0</v>
      </c>
      <c r="BD175" s="47">
        <f t="shared" ref="BD175:BD186" si="514">IF(BB175=0,0,BC175/BB175*1000)</f>
        <v>0</v>
      </c>
      <c r="BE175" s="73">
        <v>46</v>
      </c>
      <c r="BF175" s="4">
        <v>565.51</v>
      </c>
      <c r="BG175" s="47">
        <f t="shared" ref="BG175:BG186" si="515">IF(BE175=0,0,BF175/BE175*1000)</f>
        <v>12293.695652173912</v>
      </c>
      <c r="BH175" s="12">
        <v>0</v>
      </c>
      <c r="BI175" s="4">
        <v>0</v>
      </c>
      <c r="BJ175" s="47">
        <f t="shared" ref="BJ175:BJ186" si="516">IF(BH175=0,0,BI175/BH175*1000)</f>
        <v>0</v>
      </c>
      <c r="BK175" s="12">
        <v>0</v>
      </c>
      <c r="BL175" s="4">
        <v>0</v>
      </c>
      <c r="BM175" s="47">
        <f t="shared" ref="BM175:BM186" si="517">IF(BK175=0,0,BL175/BK175*1000)</f>
        <v>0</v>
      </c>
      <c r="BN175" s="12">
        <v>0</v>
      </c>
      <c r="BO175" s="4">
        <v>0</v>
      </c>
      <c r="BP175" s="47">
        <f t="shared" ref="BP175:BP186" si="518">IF(BN175=0,0,BO175/BN175*1000)</f>
        <v>0</v>
      </c>
      <c r="BQ175" s="12"/>
      <c r="BR175" s="4"/>
      <c r="BS175" s="47"/>
      <c r="BT175" s="12">
        <v>0</v>
      </c>
      <c r="BU175" s="4">
        <v>0</v>
      </c>
      <c r="BV175" s="47">
        <f t="shared" ref="BV175:BV186" si="519">IF(BT175=0,0,BU175/BT175*1000)</f>
        <v>0</v>
      </c>
      <c r="BW175" s="12">
        <v>0</v>
      </c>
      <c r="BX175" s="4">
        <v>0</v>
      </c>
      <c r="BY175" s="47">
        <f t="shared" ref="BY175:BY186" si="520">IF(BW175=0,0,BX175/BW175*1000)</f>
        <v>0</v>
      </c>
      <c r="BZ175" s="12">
        <v>0</v>
      </c>
      <c r="CA175" s="4">
        <v>0</v>
      </c>
      <c r="CB175" s="47">
        <f t="shared" ref="CB175:CB186" si="521">IF(BZ175=0,0,CA175/BZ175*1000)</f>
        <v>0</v>
      </c>
      <c r="CC175" s="12">
        <v>0</v>
      </c>
      <c r="CD175" s="4">
        <v>0</v>
      </c>
      <c r="CE175" s="47">
        <f t="shared" ref="CE175:CE186" si="522">IF(CC175=0,0,CD175/CC175*1000)</f>
        <v>0</v>
      </c>
      <c r="CF175" s="12">
        <v>0</v>
      </c>
      <c r="CG175" s="4">
        <v>0</v>
      </c>
      <c r="CH175" s="47">
        <f t="shared" ref="CH175:CH186" si="523">IF(CF175=0,0,CG175/CF175*1000)</f>
        <v>0</v>
      </c>
      <c r="CI175" s="12">
        <v>0</v>
      </c>
      <c r="CJ175" s="4">
        <v>0</v>
      </c>
      <c r="CK175" s="47">
        <f t="shared" ref="CK175:CK186" si="524">IF(CI175=0,0,CJ175/CI175*1000)</f>
        <v>0</v>
      </c>
      <c r="CL175" s="12">
        <v>0</v>
      </c>
      <c r="CM175" s="4">
        <v>0</v>
      </c>
      <c r="CN175" s="47">
        <f t="shared" ref="CN175:CN186" si="525">IF(CL175=0,0,CM175/CL175*1000)</f>
        <v>0</v>
      </c>
      <c r="CO175" s="73">
        <v>14</v>
      </c>
      <c r="CP175" s="4">
        <v>316.15600000000001</v>
      </c>
      <c r="CQ175" s="47">
        <f t="shared" ref="CQ175:CQ186" si="526">IF(CO175=0,0,CP175/CO175*1000)</f>
        <v>22582.571428571431</v>
      </c>
      <c r="CR175" s="12">
        <v>0</v>
      </c>
      <c r="CS175" s="4">
        <v>0</v>
      </c>
      <c r="CT175" s="47">
        <f t="shared" ref="CT175:CT186" si="527">IF(CR175=0,0,CS175/CR175*1000)</f>
        <v>0</v>
      </c>
      <c r="CU175" s="12">
        <v>0</v>
      </c>
      <c r="CV175" s="4">
        <v>0</v>
      </c>
      <c r="CW175" s="47">
        <f t="shared" ref="CW175:CW186" si="528">IF(CU175=0,0,CV175/CU175*1000)</f>
        <v>0</v>
      </c>
      <c r="CX175" s="12">
        <v>0</v>
      </c>
      <c r="CY175" s="4">
        <v>0</v>
      </c>
      <c r="CZ175" s="47">
        <f t="shared" ref="CZ175:CZ186" si="529">IF(CX175=0,0,CY175/CX175*1000)</f>
        <v>0</v>
      </c>
      <c r="DA175" s="12"/>
      <c r="DB175" s="4"/>
      <c r="DC175" s="47"/>
      <c r="DD175" s="12">
        <v>0</v>
      </c>
      <c r="DE175" s="4">
        <v>0</v>
      </c>
      <c r="DF175" s="47">
        <f t="shared" ref="DF175:DF186" si="530">IF(DD175=0,0,DE175/DD175*1000)</f>
        <v>0</v>
      </c>
      <c r="DG175" s="12">
        <v>0</v>
      </c>
      <c r="DH175" s="4">
        <v>0</v>
      </c>
      <c r="DI175" s="47">
        <f t="shared" ref="DI175:DI186" si="531">IF(DG175=0,0,DH175/DG175*1000)</f>
        <v>0</v>
      </c>
      <c r="DJ175" s="12">
        <v>0</v>
      </c>
      <c r="DK175" s="4">
        <v>0</v>
      </c>
      <c r="DL175" s="47">
        <f t="shared" ref="DL175:DL186" si="532">IF(DJ175=0,0,DK175/DJ175*1000)</f>
        <v>0</v>
      </c>
      <c r="DM175" s="12">
        <v>0</v>
      </c>
      <c r="DN175" s="4">
        <v>0</v>
      </c>
      <c r="DO175" s="47">
        <f t="shared" ref="DO175:DO186" si="533">IF(DM175=0,0,DN175/DM175*1000)</f>
        <v>0</v>
      </c>
      <c r="DP175" s="73">
        <v>5.5377799999999997</v>
      </c>
      <c r="DQ175" s="4">
        <v>225.976</v>
      </c>
      <c r="DR175" s="47">
        <f t="shared" ref="DR175:DR186" si="534">IF(DP175=0,0,DQ175/DP175*1000)</f>
        <v>40806.243657205596</v>
      </c>
      <c r="DS175" s="73">
        <v>1.2</v>
      </c>
      <c r="DT175" s="4">
        <v>94.927000000000007</v>
      </c>
      <c r="DU175" s="47">
        <f t="shared" ref="DU175:DU186" si="535">IF(DS175=0,0,DT175/DS175*1000)</f>
        <v>79105.833333333343</v>
      </c>
      <c r="DV175" s="12">
        <v>0</v>
      </c>
      <c r="DW175" s="4">
        <v>0</v>
      </c>
      <c r="DX175" s="47">
        <f t="shared" ref="DX175:DX186" si="536">IF(DV175=0,0,DW175/DV175*1000)</f>
        <v>0</v>
      </c>
      <c r="DY175" s="12">
        <v>0</v>
      </c>
      <c r="DZ175" s="4">
        <v>0</v>
      </c>
      <c r="EA175" s="47">
        <f t="shared" ref="EA175:EA186" si="537">IF(DY175=0,0,DZ175/DY175*1000)</f>
        <v>0</v>
      </c>
      <c r="EB175" s="12">
        <v>0</v>
      </c>
      <c r="EC175" s="4">
        <v>0</v>
      </c>
      <c r="ED175" s="47">
        <f t="shared" ref="ED175:ED186" si="538">IF(EB175=0,0,EC175/EB175*1000)</f>
        <v>0</v>
      </c>
      <c r="EE175" s="12">
        <v>0</v>
      </c>
      <c r="EF175" s="4">
        <v>0</v>
      </c>
      <c r="EG175" s="47">
        <f t="shared" ref="EG175:EG186" si="539">IF(EE175=0,0,EF175/EE175*1000)</f>
        <v>0</v>
      </c>
      <c r="EH175" s="12">
        <v>0</v>
      </c>
      <c r="EI175" s="4">
        <v>0</v>
      </c>
      <c r="EJ175" s="47">
        <f t="shared" ref="EJ175:EJ186" si="540">IF(EH175=0,0,EI175/EH175*1000)</f>
        <v>0</v>
      </c>
      <c r="EK175" s="12">
        <v>0</v>
      </c>
      <c r="EL175" s="4">
        <v>0</v>
      </c>
      <c r="EM175" s="47">
        <f t="shared" ref="EM175:EM186" si="541">IF(EK175=0,0,EL175/EK175*1000)</f>
        <v>0</v>
      </c>
      <c r="EN175" s="12">
        <v>0</v>
      </c>
      <c r="EO175" s="4">
        <v>0</v>
      </c>
      <c r="EP175" s="47">
        <f t="shared" ref="EP175:EP186" si="542">IF(EN175=0,0,EO175/EN175*1000)</f>
        <v>0</v>
      </c>
      <c r="EQ175" s="12">
        <v>0</v>
      </c>
      <c r="ER175" s="4">
        <v>0</v>
      </c>
      <c r="ES175" s="47">
        <f t="shared" ref="ES175:ES186" si="543">IF(EQ175=0,0,ER175/EQ175*1000)</f>
        <v>0</v>
      </c>
      <c r="ET175" s="12">
        <v>0</v>
      </c>
      <c r="EU175" s="4">
        <v>0</v>
      </c>
      <c r="EV175" s="47">
        <f t="shared" ref="EV175:EV186" si="544">IF(ET175=0,0,EU175/ET175*1000)</f>
        <v>0</v>
      </c>
      <c r="EW175" s="12">
        <v>0</v>
      </c>
      <c r="EX175" s="4">
        <v>0</v>
      </c>
      <c r="EY175" s="47">
        <f t="shared" ref="EY175:EY186" si="545">IF(EW175=0,0,EX175/EW175*1000)</f>
        <v>0</v>
      </c>
      <c r="EZ175" s="12">
        <v>0</v>
      </c>
      <c r="FA175" s="4">
        <v>0</v>
      </c>
      <c r="FB175" s="47">
        <f t="shared" ref="FB175:FB186" si="546">IF(EZ175=0,0,FA175/EZ175*1000)</f>
        <v>0</v>
      </c>
      <c r="FC175" s="12">
        <v>0</v>
      </c>
      <c r="FD175" s="4">
        <v>0</v>
      </c>
      <c r="FE175" s="47">
        <f t="shared" ref="FE175:FE186" si="547">IF(FC175=0,0,FD175/FC175*1000)</f>
        <v>0</v>
      </c>
      <c r="FF175" s="7">
        <f>SUMIF($C$5:$FF$5,"Ton",C175:FF175)</f>
        <v>36732.307779999996</v>
      </c>
      <c r="FG175" s="15">
        <f>SUMIF($C$5:$FF$5,"F*",C175:FF175)</f>
        <v>376044.12200000003</v>
      </c>
    </row>
    <row r="176" spans="1:163" x14ac:dyDescent="0.3">
      <c r="A176" s="55">
        <v>2022</v>
      </c>
      <c r="B176" s="56" t="s">
        <v>6</v>
      </c>
      <c r="C176" s="12">
        <v>0</v>
      </c>
      <c r="D176" s="4">
        <v>0</v>
      </c>
      <c r="E176" s="47">
        <f t="shared" ref="E176:E177" si="548">IF(C176=0,0,D176/C176*1000)</f>
        <v>0</v>
      </c>
      <c r="F176" s="12">
        <v>0</v>
      </c>
      <c r="G176" s="4">
        <v>0</v>
      </c>
      <c r="H176" s="47">
        <f t="shared" si="498"/>
        <v>0</v>
      </c>
      <c r="I176" s="12">
        <v>0</v>
      </c>
      <c r="J176" s="4">
        <v>0</v>
      </c>
      <c r="K176" s="47">
        <f t="shared" si="499"/>
        <v>0</v>
      </c>
      <c r="L176" s="12">
        <v>0</v>
      </c>
      <c r="M176" s="4">
        <v>0</v>
      </c>
      <c r="N176" s="47">
        <f t="shared" si="500"/>
        <v>0</v>
      </c>
      <c r="O176" s="12">
        <v>0</v>
      </c>
      <c r="P176" s="4">
        <v>0</v>
      </c>
      <c r="Q176" s="47">
        <f t="shared" si="501"/>
        <v>0</v>
      </c>
      <c r="R176" s="73">
        <v>5</v>
      </c>
      <c r="S176" s="4">
        <v>104.73399999999999</v>
      </c>
      <c r="T176" s="47">
        <f t="shared" si="502"/>
        <v>20946.8</v>
      </c>
      <c r="U176" s="12">
        <v>0</v>
      </c>
      <c r="V176" s="4">
        <v>0</v>
      </c>
      <c r="W176" s="47">
        <f t="shared" si="503"/>
        <v>0</v>
      </c>
      <c r="X176" s="12">
        <v>0</v>
      </c>
      <c r="Y176" s="4">
        <v>0</v>
      </c>
      <c r="Z176" s="47">
        <f t="shared" si="504"/>
        <v>0</v>
      </c>
      <c r="AA176" s="12">
        <v>0</v>
      </c>
      <c r="AB176" s="4">
        <v>0</v>
      </c>
      <c r="AC176" s="47">
        <f t="shared" si="505"/>
        <v>0</v>
      </c>
      <c r="AD176" s="73">
        <v>115</v>
      </c>
      <c r="AE176" s="4">
        <v>2126.7640000000001</v>
      </c>
      <c r="AF176" s="47">
        <f t="shared" si="506"/>
        <v>18493.600000000002</v>
      </c>
      <c r="AG176" s="73">
        <v>6</v>
      </c>
      <c r="AH176" s="4">
        <v>152.80699999999999</v>
      </c>
      <c r="AI176" s="47">
        <f t="shared" si="507"/>
        <v>25467.833333333332</v>
      </c>
      <c r="AJ176" s="12">
        <v>0</v>
      </c>
      <c r="AK176" s="4">
        <v>0</v>
      </c>
      <c r="AL176" s="47">
        <f t="shared" si="508"/>
        <v>0</v>
      </c>
      <c r="AM176" s="12">
        <v>0</v>
      </c>
      <c r="AN176" s="4">
        <v>0</v>
      </c>
      <c r="AO176" s="47">
        <f t="shared" si="509"/>
        <v>0</v>
      </c>
      <c r="AP176" s="12">
        <v>0</v>
      </c>
      <c r="AQ176" s="4">
        <v>0</v>
      </c>
      <c r="AR176" s="47">
        <f t="shared" si="510"/>
        <v>0</v>
      </c>
      <c r="AS176" s="12">
        <v>0</v>
      </c>
      <c r="AT176" s="4">
        <v>0</v>
      </c>
      <c r="AU176" s="47">
        <f t="shared" si="511"/>
        <v>0</v>
      </c>
      <c r="AV176" s="73">
        <v>120</v>
      </c>
      <c r="AW176" s="4">
        <v>2006.4760000000001</v>
      </c>
      <c r="AX176" s="47">
        <f t="shared" si="512"/>
        <v>16720.633333333335</v>
      </c>
      <c r="AY176" s="12">
        <v>0</v>
      </c>
      <c r="AZ176" s="4">
        <v>0</v>
      </c>
      <c r="BA176" s="47">
        <f t="shared" si="513"/>
        <v>0</v>
      </c>
      <c r="BB176" s="12">
        <v>0</v>
      </c>
      <c r="BC176" s="4">
        <v>0</v>
      </c>
      <c r="BD176" s="47">
        <f t="shared" si="514"/>
        <v>0</v>
      </c>
      <c r="BE176" s="73">
        <v>50</v>
      </c>
      <c r="BF176" s="4">
        <v>664.36099999999999</v>
      </c>
      <c r="BG176" s="47">
        <f t="shared" si="515"/>
        <v>13287.22</v>
      </c>
      <c r="BH176" s="12">
        <v>0</v>
      </c>
      <c r="BI176" s="4">
        <v>0</v>
      </c>
      <c r="BJ176" s="47">
        <f t="shared" si="516"/>
        <v>0</v>
      </c>
      <c r="BK176" s="12">
        <v>0</v>
      </c>
      <c r="BL176" s="4">
        <v>0</v>
      </c>
      <c r="BM176" s="47">
        <f t="shared" si="517"/>
        <v>0</v>
      </c>
      <c r="BN176" s="73">
        <v>1E-3</v>
      </c>
      <c r="BO176" s="4">
        <v>0.45100000000000001</v>
      </c>
      <c r="BP176" s="47">
        <f t="shared" si="518"/>
        <v>451000</v>
      </c>
      <c r="BQ176" s="12"/>
      <c r="BR176" s="4"/>
      <c r="BS176" s="47"/>
      <c r="BT176" s="12">
        <v>0</v>
      </c>
      <c r="BU176" s="4">
        <v>0</v>
      </c>
      <c r="BV176" s="47">
        <f t="shared" si="519"/>
        <v>0</v>
      </c>
      <c r="BW176" s="12">
        <v>0</v>
      </c>
      <c r="BX176" s="4">
        <v>0</v>
      </c>
      <c r="BY176" s="47">
        <f t="shared" si="520"/>
        <v>0</v>
      </c>
      <c r="BZ176" s="12">
        <v>0</v>
      </c>
      <c r="CA176" s="4">
        <v>0</v>
      </c>
      <c r="CB176" s="47">
        <f t="shared" si="521"/>
        <v>0</v>
      </c>
      <c r="CC176" s="12">
        <v>0</v>
      </c>
      <c r="CD176" s="4">
        <v>0</v>
      </c>
      <c r="CE176" s="47">
        <f t="shared" si="522"/>
        <v>0</v>
      </c>
      <c r="CF176" s="12">
        <v>0</v>
      </c>
      <c r="CG176" s="4">
        <v>0</v>
      </c>
      <c r="CH176" s="47">
        <f t="shared" si="523"/>
        <v>0</v>
      </c>
      <c r="CI176" s="12">
        <v>0</v>
      </c>
      <c r="CJ176" s="4">
        <v>0</v>
      </c>
      <c r="CK176" s="47">
        <f t="shared" si="524"/>
        <v>0</v>
      </c>
      <c r="CL176" s="12">
        <v>0</v>
      </c>
      <c r="CM176" s="4">
        <v>0</v>
      </c>
      <c r="CN176" s="47">
        <f t="shared" si="525"/>
        <v>0</v>
      </c>
      <c r="CO176" s="12">
        <v>0</v>
      </c>
      <c r="CP176" s="4">
        <v>0</v>
      </c>
      <c r="CQ176" s="47">
        <f t="shared" si="526"/>
        <v>0</v>
      </c>
      <c r="CR176" s="12">
        <v>0</v>
      </c>
      <c r="CS176" s="4">
        <v>0</v>
      </c>
      <c r="CT176" s="47">
        <f t="shared" si="527"/>
        <v>0</v>
      </c>
      <c r="CU176" s="12">
        <v>0</v>
      </c>
      <c r="CV176" s="4">
        <v>0</v>
      </c>
      <c r="CW176" s="47">
        <f t="shared" si="528"/>
        <v>0</v>
      </c>
      <c r="CX176" s="12">
        <v>0</v>
      </c>
      <c r="CY176" s="4">
        <v>0</v>
      </c>
      <c r="CZ176" s="47">
        <f t="shared" si="529"/>
        <v>0</v>
      </c>
      <c r="DA176" s="12"/>
      <c r="DB176" s="4"/>
      <c r="DC176" s="47"/>
      <c r="DD176" s="12">
        <v>0</v>
      </c>
      <c r="DE176" s="4">
        <v>0</v>
      </c>
      <c r="DF176" s="47">
        <f t="shared" si="530"/>
        <v>0</v>
      </c>
      <c r="DG176" s="12">
        <v>0</v>
      </c>
      <c r="DH176" s="4">
        <v>0</v>
      </c>
      <c r="DI176" s="47">
        <f t="shared" si="531"/>
        <v>0</v>
      </c>
      <c r="DJ176" s="12">
        <v>0</v>
      </c>
      <c r="DK176" s="4">
        <v>0</v>
      </c>
      <c r="DL176" s="47">
        <f t="shared" si="532"/>
        <v>0</v>
      </c>
      <c r="DM176" s="12">
        <v>0</v>
      </c>
      <c r="DN176" s="4">
        <v>0</v>
      </c>
      <c r="DO176" s="47">
        <f t="shared" si="533"/>
        <v>0</v>
      </c>
      <c r="DP176" s="12">
        <v>0</v>
      </c>
      <c r="DQ176" s="4">
        <v>0</v>
      </c>
      <c r="DR176" s="47">
        <f t="shared" si="534"/>
        <v>0</v>
      </c>
      <c r="DS176" s="12">
        <v>0</v>
      </c>
      <c r="DT176" s="4">
        <v>0</v>
      </c>
      <c r="DU176" s="47">
        <f t="shared" si="535"/>
        <v>0</v>
      </c>
      <c r="DV176" s="12">
        <v>0</v>
      </c>
      <c r="DW176" s="4">
        <v>0</v>
      </c>
      <c r="DX176" s="47">
        <f t="shared" si="536"/>
        <v>0</v>
      </c>
      <c r="DY176" s="12">
        <v>0</v>
      </c>
      <c r="DZ176" s="4">
        <v>0</v>
      </c>
      <c r="EA176" s="47">
        <f t="shared" si="537"/>
        <v>0</v>
      </c>
      <c r="EB176" s="12">
        <v>0</v>
      </c>
      <c r="EC176" s="4">
        <v>0</v>
      </c>
      <c r="ED176" s="47">
        <f t="shared" si="538"/>
        <v>0</v>
      </c>
      <c r="EE176" s="12">
        <v>0</v>
      </c>
      <c r="EF176" s="4">
        <v>0</v>
      </c>
      <c r="EG176" s="47">
        <f t="shared" si="539"/>
        <v>0</v>
      </c>
      <c r="EH176" s="12">
        <v>0</v>
      </c>
      <c r="EI176" s="4">
        <v>0</v>
      </c>
      <c r="EJ176" s="47">
        <f t="shared" si="540"/>
        <v>0</v>
      </c>
      <c r="EK176" s="12">
        <v>0</v>
      </c>
      <c r="EL176" s="4">
        <v>0</v>
      </c>
      <c r="EM176" s="47">
        <f t="shared" si="541"/>
        <v>0</v>
      </c>
      <c r="EN176" s="12">
        <v>0</v>
      </c>
      <c r="EO176" s="4">
        <v>0</v>
      </c>
      <c r="EP176" s="47">
        <f t="shared" si="542"/>
        <v>0</v>
      </c>
      <c r="EQ176" s="73">
        <v>1.08E-3</v>
      </c>
      <c r="ER176" s="4">
        <v>0.88100000000000001</v>
      </c>
      <c r="ES176" s="47">
        <f t="shared" si="543"/>
        <v>815740.74074074079</v>
      </c>
      <c r="ET176" s="12">
        <v>0</v>
      </c>
      <c r="EU176" s="4">
        <v>0</v>
      </c>
      <c r="EV176" s="47">
        <f t="shared" si="544"/>
        <v>0</v>
      </c>
      <c r="EW176" s="12">
        <v>0</v>
      </c>
      <c r="EX176" s="4">
        <v>0</v>
      </c>
      <c r="EY176" s="47">
        <f t="shared" si="545"/>
        <v>0</v>
      </c>
      <c r="EZ176" s="12">
        <v>0</v>
      </c>
      <c r="FA176" s="4">
        <v>0</v>
      </c>
      <c r="FB176" s="47">
        <f t="shared" si="546"/>
        <v>0</v>
      </c>
      <c r="FC176" s="12">
        <v>0</v>
      </c>
      <c r="FD176" s="4">
        <v>0</v>
      </c>
      <c r="FE176" s="47">
        <f t="shared" si="547"/>
        <v>0</v>
      </c>
      <c r="FF176" s="7">
        <f t="shared" ref="FF176:FF187" si="549">SUMIF($C$5:$FF$5,"Ton",C176:FF176)</f>
        <v>296.00207999999998</v>
      </c>
      <c r="FG176" s="15">
        <f t="shared" ref="FG176:FG187" si="550">SUMIF($C$5:$FF$5,"F*",C176:FF176)</f>
        <v>5056.4740000000002</v>
      </c>
    </row>
    <row r="177" spans="1:163" x14ac:dyDescent="0.3">
      <c r="A177" s="55">
        <v>2022</v>
      </c>
      <c r="B177" s="56" t="s">
        <v>7</v>
      </c>
      <c r="C177" s="12">
        <v>0</v>
      </c>
      <c r="D177" s="4">
        <v>0</v>
      </c>
      <c r="E177" s="47">
        <f t="shared" si="548"/>
        <v>0</v>
      </c>
      <c r="F177" s="12">
        <v>0</v>
      </c>
      <c r="G177" s="4">
        <v>0</v>
      </c>
      <c r="H177" s="47">
        <f t="shared" si="498"/>
        <v>0</v>
      </c>
      <c r="I177" s="12">
        <v>0</v>
      </c>
      <c r="J177" s="4">
        <v>0</v>
      </c>
      <c r="K177" s="47">
        <f t="shared" si="499"/>
        <v>0</v>
      </c>
      <c r="L177" s="12">
        <v>0</v>
      </c>
      <c r="M177" s="4">
        <v>0</v>
      </c>
      <c r="N177" s="47">
        <f t="shared" si="500"/>
        <v>0</v>
      </c>
      <c r="O177" s="12">
        <v>0</v>
      </c>
      <c r="P177" s="4">
        <v>0</v>
      </c>
      <c r="Q177" s="47">
        <f t="shared" si="501"/>
        <v>0</v>
      </c>
      <c r="R177" s="12">
        <v>0</v>
      </c>
      <c r="S177" s="4">
        <v>0</v>
      </c>
      <c r="T177" s="47">
        <f t="shared" si="502"/>
        <v>0</v>
      </c>
      <c r="U177" s="12">
        <v>0</v>
      </c>
      <c r="V177" s="4">
        <v>0</v>
      </c>
      <c r="W177" s="47">
        <f t="shared" si="503"/>
        <v>0</v>
      </c>
      <c r="X177" s="12">
        <v>0</v>
      </c>
      <c r="Y177" s="4">
        <v>0</v>
      </c>
      <c r="Z177" s="47">
        <f t="shared" si="504"/>
        <v>0</v>
      </c>
      <c r="AA177" s="73">
        <v>29052.6</v>
      </c>
      <c r="AB177" s="4">
        <v>328092.47100000002</v>
      </c>
      <c r="AC177" s="47">
        <f t="shared" si="505"/>
        <v>11293.050226141551</v>
      </c>
      <c r="AD177" s="73">
        <v>127</v>
      </c>
      <c r="AE177" s="4">
        <v>2174.3220000000001</v>
      </c>
      <c r="AF177" s="47">
        <f t="shared" si="506"/>
        <v>17120.645669291338</v>
      </c>
      <c r="AG177" s="12">
        <v>0</v>
      </c>
      <c r="AH177" s="4">
        <v>0</v>
      </c>
      <c r="AI177" s="47">
        <f t="shared" si="507"/>
        <v>0</v>
      </c>
      <c r="AJ177" s="12">
        <v>0</v>
      </c>
      <c r="AK177" s="4">
        <v>0</v>
      </c>
      <c r="AL177" s="47">
        <f t="shared" si="508"/>
        <v>0</v>
      </c>
      <c r="AM177" s="12">
        <v>0</v>
      </c>
      <c r="AN177" s="4">
        <v>0</v>
      </c>
      <c r="AO177" s="47">
        <f t="shared" si="509"/>
        <v>0</v>
      </c>
      <c r="AP177" s="12">
        <v>0</v>
      </c>
      <c r="AQ177" s="4">
        <v>0</v>
      </c>
      <c r="AR177" s="47">
        <f t="shared" si="510"/>
        <v>0</v>
      </c>
      <c r="AS177" s="12">
        <v>0</v>
      </c>
      <c r="AT177" s="4">
        <v>0</v>
      </c>
      <c r="AU177" s="47">
        <f t="shared" si="511"/>
        <v>0</v>
      </c>
      <c r="AV177" s="73">
        <v>8183.3924000000006</v>
      </c>
      <c r="AW177" s="4">
        <v>82235.805999999997</v>
      </c>
      <c r="AX177" s="47">
        <f t="shared" si="512"/>
        <v>10049.109462232313</v>
      </c>
      <c r="AY177" s="12">
        <v>0</v>
      </c>
      <c r="AZ177" s="4">
        <v>0</v>
      </c>
      <c r="BA177" s="47">
        <f t="shared" si="513"/>
        <v>0</v>
      </c>
      <c r="BB177" s="12">
        <v>0</v>
      </c>
      <c r="BC177" s="4">
        <v>0</v>
      </c>
      <c r="BD177" s="47">
        <f t="shared" si="514"/>
        <v>0</v>
      </c>
      <c r="BE177" s="73">
        <v>73</v>
      </c>
      <c r="BF177" s="4">
        <v>992.22799999999995</v>
      </c>
      <c r="BG177" s="47">
        <f t="shared" si="515"/>
        <v>13592.164383561643</v>
      </c>
      <c r="BH177" s="12">
        <v>0</v>
      </c>
      <c r="BI177" s="4">
        <v>0</v>
      </c>
      <c r="BJ177" s="47">
        <f t="shared" si="516"/>
        <v>0</v>
      </c>
      <c r="BK177" s="12">
        <v>0</v>
      </c>
      <c r="BL177" s="4">
        <v>0</v>
      </c>
      <c r="BM177" s="47">
        <f t="shared" si="517"/>
        <v>0</v>
      </c>
      <c r="BN177" s="12">
        <v>0</v>
      </c>
      <c r="BO177" s="4">
        <v>0</v>
      </c>
      <c r="BP177" s="47">
        <f t="shared" si="518"/>
        <v>0</v>
      </c>
      <c r="BQ177" s="12"/>
      <c r="BR177" s="4"/>
      <c r="BS177" s="47"/>
      <c r="BT177" s="12">
        <v>0</v>
      </c>
      <c r="BU177" s="4">
        <v>0</v>
      </c>
      <c r="BV177" s="47">
        <f t="shared" si="519"/>
        <v>0</v>
      </c>
      <c r="BW177" s="12">
        <v>0</v>
      </c>
      <c r="BX177" s="4">
        <v>0</v>
      </c>
      <c r="BY177" s="47">
        <f t="shared" si="520"/>
        <v>0</v>
      </c>
      <c r="BZ177" s="12">
        <v>0</v>
      </c>
      <c r="CA177" s="4">
        <v>0</v>
      </c>
      <c r="CB177" s="47">
        <f t="shared" si="521"/>
        <v>0</v>
      </c>
      <c r="CC177" s="12">
        <v>0</v>
      </c>
      <c r="CD177" s="4">
        <v>0</v>
      </c>
      <c r="CE177" s="47">
        <f t="shared" si="522"/>
        <v>0</v>
      </c>
      <c r="CF177" s="12">
        <v>0</v>
      </c>
      <c r="CG177" s="4">
        <v>0</v>
      </c>
      <c r="CH177" s="47">
        <f t="shared" si="523"/>
        <v>0</v>
      </c>
      <c r="CI177" s="12">
        <v>0</v>
      </c>
      <c r="CJ177" s="4">
        <v>0</v>
      </c>
      <c r="CK177" s="47">
        <f t="shared" si="524"/>
        <v>0</v>
      </c>
      <c r="CL177" s="12">
        <v>0</v>
      </c>
      <c r="CM177" s="4">
        <v>0</v>
      </c>
      <c r="CN177" s="47">
        <f t="shared" si="525"/>
        <v>0</v>
      </c>
      <c r="CO177" s="12">
        <v>0</v>
      </c>
      <c r="CP177" s="4">
        <v>0</v>
      </c>
      <c r="CQ177" s="47">
        <f t="shared" si="526"/>
        <v>0</v>
      </c>
      <c r="CR177" s="12">
        <v>0</v>
      </c>
      <c r="CS177" s="4">
        <v>0</v>
      </c>
      <c r="CT177" s="47">
        <f t="shared" si="527"/>
        <v>0</v>
      </c>
      <c r="CU177" s="12">
        <v>0</v>
      </c>
      <c r="CV177" s="4">
        <v>0</v>
      </c>
      <c r="CW177" s="47">
        <f t="shared" si="528"/>
        <v>0</v>
      </c>
      <c r="CX177" s="12">
        <v>0</v>
      </c>
      <c r="CY177" s="4">
        <v>0</v>
      </c>
      <c r="CZ177" s="47">
        <f t="shared" si="529"/>
        <v>0</v>
      </c>
      <c r="DA177" s="12"/>
      <c r="DB177" s="4"/>
      <c r="DC177" s="47"/>
      <c r="DD177" s="12">
        <v>0</v>
      </c>
      <c r="DE177" s="4">
        <v>0</v>
      </c>
      <c r="DF177" s="47">
        <f t="shared" si="530"/>
        <v>0</v>
      </c>
      <c r="DG177" s="12">
        <v>0</v>
      </c>
      <c r="DH177" s="4">
        <v>0</v>
      </c>
      <c r="DI177" s="47">
        <f t="shared" si="531"/>
        <v>0</v>
      </c>
      <c r="DJ177" s="12">
        <v>0</v>
      </c>
      <c r="DK177" s="4">
        <v>0</v>
      </c>
      <c r="DL177" s="47">
        <f t="shared" si="532"/>
        <v>0</v>
      </c>
      <c r="DM177" s="12">
        <v>0</v>
      </c>
      <c r="DN177" s="4">
        <v>0</v>
      </c>
      <c r="DO177" s="47">
        <f t="shared" si="533"/>
        <v>0</v>
      </c>
      <c r="DP177" s="12">
        <v>0</v>
      </c>
      <c r="DQ177" s="4">
        <v>0</v>
      </c>
      <c r="DR177" s="47">
        <f t="shared" si="534"/>
        <v>0</v>
      </c>
      <c r="DS177" s="12">
        <v>0</v>
      </c>
      <c r="DT177" s="4">
        <v>0</v>
      </c>
      <c r="DU177" s="47">
        <f t="shared" si="535"/>
        <v>0</v>
      </c>
      <c r="DV177" s="12">
        <v>0</v>
      </c>
      <c r="DW177" s="4">
        <v>0</v>
      </c>
      <c r="DX177" s="47">
        <f t="shared" si="536"/>
        <v>0</v>
      </c>
      <c r="DY177" s="12">
        <v>0</v>
      </c>
      <c r="DZ177" s="4">
        <v>0</v>
      </c>
      <c r="EA177" s="47">
        <f t="shared" si="537"/>
        <v>0</v>
      </c>
      <c r="EB177" s="12">
        <v>0</v>
      </c>
      <c r="EC177" s="4">
        <v>0</v>
      </c>
      <c r="ED177" s="47">
        <f t="shared" si="538"/>
        <v>0</v>
      </c>
      <c r="EE177" s="12">
        <v>0</v>
      </c>
      <c r="EF177" s="4">
        <v>0</v>
      </c>
      <c r="EG177" s="47">
        <f t="shared" si="539"/>
        <v>0</v>
      </c>
      <c r="EH177" s="12">
        <v>0</v>
      </c>
      <c r="EI177" s="4">
        <v>0</v>
      </c>
      <c r="EJ177" s="47">
        <f t="shared" si="540"/>
        <v>0</v>
      </c>
      <c r="EK177" s="12">
        <v>0</v>
      </c>
      <c r="EL177" s="4">
        <v>0</v>
      </c>
      <c r="EM177" s="47">
        <f t="shared" si="541"/>
        <v>0</v>
      </c>
      <c r="EN177" s="12">
        <v>0</v>
      </c>
      <c r="EO177" s="4">
        <v>0</v>
      </c>
      <c r="EP177" s="47">
        <f t="shared" si="542"/>
        <v>0</v>
      </c>
      <c r="EQ177" s="73">
        <v>10</v>
      </c>
      <c r="ER177" s="4">
        <v>505.596</v>
      </c>
      <c r="ES177" s="47">
        <f t="shared" si="543"/>
        <v>50559.600000000006</v>
      </c>
      <c r="ET177" s="12">
        <v>0</v>
      </c>
      <c r="EU177" s="4">
        <v>0</v>
      </c>
      <c r="EV177" s="47">
        <f t="shared" si="544"/>
        <v>0</v>
      </c>
      <c r="EW177" s="12">
        <v>0</v>
      </c>
      <c r="EX177" s="4">
        <v>0</v>
      </c>
      <c r="EY177" s="47">
        <f t="shared" si="545"/>
        <v>0</v>
      </c>
      <c r="EZ177" s="12">
        <v>0</v>
      </c>
      <c r="FA177" s="4">
        <v>0</v>
      </c>
      <c r="FB177" s="47">
        <f t="shared" si="546"/>
        <v>0</v>
      </c>
      <c r="FC177" s="12">
        <v>0</v>
      </c>
      <c r="FD177" s="4">
        <v>0</v>
      </c>
      <c r="FE177" s="47">
        <f t="shared" si="547"/>
        <v>0</v>
      </c>
      <c r="FF177" s="7">
        <f t="shared" si="549"/>
        <v>37445.992400000003</v>
      </c>
      <c r="FG177" s="15">
        <f t="shared" si="550"/>
        <v>414000.42300000001</v>
      </c>
    </row>
    <row r="178" spans="1:163" x14ac:dyDescent="0.3">
      <c r="A178" s="55">
        <v>2022</v>
      </c>
      <c r="B178" s="56" t="s">
        <v>8</v>
      </c>
      <c r="C178" s="12">
        <v>0</v>
      </c>
      <c r="D178" s="4">
        <v>0</v>
      </c>
      <c r="E178" s="47">
        <f>IF(C178=0,0,D178/C178*1000)</f>
        <v>0</v>
      </c>
      <c r="F178" s="12">
        <v>0</v>
      </c>
      <c r="G178" s="4">
        <v>0</v>
      </c>
      <c r="H178" s="47">
        <f t="shared" si="498"/>
        <v>0</v>
      </c>
      <c r="I178" s="12">
        <v>0</v>
      </c>
      <c r="J178" s="4">
        <v>0</v>
      </c>
      <c r="K178" s="47">
        <f t="shared" si="499"/>
        <v>0</v>
      </c>
      <c r="L178" s="12">
        <v>0</v>
      </c>
      <c r="M178" s="4">
        <v>0</v>
      </c>
      <c r="N178" s="47">
        <f t="shared" si="500"/>
        <v>0</v>
      </c>
      <c r="O178" s="12">
        <v>0</v>
      </c>
      <c r="P178" s="4">
        <v>0</v>
      </c>
      <c r="Q178" s="47">
        <f t="shared" si="501"/>
        <v>0</v>
      </c>
      <c r="R178" s="12">
        <v>0</v>
      </c>
      <c r="S178" s="4">
        <v>0</v>
      </c>
      <c r="T178" s="47">
        <f t="shared" si="502"/>
        <v>0</v>
      </c>
      <c r="U178" s="12">
        <v>0</v>
      </c>
      <c r="V178" s="4">
        <v>0</v>
      </c>
      <c r="W178" s="47">
        <f t="shared" si="503"/>
        <v>0</v>
      </c>
      <c r="X178" s="12">
        <v>0</v>
      </c>
      <c r="Y178" s="4">
        <v>0</v>
      </c>
      <c r="Z178" s="47">
        <f t="shared" si="504"/>
        <v>0</v>
      </c>
      <c r="AA178" s="12">
        <v>0</v>
      </c>
      <c r="AB178" s="4">
        <v>0</v>
      </c>
      <c r="AC178" s="47">
        <f t="shared" si="505"/>
        <v>0</v>
      </c>
      <c r="AD178" s="73">
        <v>50</v>
      </c>
      <c r="AE178" s="4">
        <v>820.18499999999995</v>
      </c>
      <c r="AF178" s="47">
        <f t="shared" si="506"/>
        <v>16403.7</v>
      </c>
      <c r="AG178" s="73">
        <v>1</v>
      </c>
      <c r="AH178" s="4">
        <v>22.187000000000001</v>
      </c>
      <c r="AI178" s="47">
        <f t="shared" si="507"/>
        <v>22187</v>
      </c>
      <c r="AJ178" s="12">
        <v>0</v>
      </c>
      <c r="AK178" s="4">
        <v>0</v>
      </c>
      <c r="AL178" s="47">
        <f t="shared" si="508"/>
        <v>0</v>
      </c>
      <c r="AM178" s="12">
        <v>0</v>
      </c>
      <c r="AN178" s="4">
        <v>0</v>
      </c>
      <c r="AO178" s="47">
        <f t="shared" si="509"/>
        <v>0</v>
      </c>
      <c r="AP178" s="12">
        <v>0</v>
      </c>
      <c r="AQ178" s="4">
        <v>0</v>
      </c>
      <c r="AR178" s="47">
        <f t="shared" si="510"/>
        <v>0</v>
      </c>
      <c r="AS178" s="12">
        <v>0</v>
      </c>
      <c r="AT178" s="4">
        <v>0</v>
      </c>
      <c r="AU178" s="47">
        <f t="shared" si="511"/>
        <v>0</v>
      </c>
      <c r="AV178" s="73">
        <v>5520.4011399999999</v>
      </c>
      <c r="AW178" s="4">
        <v>44526.377</v>
      </c>
      <c r="AX178" s="47">
        <f t="shared" si="512"/>
        <v>8065.786501884535</v>
      </c>
      <c r="AY178" s="12">
        <v>0</v>
      </c>
      <c r="AZ178" s="4">
        <v>0</v>
      </c>
      <c r="BA178" s="47">
        <f t="shared" si="513"/>
        <v>0</v>
      </c>
      <c r="BB178" s="12">
        <v>0</v>
      </c>
      <c r="BC178" s="4">
        <v>0</v>
      </c>
      <c r="BD178" s="47">
        <f t="shared" si="514"/>
        <v>0</v>
      </c>
      <c r="BE178" s="73">
        <v>24</v>
      </c>
      <c r="BF178" s="4">
        <v>321.61799999999999</v>
      </c>
      <c r="BG178" s="47">
        <f t="shared" si="515"/>
        <v>13400.75</v>
      </c>
      <c r="BH178" s="12">
        <v>0</v>
      </c>
      <c r="BI178" s="4">
        <v>0</v>
      </c>
      <c r="BJ178" s="47">
        <f t="shared" si="516"/>
        <v>0</v>
      </c>
      <c r="BK178" s="12">
        <v>0</v>
      </c>
      <c r="BL178" s="4">
        <v>0</v>
      </c>
      <c r="BM178" s="47">
        <f t="shared" si="517"/>
        <v>0</v>
      </c>
      <c r="BN178" s="12">
        <v>0</v>
      </c>
      <c r="BO178" s="4">
        <v>0</v>
      </c>
      <c r="BP178" s="47">
        <f t="shared" si="518"/>
        <v>0</v>
      </c>
      <c r="BQ178" s="73"/>
      <c r="BR178" s="4"/>
      <c r="BS178" s="47"/>
      <c r="BT178" s="73">
        <v>1E-3</v>
      </c>
      <c r="BU178" s="4">
        <v>2.649</v>
      </c>
      <c r="BV178" s="47">
        <f t="shared" si="519"/>
        <v>2649000</v>
      </c>
      <c r="BW178" s="12">
        <v>0</v>
      </c>
      <c r="BX178" s="4">
        <v>0</v>
      </c>
      <c r="BY178" s="47">
        <f t="shared" si="520"/>
        <v>0</v>
      </c>
      <c r="BZ178" s="12">
        <v>0</v>
      </c>
      <c r="CA178" s="4">
        <v>0</v>
      </c>
      <c r="CB178" s="47">
        <f t="shared" si="521"/>
        <v>0</v>
      </c>
      <c r="CC178" s="12">
        <v>0</v>
      </c>
      <c r="CD178" s="4">
        <v>0</v>
      </c>
      <c r="CE178" s="47">
        <f t="shared" si="522"/>
        <v>0</v>
      </c>
      <c r="CF178" s="12">
        <v>0</v>
      </c>
      <c r="CG178" s="4">
        <v>0</v>
      </c>
      <c r="CH178" s="47">
        <f t="shared" si="523"/>
        <v>0</v>
      </c>
      <c r="CI178" s="12">
        <v>0</v>
      </c>
      <c r="CJ178" s="4">
        <v>0</v>
      </c>
      <c r="CK178" s="47">
        <f t="shared" si="524"/>
        <v>0</v>
      </c>
      <c r="CL178" s="12">
        <v>0</v>
      </c>
      <c r="CM178" s="4">
        <v>0</v>
      </c>
      <c r="CN178" s="47">
        <f t="shared" si="525"/>
        <v>0</v>
      </c>
      <c r="CO178" s="73">
        <v>78</v>
      </c>
      <c r="CP178" s="4">
        <v>1402.8050000000001</v>
      </c>
      <c r="CQ178" s="47">
        <f t="shared" si="526"/>
        <v>17984.679487179488</v>
      </c>
      <c r="CR178" s="12">
        <v>0</v>
      </c>
      <c r="CS178" s="4">
        <v>0</v>
      </c>
      <c r="CT178" s="47">
        <f t="shared" si="527"/>
        <v>0</v>
      </c>
      <c r="CU178" s="12">
        <v>0</v>
      </c>
      <c r="CV178" s="4">
        <v>0</v>
      </c>
      <c r="CW178" s="47">
        <f t="shared" si="528"/>
        <v>0</v>
      </c>
      <c r="CX178" s="12">
        <v>0</v>
      </c>
      <c r="CY178" s="4">
        <v>0</v>
      </c>
      <c r="CZ178" s="47">
        <f t="shared" si="529"/>
        <v>0</v>
      </c>
      <c r="DA178" s="12"/>
      <c r="DB178" s="4"/>
      <c r="DC178" s="47"/>
      <c r="DD178" s="12">
        <v>0</v>
      </c>
      <c r="DE178" s="4">
        <v>0</v>
      </c>
      <c r="DF178" s="47">
        <f t="shared" si="530"/>
        <v>0</v>
      </c>
      <c r="DG178" s="12">
        <v>0</v>
      </c>
      <c r="DH178" s="4">
        <v>0</v>
      </c>
      <c r="DI178" s="47">
        <f t="shared" si="531"/>
        <v>0</v>
      </c>
      <c r="DJ178" s="12">
        <v>0</v>
      </c>
      <c r="DK178" s="4">
        <v>0</v>
      </c>
      <c r="DL178" s="47">
        <f t="shared" si="532"/>
        <v>0</v>
      </c>
      <c r="DM178" s="12">
        <v>0</v>
      </c>
      <c r="DN178" s="4">
        <v>0</v>
      </c>
      <c r="DO178" s="47">
        <f t="shared" si="533"/>
        <v>0</v>
      </c>
      <c r="DP178" s="12">
        <v>0</v>
      </c>
      <c r="DQ178" s="4">
        <v>0</v>
      </c>
      <c r="DR178" s="47">
        <f t="shared" si="534"/>
        <v>0</v>
      </c>
      <c r="DS178" s="12">
        <v>0</v>
      </c>
      <c r="DT178" s="4">
        <v>0</v>
      </c>
      <c r="DU178" s="47">
        <f t="shared" si="535"/>
        <v>0</v>
      </c>
      <c r="DV178" s="12">
        <v>0</v>
      </c>
      <c r="DW178" s="4">
        <v>0</v>
      </c>
      <c r="DX178" s="47">
        <f t="shared" si="536"/>
        <v>0</v>
      </c>
      <c r="DY178" s="12">
        <v>0</v>
      </c>
      <c r="DZ178" s="4">
        <v>0</v>
      </c>
      <c r="EA178" s="47">
        <f t="shared" si="537"/>
        <v>0</v>
      </c>
      <c r="EB178" s="12">
        <v>0</v>
      </c>
      <c r="EC178" s="4">
        <v>0</v>
      </c>
      <c r="ED178" s="47">
        <f t="shared" si="538"/>
        <v>0</v>
      </c>
      <c r="EE178" s="12">
        <v>0</v>
      </c>
      <c r="EF178" s="4">
        <v>0</v>
      </c>
      <c r="EG178" s="47">
        <f t="shared" si="539"/>
        <v>0</v>
      </c>
      <c r="EH178" s="12">
        <v>0</v>
      </c>
      <c r="EI178" s="4">
        <v>0</v>
      </c>
      <c r="EJ178" s="47">
        <f t="shared" si="540"/>
        <v>0</v>
      </c>
      <c r="EK178" s="12">
        <v>0</v>
      </c>
      <c r="EL178" s="4">
        <v>0</v>
      </c>
      <c r="EM178" s="47">
        <f t="shared" si="541"/>
        <v>0</v>
      </c>
      <c r="EN178" s="12">
        <v>0</v>
      </c>
      <c r="EO178" s="4">
        <v>0</v>
      </c>
      <c r="EP178" s="47">
        <f t="shared" si="542"/>
        <v>0</v>
      </c>
      <c r="EQ178" s="73">
        <v>2.181E-2</v>
      </c>
      <c r="ER178" s="4">
        <v>33.616999999999997</v>
      </c>
      <c r="ES178" s="47">
        <f t="shared" si="543"/>
        <v>1541357.1756075195</v>
      </c>
      <c r="ET178" s="73">
        <v>9.3200000000000002E-3</v>
      </c>
      <c r="EU178" s="4">
        <v>6.8019999999999996</v>
      </c>
      <c r="EV178" s="75">
        <f t="shared" si="544"/>
        <v>729828.32618025749</v>
      </c>
      <c r="EW178" s="12">
        <v>0</v>
      </c>
      <c r="EX178" s="4">
        <v>0</v>
      </c>
      <c r="EY178" s="47">
        <f t="shared" si="545"/>
        <v>0</v>
      </c>
      <c r="EZ178" s="12">
        <v>0</v>
      </c>
      <c r="FA178" s="4">
        <v>0</v>
      </c>
      <c r="FB178" s="47">
        <f t="shared" si="546"/>
        <v>0</v>
      </c>
      <c r="FC178" s="12">
        <v>0</v>
      </c>
      <c r="FD178" s="4">
        <v>0</v>
      </c>
      <c r="FE178" s="47">
        <f t="shared" si="547"/>
        <v>0</v>
      </c>
      <c r="FF178" s="7">
        <f t="shared" si="549"/>
        <v>5673.4332700000004</v>
      </c>
      <c r="FG178" s="15">
        <f t="shared" si="550"/>
        <v>47136.240000000005</v>
      </c>
    </row>
    <row r="179" spans="1:163" x14ac:dyDescent="0.3">
      <c r="A179" s="55">
        <v>2022</v>
      </c>
      <c r="B179" s="47" t="s">
        <v>9</v>
      </c>
      <c r="C179" s="12">
        <v>0</v>
      </c>
      <c r="D179" s="4">
        <v>0</v>
      </c>
      <c r="E179" s="47">
        <f t="shared" ref="E179:E186" si="551">IF(C179=0,0,D179/C179*1000)</f>
        <v>0</v>
      </c>
      <c r="F179" s="12">
        <v>0</v>
      </c>
      <c r="G179" s="4">
        <v>0</v>
      </c>
      <c r="H179" s="47">
        <f t="shared" si="498"/>
        <v>0</v>
      </c>
      <c r="I179" s="12">
        <v>0</v>
      </c>
      <c r="J179" s="4">
        <v>0</v>
      </c>
      <c r="K179" s="47">
        <f t="shared" si="499"/>
        <v>0</v>
      </c>
      <c r="L179" s="12">
        <v>0</v>
      </c>
      <c r="M179" s="4">
        <v>0</v>
      </c>
      <c r="N179" s="47">
        <f t="shared" si="500"/>
        <v>0</v>
      </c>
      <c r="O179" s="12">
        <v>0</v>
      </c>
      <c r="P179" s="4">
        <v>0</v>
      </c>
      <c r="Q179" s="47">
        <f t="shared" si="501"/>
        <v>0</v>
      </c>
      <c r="R179" s="12">
        <v>0</v>
      </c>
      <c r="S179" s="4">
        <v>0</v>
      </c>
      <c r="T179" s="47">
        <f t="shared" si="502"/>
        <v>0</v>
      </c>
      <c r="U179" s="12">
        <v>0</v>
      </c>
      <c r="V179" s="4">
        <v>0</v>
      </c>
      <c r="W179" s="47">
        <f t="shared" si="503"/>
        <v>0</v>
      </c>
      <c r="X179" s="12">
        <v>0</v>
      </c>
      <c r="Y179" s="4">
        <v>0</v>
      </c>
      <c r="Z179" s="47">
        <f t="shared" si="504"/>
        <v>0</v>
      </c>
      <c r="AA179" s="12">
        <v>0</v>
      </c>
      <c r="AB179" s="4">
        <v>0</v>
      </c>
      <c r="AC179" s="47">
        <f t="shared" si="505"/>
        <v>0</v>
      </c>
      <c r="AD179" s="12">
        <v>0</v>
      </c>
      <c r="AE179" s="4">
        <v>0</v>
      </c>
      <c r="AF179" s="47">
        <f t="shared" si="506"/>
        <v>0</v>
      </c>
      <c r="AG179" s="73">
        <v>4</v>
      </c>
      <c r="AH179" s="4">
        <v>98.605999999999995</v>
      </c>
      <c r="AI179" s="47">
        <f t="shared" si="507"/>
        <v>24651.5</v>
      </c>
      <c r="AJ179" s="12">
        <v>0</v>
      </c>
      <c r="AK179" s="4">
        <v>0</v>
      </c>
      <c r="AL179" s="47">
        <f t="shared" si="508"/>
        <v>0</v>
      </c>
      <c r="AM179" s="73">
        <v>35.027999999999999</v>
      </c>
      <c r="AN179" s="4">
        <v>7.7619999999999996</v>
      </c>
      <c r="AO179" s="47">
        <f t="shared" si="509"/>
        <v>221.59415324882951</v>
      </c>
      <c r="AP179" s="12">
        <v>0</v>
      </c>
      <c r="AQ179" s="4">
        <v>0</v>
      </c>
      <c r="AR179" s="47">
        <f t="shared" si="510"/>
        <v>0</v>
      </c>
      <c r="AS179" s="12">
        <v>0</v>
      </c>
      <c r="AT179" s="4">
        <v>0</v>
      </c>
      <c r="AU179" s="47">
        <f t="shared" si="511"/>
        <v>0</v>
      </c>
      <c r="AV179" s="73">
        <v>7013.2009699999999</v>
      </c>
      <c r="AW179" s="4">
        <v>52177.608</v>
      </c>
      <c r="AX179" s="47">
        <f t="shared" si="512"/>
        <v>7439.9134180237252</v>
      </c>
      <c r="AY179" s="12">
        <v>0</v>
      </c>
      <c r="AZ179" s="4">
        <v>0</v>
      </c>
      <c r="BA179" s="47">
        <f t="shared" si="513"/>
        <v>0</v>
      </c>
      <c r="BB179" s="12">
        <v>0</v>
      </c>
      <c r="BC179" s="4">
        <v>0</v>
      </c>
      <c r="BD179" s="47">
        <f t="shared" si="514"/>
        <v>0</v>
      </c>
      <c r="BE179" s="73">
        <v>96</v>
      </c>
      <c r="BF179" s="4">
        <v>1343.3620000000001</v>
      </c>
      <c r="BG179" s="47">
        <f t="shared" si="515"/>
        <v>13993.354166666668</v>
      </c>
      <c r="BH179" s="12">
        <v>0</v>
      </c>
      <c r="BI179" s="4">
        <v>0</v>
      </c>
      <c r="BJ179" s="47">
        <f t="shared" si="516"/>
        <v>0</v>
      </c>
      <c r="BK179" s="12">
        <v>0</v>
      </c>
      <c r="BL179" s="4">
        <v>0</v>
      </c>
      <c r="BM179" s="47">
        <f t="shared" si="517"/>
        <v>0</v>
      </c>
      <c r="BN179" s="12">
        <v>0</v>
      </c>
      <c r="BO179" s="4">
        <v>0</v>
      </c>
      <c r="BP179" s="47">
        <f t="shared" si="518"/>
        <v>0</v>
      </c>
      <c r="BQ179" s="12"/>
      <c r="BR179" s="4"/>
      <c r="BS179" s="47"/>
      <c r="BT179" s="12">
        <v>0</v>
      </c>
      <c r="BU179" s="4">
        <v>0</v>
      </c>
      <c r="BV179" s="47">
        <f t="shared" si="519"/>
        <v>0</v>
      </c>
      <c r="BW179" s="73">
        <v>16500</v>
      </c>
      <c r="BX179" s="4">
        <v>277988.49699999997</v>
      </c>
      <c r="BY179" s="47">
        <f t="shared" si="520"/>
        <v>16847.787696969695</v>
      </c>
      <c r="BZ179" s="12">
        <v>0</v>
      </c>
      <c r="CA179" s="4">
        <v>0</v>
      </c>
      <c r="CB179" s="47">
        <f t="shared" si="521"/>
        <v>0</v>
      </c>
      <c r="CC179" s="12">
        <v>0</v>
      </c>
      <c r="CD179" s="4">
        <v>0</v>
      </c>
      <c r="CE179" s="47">
        <f t="shared" si="522"/>
        <v>0</v>
      </c>
      <c r="CF179" s="12">
        <v>0</v>
      </c>
      <c r="CG179" s="4">
        <v>0</v>
      </c>
      <c r="CH179" s="47">
        <f t="shared" si="523"/>
        <v>0</v>
      </c>
      <c r="CI179" s="12">
        <v>0</v>
      </c>
      <c r="CJ179" s="4">
        <v>0</v>
      </c>
      <c r="CK179" s="47">
        <f t="shared" si="524"/>
        <v>0</v>
      </c>
      <c r="CL179" s="12">
        <v>0</v>
      </c>
      <c r="CM179" s="4">
        <v>0</v>
      </c>
      <c r="CN179" s="47">
        <f t="shared" si="525"/>
        <v>0</v>
      </c>
      <c r="CO179" s="12">
        <v>0</v>
      </c>
      <c r="CP179" s="4">
        <v>0</v>
      </c>
      <c r="CQ179" s="47">
        <f t="shared" si="526"/>
        <v>0</v>
      </c>
      <c r="CR179" s="12">
        <v>0</v>
      </c>
      <c r="CS179" s="4">
        <v>0</v>
      </c>
      <c r="CT179" s="47">
        <f t="shared" si="527"/>
        <v>0</v>
      </c>
      <c r="CU179" s="12">
        <v>0</v>
      </c>
      <c r="CV179" s="4">
        <v>0</v>
      </c>
      <c r="CW179" s="47">
        <f t="shared" si="528"/>
        <v>0</v>
      </c>
      <c r="CX179" s="12">
        <v>0</v>
      </c>
      <c r="CY179" s="4">
        <v>0</v>
      </c>
      <c r="CZ179" s="47">
        <f t="shared" si="529"/>
        <v>0</v>
      </c>
      <c r="DA179" s="12"/>
      <c r="DB179" s="4"/>
      <c r="DC179" s="47"/>
      <c r="DD179" s="12">
        <v>0</v>
      </c>
      <c r="DE179" s="4">
        <v>0</v>
      </c>
      <c r="DF179" s="47">
        <f t="shared" si="530"/>
        <v>0</v>
      </c>
      <c r="DG179" s="12">
        <v>0</v>
      </c>
      <c r="DH179" s="4">
        <v>0</v>
      </c>
      <c r="DI179" s="47">
        <f t="shared" si="531"/>
        <v>0</v>
      </c>
      <c r="DJ179" s="12">
        <v>0</v>
      </c>
      <c r="DK179" s="4">
        <v>0</v>
      </c>
      <c r="DL179" s="47">
        <f t="shared" si="532"/>
        <v>0</v>
      </c>
      <c r="DM179" s="12">
        <v>0</v>
      </c>
      <c r="DN179" s="4">
        <v>0</v>
      </c>
      <c r="DO179" s="47">
        <f t="shared" si="533"/>
        <v>0</v>
      </c>
      <c r="DP179" s="12">
        <v>0</v>
      </c>
      <c r="DQ179" s="4">
        <v>0</v>
      </c>
      <c r="DR179" s="47">
        <f t="shared" si="534"/>
        <v>0</v>
      </c>
      <c r="DS179" s="12">
        <v>0</v>
      </c>
      <c r="DT179" s="4">
        <v>0</v>
      </c>
      <c r="DU179" s="47">
        <f t="shared" si="535"/>
        <v>0</v>
      </c>
      <c r="DV179" s="12">
        <v>0</v>
      </c>
      <c r="DW179" s="4">
        <v>0</v>
      </c>
      <c r="DX179" s="47">
        <f t="shared" si="536"/>
        <v>0</v>
      </c>
      <c r="DY179" s="12">
        <v>0</v>
      </c>
      <c r="DZ179" s="4">
        <v>0</v>
      </c>
      <c r="EA179" s="47">
        <f t="shared" si="537"/>
        <v>0</v>
      </c>
      <c r="EB179" s="12">
        <v>0</v>
      </c>
      <c r="EC179" s="4">
        <v>0</v>
      </c>
      <c r="ED179" s="47">
        <f t="shared" si="538"/>
        <v>0</v>
      </c>
      <c r="EE179" s="12">
        <v>0</v>
      </c>
      <c r="EF179" s="4">
        <v>0</v>
      </c>
      <c r="EG179" s="47">
        <f t="shared" si="539"/>
        <v>0</v>
      </c>
      <c r="EH179" s="12">
        <v>0</v>
      </c>
      <c r="EI179" s="4">
        <v>0</v>
      </c>
      <c r="EJ179" s="47">
        <f t="shared" si="540"/>
        <v>0</v>
      </c>
      <c r="EK179" s="12">
        <v>0</v>
      </c>
      <c r="EL179" s="4">
        <v>0</v>
      </c>
      <c r="EM179" s="47">
        <f t="shared" si="541"/>
        <v>0</v>
      </c>
      <c r="EN179" s="12">
        <v>0</v>
      </c>
      <c r="EO179" s="4">
        <v>0</v>
      </c>
      <c r="EP179" s="47">
        <f t="shared" si="542"/>
        <v>0</v>
      </c>
      <c r="EQ179" s="12">
        <v>0</v>
      </c>
      <c r="ER179" s="4">
        <v>0</v>
      </c>
      <c r="ES179" s="47">
        <f t="shared" si="543"/>
        <v>0</v>
      </c>
      <c r="ET179" s="12">
        <v>0</v>
      </c>
      <c r="EU179" s="4">
        <v>0</v>
      </c>
      <c r="EV179" s="47">
        <f t="shared" si="544"/>
        <v>0</v>
      </c>
      <c r="EW179" s="12">
        <v>0</v>
      </c>
      <c r="EX179" s="4">
        <v>0</v>
      </c>
      <c r="EY179" s="47">
        <f t="shared" si="545"/>
        <v>0</v>
      </c>
      <c r="EZ179" s="12">
        <v>0</v>
      </c>
      <c r="FA179" s="4">
        <v>0</v>
      </c>
      <c r="FB179" s="47">
        <f t="shared" si="546"/>
        <v>0</v>
      </c>
      <c r="FC179" s="12">
        <v>0</v>
      </c>
      <c r="FD179" s="4">
        <v>0</v>
      </c>
      <c r="FE179" s="47">
        <f t="shared" si="547"/>
        <v>0</v>
      </c>
      <c r="FF179" s="7">
        <f t="shared" si="549"/>
        <v>23648.22897</v>
      </c>
      <c r="FG179" s="15">
        <f t="shared" si="550"/>
        <v>331615.83499999996</v>
      </c>
    </row>
    <row r="180" spans="1:163" x14ac:dyDescent="0.3">
      <c r="A180" s="55">
        <v>2022</v>
      </c>
      <c r="B180" s="56" t="s">
        <v>10</v>
      </c>
      <c r="C180" s="12">
        <v>0</v>
      </c>
      <c r="D180" s="4">
        <v>0</v>
      </c>
      <c r="E180" s="47">
        <f t="shared" si="551"/>
        <v>0</v>
      </c>
      <c r="F180" s="12">
        <v>0</v>
      </c>
      <c r="G180" s="4">
        <v>0</v>
      </c>
      <c r="H180" s="47">
        <f t="shared" si="498"/>
        <v>0</v>
      </c>
      <c r="I180" s="12">
        <v>0</v>
      </c>
      <c r="J180" s="4">
        <v>0</v>
      </c>
      <c r="K180" s="47">
        <f t="shared" si="499"/>
        <v>0</v>
      </c>
      <c r="L180" s="12">
        <v>0</v>
      </c>
      <c r="M180" s="4">
        <v>0</v>
      </c>
      <c r="N180" s="47">
        <f t="shared" si="500"/>
        <v>0</v>
      </c>
      <c r="O180" s="12">
        <v>0</v>
      </c>
      <c r="P180" s="4">
        <v>0</v>
      </c>
      <c r="Q180" s="47">
        <f t="shared" si="501"/>
        <v>0</v>
      </c>
      <c r="R180" s="73">
        <v>10</v>
      </c>
      <c r="S180" s="4">
        <v>280.40499999999997</v>
      </c>
      <c r="T180" s="47">
        <f t="shared" si="502"/>
        <v>28040.499999999996</v>
      </c>
      <c r="U180" s="12">
        <v>0</v>
      </c>
      <c r="V180" s="4">
        <v>0</v>
      </c>
      <c r="W180" s="47">
        <f t="shared" si="503"/>
        <v>0</v>
      </c>
      <c r="X180" s="12">
        <v>0</v>
      </c>
      <c r="Y180" s="4">
        <v>0</v>
      </c>
      <c r="Z180" s="47">
        <f t="shared" si="504"/>
        <v>0</v>
      </c>
      <c r="AA180" s="12">
        <v>0</v>
      </c>
      <c r="AB180" s="4">
        <v>0</v>
      </c>
      <c r="AC180" s="47">
        <f t="shared" si="505"/>
        <v>0</v>
      </c>
      <c r="AD180" s="73">
        <v>179.5</v>
      </c>
      <c r="AE180" s="4">
        <v>3075.6089999999999</v>
      </c>
      <c r="AF180" s="47">
        <f t="shared" si="506"/>
        <v>17134.311977715879</v>
      </c>
      <c r="AG180" s="12">
        <v>0</v>
      </c>
      <c r="AH180" s="4">
        <v>0</v>
      </c>
      <c r="AI180" s="47">
        <f t="shared" si="507"/>
        <v>0</v>
      </c>
      <c r="AJ180" s="12">
        <v>0</v>
      </c>
      <c r="AK180" s="4">
        <v>0</v>
      </c>
      <c r="AL180" s="47">
        <f t="shared" si="508"/>
        <v>0</v>
      </c>
      <c r="AM180" s="73">
        <v>66</v>
      </c>
      <c r="AN180" s="4">
        <v>462</v>
      </c>
      <c r="AO180" s="47">
        <f t="shared" si="509"/>
        <v>7000</v>
      </c>
      <c r="AP180" s="12">
        <v>0</v>
      </c>
      <c r="AQ180" s="4">
        <v>0</v>
      </c>
      <c r="AR180" s="47">
        <f t="shared" si="510"/>
        <v>0</v>
      </c>
      <c r="AS180" s="12">
        <v>0</v>
      </c>
      <c r="AT180" s="4">
        <v>0</v>
      </c>
      <c r="AU180" s="47">
        <f t="shared" si="511"/>
        <v>0</v>
      </c>
      <c r="AV180" s="73">
        <v>19714</v>
      </c>
      <c r="AW180" s="4">
        <v>219753.42</v>
      </c>
      <c r="AX180" s="47">
        <f t="shared" si="512"/>
        <v>11147.07416049508</v>
      </c>
      <c r="AY180" s="12">
        <v>0</v>
      </c>
      <c r="AZ180" s="4">
        <v>0</v>
      </c>
      <c r="BA180" s="47">
        <f t="shared" si="513"/>
        <v>0</v>
      </c>
      <c r="BB180" s="12">
        <v>0</v>
      </c>
      <c r="BC180" s="4">
        <v>0</v>
      </c>
      <c r="BD180" s="47">
        <f t="shared" si="514"/>
        <v>0</v>
      </c>
      <c r="BE180" s="12">
        <v>0</v>
      </c>
      <c r="BF180" s="4">
        <v>0</v>
      </c>
      <c r="BG180" s="47">
        <f t="shared" si="515"/>
        <v>0</v>
      </c>
      <c r="BH180" s="12">
        <v>0</v>
      </c>
      <c r="BI180" s="4">
        <v>0</v>
      </c>
      <c r="BJ180" s="47">
        <f t="shared" si="516"/>
        <v>0</v>
      </c>
      <c r="BK180" s="12">
        <v>0</v>
      </c>
      <c r="BL180" s="4">
        <v>0</v>
      </c>
      <c r="BM180" s="47">
        <f t="shared" si="517"/>
        <v>0</v>
      </c>
      <c r="BN180" s="12">
        <v>0</v>
      </c>
      <c r="BO180" s="4">
        <v>0</v>
      </c>
      <c r="BP180" s="47">
        <f t="shared" si="518"/>
        <v>0</v>
      </c>
      <c r="BQ180" s="12"/>
      <c r="BR180" s="4"/>
      <c r="BS180" s="47"/>
      <c r="BT180" s="12">
        <v>0</v>
      </c>
      <c r="BU180" s="4">
        <v>0</v>
      </c>
      <c r="BV180" s="47">
        <f t="shared" si="519"/>
        <v>0</v>
      </c>
      <c r="BW180" s="12">
        <v>0</v>
      </c>
      <c r="BX180" s="4">
        <v>0</v>
      </c>
      <c r="BY180" s="47">
        <f t="shared" si="520"/>
        <v>0</v>
      </c>
      <c r="BZ180" s="12">
        <v>0</v>
      </c>
      <c r="CA180" s="4">
        <v>0</v>
      </c>
      <c r="CB180" s="47">
        <f t="shared" si="521"/>
        <v>0</v>
      </c>
      <c r="CC180" s="12">
        <v>0</v>
      </c>
      <c r="CD180" s="4">
        <v>0</v>
      </c>
      <c r="CE180" s="47">
        <f t="shared" si="522"/>
        <v>0</v>
      </c>
      <c r="CF180" s="12">
        <v>0</v>
      </c>
      <c r="CG180" s="4">
        <v>0</v>
      </c>
      <c r="CH180" s="47">
        <f t="shared" si="523"/>
        <v>0</v>
      </c>
      <c r="CI180" s="12">
        <v>0</v>
      </c>
      <c r="CJ180" s="4">
        <v>0</v>
      </c>
      <c r="CK180" s="47">
        <f t="shared" si="524"/>
        <v>0</v>
      </c>
      <c r="CL180" s="12">
        <v>0</v>
      </c>
      <c r="CM180" s="4">
        <v>0</v>
      </c>
      <c r="CN180" s="47">
        <f t="shared" si="525"/>
        <v>0</v>
      </c>
      <c r="CO180" s="12">
        <v>0</v>
      </c>
      <c r="CP180" s="4">
        <v>0</v>
      </c>
      <c r="CQ180" s="47">
        <f t="shared" si="526"/>
        <v>0</v>
      </c>
      <c r="CR180" s="12">
        <v>0</v>
      </c>
      <c r="CS180" s="4">
        <v>0</v>
      </c>
      <c r="CT180" s="47">
        <f t="shared" si="527"/>
        <v>0</v>
      </c>
      <c r="CU180" s="12">
        <v>0</v>
      </c>
      <c r="CV180" s="4">
        <v>0</v>
      </c>
      <c r="CW180" s="47">
        <f t="shared" si="528"/>
        <v>0</v>
      </c>
      <c r="CX180" s="12">
        <v>0</v>
      </c>
      <c r="CY180" s="4">
        <v>0</v>
      </c>
      <c r="CZ180" s="47">
        <f t="shared" si="529"/>
        <v>0</v>
      </c>
      <c r="DA180" s="12"/>
      <c r="DB180" s="4"/>
      <c r="DC180" s="47"/>
      <c r="DD180" s="12">
        <v>0</v>
      </c>
      <c r="DE180" s="4">
        <v>0</v>
      </c>
      <c r="DF180" s="47">
        <f t="shared" si="530"/>
        <v>0</v>
      </c>
      <c r="DG180" s="12">
        <v>0</v>
      </c>
      <c r="DH180" s="4">
        <v>0</v>
      </c>
      <c r="DI180" s="47">
        <f t="shared" si="531"/>
        <v>0</v>
      </c>
      <c r="DJ180" s="12">
        <v>0</v>
      </c>
      <c r="DK180" s="4">
        <v>0</v>
      </c>
      <c r="DL180" s="47">
        <f t="shared" si="532"/>
        <v>0</v>
      </c>
      <c r="DM180" s="12">
        <v>0</v>
      </c>
      <c r="DN180" s="4">
        <v>0</v>
      </c>
      <c r="DO180" s="47">
        <f t="shared" si="533"/>
        <v>0</v>
      </c>
      <c r="DP180" s="12">
        <v>0</v>
      </c>
      <c r="DQ180" s="4">
        <v>0</v>
      </c>
      <c r="DR180" s="47">
        <f t="shared" si="534"/>
        <v>0</v>
      </c>
      <c r="DS180" s="12">
        <v>0</v>
      </c>
      <c r="DT180" s="4">
        <v>0</v>
      </c>
      <c r="DU180" s="47">
        <f t="shared" si="535"/>
        <v>0</v>
      </c>
      <c r="DV180" s="12">
        <v>0</v>
      </c>
      <c r="DW180" s="4">
        <v>0</v>
      </c>
      <c r="DX180" s="47">
        <f t="shared" si="536"/>
        <v>0</v>
      </c>
      <c r="DY180" s="12">
        <v>0</v>
      </c>
      <c r="DZ180" s="4">
        <v>0</v>
      </c>
      <c r="EA180" s="47">
        <f t="shared" si="537"/>
        <v>0</v>
      </c>
      <c r="EB180" s="12">
        <v>0</v>
      </c>
      <c r="EC180" s="4">
        <v>0</v>
      </c>
      <c r="ED180" s="47">
        <f t="shared" si="538"/>
        <v>0</v>
      </c>
      <c r="EE180" s="73">
        <v>110</v>
      </c>
      <c r="EF180" s="4">
        <v>1498.2</v>
      </c>
      <c r="EG180" s="47">
        <f t="shared" si="539"/>
        <v>13620.000000000002</v>
      </c>
      <c r="EH180" s="12">
        <v>0</v>
      </c>
      <c r="EI180" s="4">
        <v>0</v>
      </c>
      <c r="EJ180" s="47">
        <f t="shared" si="540"/>
        <v>0</v>
      </c>
      <c r="EK180" s="12">
        <v>0</v>
      </c>
      <c r="EL180" s="4">
        <v>0</v>
      </c>
      <c r="EM180" s="47">
        <f t="shared" si="541"/>
        <v>0</v>
      </c>
      <c r="EN180" s="12">
        <v>0</v>
      </c>
      <c r="EO180" s="4">
        <v>0</v>
      </c>
      <c r="EP180" s="47">
        <f t="shared" si="542"/>
        <v>0</v>
      </c>
      <c r="EQ180" s="12">
        <v>0</v>
      </c>
      <c r="ER180" s="4">
        <v>0</v>
      </c>
      <c r="ES180" s="47">
        <f t="shared" si="543"/>
        <v>0</v>
      </c>
      <c r="ET180" s="12">
        <v>0</v>
      </c>
      <c r="EU180" s="4">
        <v>0</v>
      </c>
      <c r="EV180" s="47">
        <f t="shared" si="544"/>
        <v>0</v>
      </c>
      <c r="EW180" s="12">
        <v>0</v>
      </c>
      <c r="EX180" s="4">
        <v>0</v>
      </c>
      <c r="EY180" s="47">
        <f t="shared" si="545"/>
        <v>0</v>
      </c>
      <c r="EZ180" s="12">
        <v>0</v>
      </c>
      <c r="FA180" s="4">
        <v>0</v>
      </c>
      <c r="FB180" s="47">
        <f t="shared" si="546"/>
        <v>0</v>
      </c>
      <c r="FC180" s="12">
        <v>0</v>
      </c>
      <c r="FD180" s="4">
        <v>0</v>
      </c>
      <c r="FE180" s="47">
        <f t="shared" si="547"/>
        <v>0</v>
      </c>
      <c r="FF180" s="7">
        <f t="shared" si="549"/>
        <v>20079.5</v>
      </c>
      <c r="FG180" s="15">
        <f t="shared" si="550"/>
        <v>225069.63400000002</v>
      </c>
    </row>
    <row r="181" spans="1:163" x14ac:dyDescent="0.3">
      <c r="A181" s="55">
        <v>2022</v>
      </c>
      <c r="B181" s="56" t="s">
        <v>11</v>
      </c>
      <c r="C181" s="12">
        <v>0</v>
      </c>
      <c r="D181" s="4">
        <v>0</v>
      </c>
      <c r="E181" s="47">
        <f t="shared" si="551"/>
        <v>0</v>
      </c>
      <c r="F181" s="12">
        <v>0</v>
      </c>
      <c r="G181" s="4">
        <v>0</v>
      </c>
      <c r="H181" s="47">
        <f t="shared" si="498"/>
        <v>0</v>
      </c>
      <c r="I181" s="12">
        <v>0</v>
      </c>
      <c r="J181" s="4">
        <v>0</v>
      </c>
      <c r="K181" s="47">
        <f t="shared" si="499"/>
        <v>0</v>
      </c>
      <c r="L181" s="12">
        <v>0</v>
      </c>
      <c r="M181" s="4">
        <v>0</v>
      </c>
      <c r="N181" s="47">
        <f t="shared" si="500"/>
        <v>0</v>
      </c>
      <c r="O181" s="12">
        <v>0</v>
      </c>
      <c r="P181" s="4">
        <v>0</v>
      </c>
      <c r="Q181" s="47">
        <f t="shared" si="501"/>
        <v>0</v>
      </c>
      <c r="R181" s="12">
        <v>0</v>
      </c>
      <c r="S181" s="4">
        <v>0</v>
      </c>
      <c r="T181" s="47">
        <f t="shared" si="502"/>
        <v>0</v>
      </c>
      <c r="U181" s="12">
        <v>0</v>
      </c>
      <c r="V181" s="4">
        <v>0</v>
      </c>
      <c r="W181" s="47">
        <f t="shared" si="503"/>
        <v>0</v>
      </c>
      <c r="X181" s="12">
        <v>0</v>
      </c>
      <c r="Y181" s="4">
        <v>0</v>
      </c>
      <c r="Z181" s="47">
        <f t="shared" si="504"/>
        <v>0</v>
      </c>
      <c r="AA181" s="73">
        <v>23315.1</v>
      </c>
      <c r="AB181" s="4">
        <v>221955.59099999999</v>
      </c>
      <c r="AC181" s="47">
        <f t="shared" si="505"/>
        <v>9519.8215319685532</v>
      </c>
      <c r="AD181" s="73">
        <v>78</v>
      </c>
      <c r="AE181" s="4">
        <v>1536.069</v>
      </c>
      <c r="AF181" s="47">
        <f t="shared" si="506"/>
        <v>19693.192307692309</v>
      </c>
      <c r="AG181" s="73">
        <v>1.8</v>
      </c>
      <c r="AH181" s="4">
        <v>63.718000000000004</v>
      </c>
      <c r="AI181" s="47">
        <f t="shared" si="507"/>
        <v>35398.888888888891</v>
      </c>
      <c r="AJ181" s="12">
        <v>0</v>
      </c>
      <c r="AK181" s="4">
        <v>0</v>
      </c>
      <c r="AL181" s="47">
        <f t="shared" si="508"/>
        <v>0</v>
      </c>
      <c r="AM181" s="73">
        <v>50</v>
      </c>
      <c r="AN181" s="4">
        <v>350</v>
      </c>
      <c r="AO181" s="47">
        <f t="shared" si="509"/>
        <v>7000</v>
      </c>
      <c r="AP181" s="12">
        <v>0</v>
      </c>
      <c r="AQ181" s="4">
        <v>0</v>
      </c>
      <c r="AR181" s="47">
        <f t="shared" si="510"/>
        <v>0</v>
      </c>
      <c r="AS181" s="12">
        <v>0</v>
      </c>
      <c r="AT181" s="4">
        <v>0</v>
      </c>
      <c r="AU181" s="47">
        <f t="shared" si="511"/>
        <v>0</v>
      </c>
      <c r="AV181" s="73">
        <v>21392.777389999999</v>
      </c>
      <c r="AW181" s="4">
        <v>301535.42300000001</v>
      </c>
      <c r="AX181" s="47">
        <f t="shared" si="512"/>
        <v>14095.197528720699</v>
      </c>
      <c r="AY181" s="12">
        <v>0</v>
      </c>
      <c r="AZ181" s="4">
        <v>0</v>
      </c>
      <c r="BA181" s="47">
        <f t="shared" si="513"/>
        <v>0</v>
      </c>
      <c r="BB181" s="12">
        <v>0</v>
      </c>
      <c r="BC181" s="4">
        <v>0</v>
      </c>
      <c r="BD181" s="47">
        <f t="shared" si="514"/>
        <v>0</v>
      </c>
      <c r="BE181" s="73">
        <v>98.4</v>
      </c>
      <c r="BF181" s="4">
        <v>1798.8969999999999</v>
      </c>
      <c r="BG181" s="47">
        <f t="shared" si="515"/>
        <v>18281.473577235771</v>
      </c>
      <c r="BH181" s="12">
        <v>0</v>
      </c>
      <c r="BI181" s="4">
        <v>0</v>
      </c>
      <c r="BJ181" s="47">
        <f t="shared" si="516"/>
        <v>0</v>
      </c>
      <c r="BK181" s="12">
        <v>0</v>
      </c>
      <c r="BL181" s="4">
        <v>0</v>
      </c>
      <c r="BM181" s="47">
        <f t="shared" si="517"/>
        <v>0</v>
      </c>
      <c r="BN181" s="12">
        <v>0</v>
      </c>
      <c r="BO181" s="4">
        <v>0</v>
      </c>
      <c r="BP181" s="47">
        <f t="shared" si="518"/>
        <v>0</v>
      </c>
      <c r="BQ181" s="12"/>
      <c r="BR181" s="4"/>
      <c r="BS181" s="47"/>
      <c r="BT181" s="12">
        <v>0</v>
      </c>
      <c r="BU181" s="4">
        <v>0</v>
      </c>
      <c r="BV181" s="47">
        <f t="shared" si="519"/>
        <v>0</v>
      </c>
      <c r="BW181" s="73">
        <v>595.62</v>
      </c>
      <c r="BX181" s="4">
        <v>12529.575999999999</v>
      </c>
      <c r="BY181" s="47">
        <f t="shared" si="520"/>
        <v>21036.190859944258</v>
      </c>
      <c r="BZ181" s="12">
        <v>0</v>
      </c>
      <c r="CA181" s="4">
        <v>0</v>
      </c>
      <c r="CB181" s="47">
        <f t="shared" si="521"/>
        <v>0</v>
      </c>
      <c r="CC181" s="12">
        <v>0</v>
      </c>
      <c r="CD181" s="4">
        <v>0</v>
      </c>
      <c r="CE181" s="47">
        <f t="shared" si="522"/>
        <v>0</v>
      </c>
      <c r="CF181" s="12">
        <v>0</v>
      </c>
      <c r="CG181" s="4">
        <v>0</v>
      </c>
      <c r="CH181" s="47">
        <f t="shared" si="523"/>
        <v>0</v>
      </c>
      <c r="CI181" s="73">
        <v>1195.1300000000001</v>
      </c>
      <c r="CJ181" s="4">
        <v>17537.8</v>
      </c>
      <c r="CK181" s="47">
        <f t="shared" si="524"/>
        <v>14674.386886782189</v>
      </c>
      <c r="CL181" s="12">
        <v>0</v>
      </c>
      <c r="CM181" s="4">
        <v>0</v>
      </c>
      <c r="CN181" s="47">
        <f t="shared" si="525"/>
        <v>0</v>
      </c>
      <c r="CO181" s="12">
        <v>0</v>
      </c>
      <c r="CP181" s="4">
        <v>0</v>
      </c>
      <c r="CQ181" s="47">
        <f t="shared" si="526"/>
        <v>0</v>
      </c>
      <c r="CR181" s="12">
        <v>0</v>
      </c>
      <c r="CS181" s="4">
        <v>0</v>
      </c>
      <c r="CT181" s="47">
        <f t="shared" si="527"/>
        <v>0</v>
      </c>
      <c r="CU181" s="12">
        <v>0</v>
      </c>
      <c r="CV181" s="4">
        <v>0</v>
      </c>
      <c r="CW181" s="47">
        <f t="shared" si="528"/>
        <v>0</v>
      </c>
      <c r="CX181" s="12">
        <v>0</v>
      </c>
      <c r="CY181" s="4">
        <v>0</v>
      </c>
      <c r="CZ181" s="47">
        <f t="shared" si="529"/>
        <v>0</v>
      </c>
      <c r="DA181" s="12"/>
      <c r="DB181" s="4"/>
      <c r="DC181" s="47"/>
      <c r="DD181" s="12">
        <v>0</v>
      </c>
      <c r="DE181" s="4">
        <v>0</v>
      </c>
      <c r="DF181" s="47">
        <f t="shared" si="530"/>
        <v>0</v>
      </c>
      <c r="DG181" s="12">
        <v>0</v>
      </c>
      <c r="DH181" s="4">
        <v>0</v>
      </c>
      <c r="DI181" s="47">
        <f t="shared" si="531"/>
        <v>0</v>
      </c>
      <c r="DJ181" s="12">
        <v>0</v>
      </c>
      <c r="DK181" s="4">
        <v>0</v>
      </c>
      <c r="DL181" s="47">
        <f t="shared" si="532"/>
        <v>0</v>
      </c>
      <c r="DM181" s="12">
        <v>0</v>
      </c>
      <c r="DN181" s="4">
        <v>0</v>
      </c>
      <c r="DO181" s="47">
        <f t="shared" si="533"/>
        <v>0</v>
      </c>
      <c r="DP181" s="12">
        <v>0</v>
      </c>
      <c r="DQ181" s="4">
        <v>0</v>
      </c>
      <c r="DR181" s="47">
        <f t="shared" si="534"/>
        <v>0</v>
      </c>
      <c r="DS181" s="12">
        <v>0</v>
      </c>
      <c r="DT181" s="4">
        <v>0</v>
      </c>
      <c r="DU181" s="47">
        <f t="shared" si="535"/>
        <v>0</v>
      </c>
      <c r="DV181" s="12">
        <v>0</v>
      </c>
      <c r="DW181" s="4">
        <v>0</v>
      </c>
      <c r="DX181" s="47">
        <f t="shared" si="536"/>
        <v>0</v>
      </c>
      <c r="DY181" s="12">
        <v>0</v>
      </c>
      <c r="DZ181" s="4">
        <v>0</v>
      </c>
      <c r="EA181" s="47">
        <f t="shared" si="537"/>
        <v>0</v>
      </c>
      <c r="EB181" s="12">
        <v>0</v>
      </c>
      <c r="EC181" s="4">
        <v>0</v>
      </c>
      <c r="ED181" s="47">
        <f t="shared" si="538"/>
        <v>0</v>
      </c>
      <c r="EE181" s="73">
        <v>330</v>
      </c>
      <c r="EF181" s="4">
        <v>4496.4110000000001</v>
      </c>
      <c r="EG181" s="47">
        <f t="shared" si="539"/>
        <v>13625.487878787879</v>
      </c>
      <c r="EH181" s="12">
        <v>0</v>
      </c>
      <c r="EI181" s="4">
        <v>0</v>
      </c>
      <c r="EJ181" s="47">
        <f t="shared" si="540"/>
        <v>0</v>
      </c>
      <c r="EK181" s="73">
        <v>9981.82</v>
      </c>
      <c r="EL181" s="4">
        <v>47979.523000000001</v>
      </c>
      <c r="EM181" s="47">
        <f t="shared" si="541"/>
        <v>4806.6908639907351</v>
      </c>
      <c r="EN181" s="12">
        <v>0</v>
      </c>
      <c r="EO181" s="4">
        <v>0</v>
      </c>
      <c r="EP181" s="47">
        <f t="shared" si="542"/>
        <v>0</v>
      </c>
      <c r="EQ181" s="73">
        <v>9.3041200000000011</v>
      </c>
      <c r="ER181" s="4">
        <v>472.83800000000002</v>
      </c>
      <c r="ES181" s="47">
        <f t="shared" si="543"/>
        <v>50820.281767647015</v>
      </c>
      <c r="ET181" s="12">
        <v>0</v>
      </c>
      <c r="EU181" s="4">
        <v>0</v>
      </c>
      <c r="EV181" s="47">
        <f t="shared" si="544"/>
        <v>0</v>
      </c>
      <c r="EW181" s="12">
        <v>0</v>
      </c>
      <c r="EX181" s="4">
        <v>0</v>
      </c>
      <c r="EY181" s="47">
        <f t="shared" si="545"/>
        <v>0</v>
      </c>
      <c r="EZ181" s="12">
        <v>0</v>
      </c>
      <c r="FA181" s="4">
        <v>0</v>
      </c>
      <c r="FB181" s="47">
        <f t="shared" si="546"/>
        <v>0</v>
      </c>
      <c r="FC181" s="12">
        <v>0</v>
      </c>
      <c r="FD181" s="4">
        <v>0</v>
      </c>
      <c r="FE181" s="47">
        <f t="shared" si="547"/>
        <v>0</v>
      </c>
      <c r="FF181" s="7">
        <f t="shared" si="549"/>
        <v>57047.951509999999</v>
      </c>
      <c r="FG181" s="15">
        <f t="shared" si="550"/>
        <v>610255.84600000002</v>
      </c>
    </row>
    <row r="182" spans="1:163" x14ac:dyDescent="0.3">
      <c r="A182" s="55">
        <v>2022</v>
      </c>
      <c r="B182" s="56" t="s">
        <v>12</v>
      </c>
      <c r="C182" s="12">
        <v>0</v>
      </c>
      <c r="D182" s="4">
        <v>0</v>
      </c>
      <c r="E182" s="47">
        <f t="shared" si="551"/>
        <v>0</v>
      </c>
      <c r="F182" s="12">
        <v>0</v>
      </c>
      <c r="G182" s="4">
        <v>0</v>
      </c>
      <c r="H182" s="47">
        <f t="shared" si="498"/>
        <v>0</v>
      </c>
      <c r="I182" s="12">
        <v>0</v>
      </c>
      <c r="J182" s="4">
        <v>0</v>
      </c>
      <c r="K182" s="47">
        <f t="shared" si="499"/>
        <v>0</v>
      </c>
      <c r="L182" s="12">
        <v>0</v>
      </c>
      <c r="M182" s="4">
        <v>0</v>
      </c>
      <c r="N182" s="47">
        <f t="shared" si="500"/>
        <v>0</v>
      </c>
      <c r="O182" s="12">
        <v>0</v>
      </c>
      <c r="P182" s="4">
        <v>0</v>
      </c>
      <c r="Q182" s="47">
        <f t="shared" si="501"/>
        <v>0</v>
      </c>
      <c r="R182" s="12">
        <v>0</v>
      </c>
      <c r="S182" s="4">
        <v>0</v>
      </c>
      <c r="T182" s="47">
        <f t="shared" si="502"/>
        <v>0</v>
      </c>
      <c r="U182" s="12">
        <v>0</v>
      </c>
      <c r="V182" s="4">
        <v>0</v>
      </c>
      <c r="W182" s="47">
        <f t="shared" si="503"/>
        <v>0</v>
      </c>
      <c r="X182" s="73">
        <v>8130</v>
      </c>
      <c r="Y182" s="4">
        <v>105310.88099999999</v>
      </c>
      <c r="Z182" s="47">
        <f t="shared" si="504"/>
        <v>12953.367896678967</v>
      </c>
      <c r="AA182" s="12">
        <v>0</v>
      </c>
      <c r="AB182" s="4">
        <v>0</v>
      </c>
      <c r="AC182" s="47">
        <f t="shared" si="505"/>
        <v>0</v>
      </c>
      <c r="AD182" s="73">
        <v>52</v>
      </c>
      <c r="AE182" s="4">
        <v>887.62</v>
      </c>
      <c r="AF182" s="47">
        <f t="shared" si="506"/>
        <v>17069.615384615387</v>
      </c>
      <c r="AG182" s="12">
        <v>0</v>
      </c>
      <c r="AH182" s="4">
        <v>0</v>
      </c>
      <c r="AI182" s="47">
        <f t="shared" si="507"/>
        <v>0</v>
      </c>
      <c r="AJ182" s="12">
        <v>0</v>
      </c>
      <c r="AK182" s="4">
        <v>0</v>
      </c>
      <c r="AL182" s="47">
        <f t="shared" si="508"/>
        <v>0</v>
      </c>
      <c r="AM182" s="73">
        <v>34</v>
      </c>
      <c r="AN182" s="4">
        <v>238</v>
      </c>
      <c r="AO182" s="47">
        <f t="shared" si="509"/>
        <v>7000</v>
      </c>
      <c r="AP182" s="12">
        <v>0</v>
      </c>
      <c r="AQ182" s="4">
        <v>0</v>
      </c>
      <c r="AR182" s="47">
        <f t="shared" si="510"/>
        <v>0</v>
      </c>
      <c r="AS182" s="12">
        <v>0</v>
      </c>
      <c r="AT182" s="4">
        <v>0</v>
      </c>
      <c r="AU182" s="47">
        <f t="shared" si="511"/>
        <v>0</v>
      </c>
      <c r="AV182" s="73">
        <v>4074</v>
      </c>
      <c r="AW182" s="4">
        <v>33203.131000000001</v>
      </c>
      <c r="AX182" s="47">
        <f t="shared" si="512"/>
        <v>8150.0076092292593</v>
      </c>
      <c r="AY182" s="12">
        <v>0</v>
      </c>
      <c r="AZ182" s="4">
        <v>0</v>
      </c>
      <c r="BA182" s="47">
        <f t="shared" si="513"/>
        <v>0</v>
      </c>
      <c r="BB182" s="12">
        <v>0</v>
      </c>
      <c r="BC182" s="4">
        <v>0</v>
      </c>
      <c r="BD182" s="47">
        <f t="shared" si="514"/>
        <v>0</v>
      </c>
      <c r="BE182" s="73">
        <v>28.5</v>
      </c>
      <c r="BF182" s="4">
        <v>841.524</v>
      </c>
      <c r="BG182" s="47">
        <f t="shared" si="515"/>
        <v>29527.157894736843</v>
      </c>
      <c r="BH182" s="12">
        <v>0</v>
      </c>
      <c r="BI182" s="4">
        <v>0</v>
      </c>
      <c r="BJ182" s="47">
        <f t="shared" si="516"/>
        <v>0</v>
      </c>
      <c r="BK182" s="12">
        <v>0</v>
      </c>
      <c r="BL182" s="4">
        <v>0</v>
      </c>
      <c r="BM182" s="47">
        <f t="shared" si="517"/>
        <v>0</v>
      </c>
      <c r="BN182" s="73">
        <v>2.7799999999999999E-3</v>
      </c>
      <c r="BO182" s="4">
        <v>0.85899999999999999</v>
      </c>
      <c r="BP182" s="47">
        <f t="shared" si="518"/>
        <v>308992.80575539568</v>
      </c>
      <c r="BQ182" s="12"/>
      <c r="BR182" s="4"/>
      <c r="BS182" s="47"/>
      <c r="BT182" s="12">
        <v>0</v>
      </c>
      <c r="BU182" s="4">
        <v>0</v>
      </c>
      <c r="BV182" s="47">
        <f t="shared" si="519"/>
        <v>0</v>
      </c>
      <c r="BW182" s="73">
        <v>500.26</v>
      </c>
      <c r="BX182" s="4">
        <v>9385.8439999999991</v>
      </c>
      <c r="BY182" s="47">
        <f t="shared" si="520"/>
        <v>18761.931795466357</v>
      </c>
      <c r="BZ182" s="12">
        <v>0</v>
      </c>
      <c r="CA182" s="4">
        <v>0</v>
      </c>
      <c r="CB182" s="47">
        <f t="shared" si="521"/>
        <v>0</v>
      </c>
      <c r="CC182" s="12">
        <v>0</v>
      </c>
      <c r="CD182" s="4">
        <v>0</v>
      </c>
      <c r="CE182" s="47">
        <f t="shared" si="522"/>
        <v>0</v>
      </c>
      <c r="CF182" s="12">
        <v>0</v>
      </c>
      <c r="CG182" s="4">
        <v>0</v>
      </c>
      <c r="CH182" s="47">
        <f t="shared" si="523"/>
        <v>0</v>
      </c>
      <c r="CI182" s="73">
        <v>734.26</v>
      </c>
      <c r="CJ182" s="4">
        <v>11831.191000000001</v>
      </c>
      <c r="CK182" s="47">
        <f t="shared" si="524"/>
        <v>16113.081197396021</v>
      </c>
      <c r="CL182" s="12">
        <v>0</v>
      </c>
      <c r="CM182" s="4">
        <v>0</v>
      </c>
      <c r="CN182" s="47">
        <f t="shared" si="525"/>
        <v>0</v>
      </c>
      <c r="CO182" s="73">
        <v>24</v>
      </c>
      <c r="CP182" s="4">
        <v>436.678</v>
      </c>
      <c r="CQ182" s="47">
        <f t="shared" si="526"/>
        <v>18194.916666666668</v>
      </c>
      <c r="CR182" s="12">
        <v>0</v>
      </c>
      <c r="CS182" s="4">
        <v>0</v>
      </c>
      <c r="CT182" s="47">
        <f t="shared" si="527"/>
        <v>0</v>
      </c>
      <c r="CU182" s="12">
        <v>0</v>
      </c>
      <c r="CV182" s="4">
        <v>0</v>
      </c>
      <c r="CW182" s="47">
        <f t="shared" si="528"/>
        <v>0</v>
      </c>
      <c r="CX182" s="12">
        <v>0</v>
      </c>
      <c r="CY182" s="4">
        <v>0</v>
      </c>
      <c r="CZ182" s="47">
        <f t="shared" si="529"/>
        <v>0</v>
      </c>
      <c r="DA182" s="12"/>
      <c r="DB182" s="4"/>
      <c r="DC182" s="47"/>
      <c r="DD182" s="12">
        <v>0</v>
      </c>
      <c r="DE182" s="4">
        <v>0</v>
      </c>
      <c r="DF182" s="47">
        <f t="shared" si="530"/>
        <v>0</v>
      </c>
      <c r="DG182" s="12">
        <v>0</v>
      </c>
      <c r="DH182" s="4">
        <v>0</v>
      </c>
      <c r="DI182" s="47">
        <f t="shared" si="531"/>
        <v>0</v>
      </c>
      <c r="DJ182" s="12">
        <v>0</v>
      </c>
      <c r="DK182" s="4">
        <v>0</v>
      </c>
      <c r="DL182" s="47">
        <f t="shared" si="532"/>
        <v>0</v>
      </c>
      <c r="DM182" s="12">
        <v>0</v>
      </c>
      <c r="DN182" s="4">
        <v>0</v>
      </c>
      <c r="DO182" s="47">
        <f t="shared" si="533"/>
        <v>0</v>
      </c>
      <c r="DP182" s="12">
        <v>0</v>
      </c>
      <c r="DQ182" s="4">
        <v>0</v>
      </c>
      <c r="DR182" s="47">
        <f t="shared" si="534"/>
        <v>0</v>
      </c>
      <c r="DS182" s="12">
        <v>0</v>
      </c>
      <c r="DT182" s="4">
        <v>0</v>
      </c>
      <c r="DU182" s="47">
        <f t="shared" si="535"/>
        <v>0</v>
      </c>
      <c r="DV182" s="12">
        <v>0</v>
      </c>
      <c r="DW182" s="4">
        <v>0</v>
      </c>
      <c r="DX182" s="47">
        <f t="shared" si="536"/>
        <v>0</v>
      </c>
      <c r="DY182" s="12">
        <v>0</v>
      </c>
      <c r="DZ182" s="4">
        <v>0</v>
      </c>
      <c r="EA182" s="47">
        <f t="shared" si="537"/>
        <v>0</v>
      </c>
      <c r="EB182" s="12">
        <v>0</v>
      </c>
      <c r="EC182" s="4">
        <v>0</v>
      </c>
      <c r="ED182" s="47">
        <f t="shared" si="538"/>
        <v>0</v>
      </c>
      <c r="EE182" s="73">
        <v>415.6</v>
      </c>
      <c r="EF182" s="4">
        <v>6498.05</v>
      </c>
      <c r="EG182" s="47">
        <f t="shared" si="539"/>
        <v>15635.346487006738</v>
      </c>
      <c r="EH182" s="73">
        <v>21</v>
      </c>
      <c r="EI182" s="4">
        <v>654.11599999999999</v>
      </c>
      <c r="EJ182" s="47">
        <f t="shared" si="540"/>
        <v>31148.38095238095</v>
      </c>
      <c r="EK182" s="12">
        <v>0</v>
      </c>
      <c r="EL182" s="4">
        <v>0</v>
      </c>
      <c r="EM182" s="47">
        <f t="shared" si="541"/>
        <v>0</v>
      </c>
      <c r="EN182" s="12">
        <v>0</v>
      </c>
      <c r="EO182" s="4">
        <v>0</v>
      </c>
      <c r="EP182" s="47">
        <f t="shared" si="542"/>
        <v>0</v>
      </c>
      <c r="EQ182" s="12">
        <v>0</v>
      </c>
      <c r="ER182" s="4">
        <v>0</v>
      </c>
      <c r="ES182" s="47">
        <f t="shared" si="543"/>
        <v>0</v>
      </c>
      <c r="ET182" s="12">
        <v>0</v>
      </c>
      <c r="EU182" s="4">
        <v>0</v>
      </c>
      <c r="EV182" s="47">
        <f t="shared" si="544"/>
        <v>0</v>
      </c>
      <c r="EW182" s="12">
        <v>0</v>
      </c>
      <c r="EX182" s="4">
        <v>0</v>
      </c>
      <c r="EY182" s="47">
        <f t="shared" si="545"/>
        <v>0</v>
      </c>
      <c r="EZ182" s="12">
        <v>0</v>
      </c>
      <c r="FA182" s="4">
        <v>0</v>
      </c>
      <c r="FB182" s="47">
        <f t="shared" si="546"/>
        <v>0</v>
      </c>
      <c r="FC182" s="12">
        <v>0</v>
      </c>
      <c r="FD182" s="4">
        <v>0</v>
      </c>
      <c r="FE182" s="47">
        <f t="shared" si="547"/>
        <v>0</v>
      </c>
      <c r="FF182" s="7">
        <f t="shared" si="549"/>
        <v>14013.622780000002</v>
      </c>
      <c r="FG182" s="15">
        <f t="shared" si="550"/>
        <v>169287.894</v>
      </c>
    </row>
    <row r="183" spans="1:163" x14ac:dyDescent="0.3">
      <c r="A183" s="55">
        <v>2022</v>
      </c>
      <c r="B183" s="56" t="s">
        <v>13</v>
      </c>
      <c r="C183" s="12">
        <v>0</v>
      </c>
      <c r="D183" s="4">
        <v>0</v>
      </c>
      <c r="E183" s="47">
        <f t="shared" si="551"/>
        <v>0</v>
      </c>
      <c r="F183" s="12">
        <v>0</v>
      </c>
      <c r="G183" s="4">
        <v>0</v>
      </c>
      <c r="H183" s="47">
        <f t="shared" si="498"/>
        <v>0</v>
      </c>
      <c r="I183" s="12">
        <v>0</v>
      </c>
      <c r="J183" s="4">
        <v>0</v>
      </c>
      <c r="K183" s="47">
        <f t="shared" si="499"/>
        <v>0</v>
      </c>
      <c r="L183" s="12">
        <v>0</v>
      </c>
      <c r="M183" s="4">
        <v>0</v>
      </c>
      <c r="N183" s="47">
        <f t="shared" si="500"/>
        <v>0</v>
      </c>
      <c r="O183" s="12">
        <v>0</v>
      </c>
      <c r="P183" s="4">
        <v>0</v>
      </c>
      <c r="Q183" s="47">
        <f t="shared" si="501"/>
        <v>0</v>
      </c>
      <c r="R183" s="12">
        <v>0</v>
      </c>
      <c r="S183" s="4">
        <v>0</v>
      </c>
      <c r="T183" s="47">
        <f t="shared" si="502"/>
        <v>0</v>
      </c>
      <c r="U183" s="12">
        <v>0</v>
      </c>
      <c r="V183" s="4">
        <v>0</v>
      </c>
      <c r="W183" s="47">
        <f t="shared" si="503"/>
        <v>0</v>
      </c>
      <c r="X183" s="12">
        <v>0</v>
      </c>
      <c r="Y183" s="4">
        <v>0</v>
      </c>
      <c r="Z183" s="47">
        <f t="shared" si="504"/>
        <v>0</v>
      </c>
      <c r="AA183" s="73">
        <v>28301.01</v>
      </c>
      <c r="AB183" s="4">
        <v>359706.65299999999</v>
      </c>
      <c r="AC183" s="47">
        <f t="shared" si="505"/>
        <v>12710.028829359801</v>
      </c>
      <c r="AD183" s="73">
        <v>25</v>
      </c>
      <c r="AE183" s="4">
        <v>479.59399999999999</v>
      </c>
      <c r="AF183" s="47">
        <f t="shared" si="506"/>
        <v>19183.759999999998</v>
      </c>
      <c r="AG183" s="12">
        <v>0</v>
      </c>
      <c r="AH183" s="4">
        <v>0</v>
      </c>
      <c r="AI183" s="47">
        <f t="shared" si="507"/>
        <v>0</v>
      </c>
      <c r="AJ183" s="12">
        <v>0</v>
      </c>
      <c r="AK183" s="4">
        <v>0</v>
      </c>
      <c r="AL183" s="47">
        <f t="shared" si="508"/>
        <v>0</v>
      </c>
      <c r="AM183" s="12">
        <v>0</v>
      </c>
      <c r="AN183" s="4">
        <v>0</v>
      </c>
      <c r="AO183" s="47">
        <f t="shared" si="509"/>
        <v>0</v>
      </c>
      <c r="AP183" s="12">
        <v>0</v>
      </c>
      <c r="AQ183" s="4">
        <v>0</v>
      </c>
      <c r="AR183" s="47">
        <f t="shared" si="510"/>
        <v>0</v>
      </c>
      <c r="AS183" s="12">
        <v>0</v>
      </c>
      <c r="AT183" s="4">
        <v>0</v>
      </c>
      <c r="AU183" s="47">
        <f t="shared" si="511"/>
        <v>0</v>
      </c>
      <c r="AV183" s="73">
        <v>16528.778730000002</v>
      </c>
      <c r="AW183" s="4">
        <v>159724.34099999999</v>
      </c>
      <c r="AX183" s="47">
        <f t="shared" si="512"/>
        <v>9663.4085076169431</v>
      </c>
      <c r="AY183" s="12">
        <v>0</v>
      </c>
      <c r="AZ183" s="4">
        <v>0</v>
      </c>
      <c r="BA183" s="47">
        <f t="shared" si="513"/>
        <v>0</v>
      </c>
      <c r="BB183" s="12">
        <v>0</v>
      </c>
      <c r="BC183" s="4">
        <v>0</v>
      </c>
      <c r="BD183" s="47">
        <f t="shared" si="514"/>
        <v>0</v>
      </c>
      <c r="BE183" s="73">
        <v>144.00070000000002</v>
      </c>
      <c r="BF183" s="4">
        <v>2246.634</v>
      </c>
      <c r="BG183" s="47">
        <f t="shared" si="515"/>
        <v>15601.54915913603</v>
      </c>
      <c r="BH183" s="12">
        <v>0</v>
      </c>
      <c r="BI183" s="4">
        <v>0</v>
      </c>
      <c r="BJ183" s="47">
        <f t="shared" si="516"/>
        <v>0</v>
      </c>
      <c r="BK183" s="12">
        <v>0</v>
      </c>
      <c r="BL183" s="4">
        <v>0</v>
      </c>
      <c r="BM183" s="47">
        <f t="shared" si="517"/>
        <v>0</v>
      </c>
      <c r="BN183" s="73">
        <v>1</v>
      </c>
      <c r="BO183" s="4">
        <v>53.843000000000004</v>
      </c>
      <c r="BP183" s="47">
        <f t="shared" si="518"/>
        <v>53843</v>
      </c>
      <c r="BQ183" s="12"/>
      <c r="BR183" s="4"/>
      <c r="BS183" s="47"/>
      <c r="BT183" s="12">
        <v>0</v>
      </c>
      <c r="BU183" s="4">
        <v>0</v>
      </c>
      <c r="BV183" s="47">
        <f t="shared" si="519"/>
        <v>0</v>
      </c>
      <c r="BW183" s="12">
        <v>0</v>
      </c>
      <c r="BX183" s="4">
        <v>0</v>
      </c>
      <c r="BY183" s="47">
        <f t="shared" si="520"/>
        <v>0</v>
      </c>
      <c r="BZ183" s="12">
        <v>0</v>
      </c>
      <c r="CA183" s="4">
        <v>0</v>
      </c>
      <c r="CB183" s="47">
        <f t="shared" si="521"/>
        <v>0</v>
      </c>
      <c r="CC183" s="12">
        <v>0</v>
      </c>
      <c r="CD183" s="4">
        <v>0</v>
      </c>
      <c r="CE183" s="47">
        <f t="shared" si="522"/>
        <v>0</v>
      </c>
      <c r="CF183" s="12">
        <v>0</v>
      </c>
      <c r="CG183" s="4">
        <v>0</v>
      </c>
      <c r="CH183" s="47">
        <f t="shared" si="523"/>
        <v>0</v>
      </c>
      <c r="CI183" s="73">
        <v>190.15</v>
      </c>
      <c r="CJ183" s="4">
        <v>3016.3290000000002</v>
      </c>
      <c r="CK183" s="47">
        <f t="shared" si="524"/>
        <v>15862.892453326322</v>
      </c>
      <c r="CL183" s="12">
        <v>0</v>
      </c>
      <c r="CM183" s="4">
        <v>0</v>
      </c>
      <c r="CN183" s="47">
        <f t="shared" si="525"/>
        <v>0</v>
      </c>
      <c r="CO183" s="12">
        <v>0</v>
      </c>
      <c r="CP183" s="4">
        <v>0</v>
      </c>
      <c r="CQ183" s="47">
        <f t="shared" si="526"/>
        <v>0</v>
      </c>
      <c r="CR183" s="12">
        <v>0</v>
      </c>
      <c r="CS183" s="4">
        <v>0</v>
      </c>
      <c r="CT183" s="47">
        <f t="shared" si="527"/>
        <v>0</v>
      </c>
      <c r="CU183" s="12">
        <v>0</v>
      </c>
      <c r="CV183" s="4">
        <v>0</v>
      </c>
      <c r="CW183" s="47">
        <f t="shared" si="528"/>
        <v>0</v>
      </c>
      <c r="CX183" s="12">
        <v>0</v>
      </c>
      <c r="CY183" s="4">
        <v>0</v>
      </c>
      <c r="CZ183" s="47">
        <f t="shared" si="529"/>
        <v>0</v>
      </c>
      <c r="DA183" s="12"/>
      <c r="DB183" s="4"/>
      <c r="DC183" s="47"/>
      <c r="DD183" s="12">
        <v>0</v>
      </c>
      <c r="DE183" s="4">
        <v>0</v>
      </c>
      <c r="DF183" s="47">
        <f t="shared" si="530"/>
        <v>0</v>
      </c>
      <c r="DG183" s="12">
        <v>0</v>
      </c>
      <c r="DH183" s="4">
        <v>0</v>
      </c>
      <c r="DI183" s="47">
        <f t="shared" si="531"/>
        <v>0</v>
      </c>
      <c r="DJ183" s="12">
        <v>0</v>
      </c>
      <c r="DK183" s="4">
        <v>0</v>
      </c>
      <c r="DL183" s="47">
        <f t="shared" si="532"/>
        <v>0</v>
      </c>
      <c r="DM183" s="12">
        <v>0</v>
      </c>
      <c r="DN183" s="4">
        <v>0</v>
      </c>
      <c r="DO183" s="47">
        <f t="shared" si="533"/>
        <v>0</v>
      </c>
      <c r="DP183" s="12">
        <v>0</v>
      </c>
      <c r="DQ183" s="4">
        <v>0</v>
      </c>
      <c r="DR183" s="47">
        <f t="shared" si="534"/>
        <v>0</v>
      </c>
      <c r="DS183" s="12">
        <v>0</v>
      </c>
      <c r="DT183" s="4">
        <v>0</v>
      </c>
      <c r="DU183" s="47">
        <f t="shared" si="535"/>
        <v>0</v>
      </c>
      <c r="DV183" s="12">
        <v>0</v>
      </c>
      <c r="DW183" s="4">
        <v>0</v>
      </c>
      <c r="DX183" s="47">
        <f t="shared" si="536"/>
        <v>0</v>
      </c>
      <c r="DY183" s="12">
        <v>0</v>
      </c>
      <c r="DZ183" s="4">
        <v>0</v>
      </c>
      <c r="EA183" s="47">
        <f t="shared" si="537"/>
        <v>0</v>
      </c>
      <c r="EB183" s="12">
        <v>0</v>
      </c>
      <c r="EC183" s="4">
        <v>0</v>
      </c>
      <c r="ED183" s="47">
        <f t="shared" si="538"/>
        <v>0</v>
      </c>
      <c r="EE183" s="12">
        <v>0</v>
      </c>
      <c r="EF183" s="4">
        <v>0</v>
      </c>
      <c r="EG183" s="47">
        <f t="shared" si="539"/>
        <v>0</v>
      </c>
      <c r="EH183" s="12">
        <v>0</v>
      </c>
      <c r="EI183" s="4">
        <v>0</v>
      </c>
      <c r="EJ183" s="47">
        <f t="shared" si="540"/>
        <v>0</v>
      </c>
      <c r="EK183" s="12">
        <v>0</v>
      </c>
      <c r="EL183" s="4">
        <v>0</v>
      </c>
      <c r="EM183" s="47">
        <f t="shared" si="541"/>
        <v>0</v>
      </c>
      <c r="EN183" s="12">
        <v>0</v>
      </c>
      <c r="EO183" s="4">
        <v>0</v>
      </c>
      <c r="EP183" s="47">
        <f t="shared" si="542"/>
        <v>0</v>
      </c>
      <c r="EQ183" s="12">
        <v>0</v>
      </c>
      <c r="ER183" s="4">
        <v>0</v>
      </c>
      <c r="ES183" s="47">
        <f t="shared" si="543"/>
        <v>0</v>
      </c>
      <c r="ET183" s="12">
        <v>0</v>
      </c>
      <c r="EU183" s="4">
        <v>0</v>
      </c>
      <c r="EV183" s="47">
        <f t="shared" si="544"/>
        <v>0</v>
      </c>
      <c r="EW183" s="12">
        <v>0</v>
      </c>
      <c r="EX183" s="4">
        <v>0</v>
      </c>
      <c r="EY183" s="47">
        <f t="shared" si="545"/>
        <v>0</v>
      </c>
      <c r="EZ183" s="12">
        <v>0</v>
      </c>
      <c r="FA183" s="4">
        <v>0</v>
      </c>
      <c r="FB183" s="47">
        <f t="shared" si="546"/>
        <v>0</v>
      </c>
      <c r="FC183" s="12">
        <v>0</v>
      </c>
      <c r="FD183" s="4">
        <v>0</v>
      </c>
      <c r="FE183" s="47">
        <f t="shared" si="547"/>
        <v>0</v>
      </c>
      <c r="FF183" s="7">
        <f t="shared" si="549"/>
        <v>45189.939429999999</v>
      </c>
      <c r="FG183" s="15">
        <f t="shared" si="550"/>
        <v>525227.39399999997</v>
      </c>
    </row>
    <row r="184" spans="1:163" x14ac:dyDescent="0.3">
      <c r="A184" s="55">
        <v>2022</v>
      </c>
      <c r="B184" s="56" t="s">
        <v>14</v>
      </c>
      <c r="C184" s="12">
        <v>0</v>
      </c>
      <c r="D184" s="4">
        <v>0</v>
      </c>
      <c r="E184" s="47">
        <f t="shared" si="551"/>
        <v>0</v>
      </c>
      <c r="F184" s="12">
        <v>0</v>
      </c>
      <c r="G184" s="4">
        <v>0</v>
      </c>
      <c r="H184" s="47">
        <f t="shared" si="498"/>
        <v>0</v>
      </c>
      <c r="I184" s="12">
        <v>0</v>
      </c>
      <c r="J184" s="4">
        <v>0</v>
      </c>
      <c r="K184" s="47">
        <f t="shared" si="499"/>
        <v>0</v>
      </c>
      <c r="L184" s="12">
        <v>0</v>
      </c>
      <c r="M184" s="4">
        <v>0</v>
      </c>
      <c r="N184" s="47">
        <f t="shared" si="500"/>
        <v>0</v>
      </c>
      <c r="O184" s="12">
        <v>0</v>
      </c>
      <c r="P184" s="4">
        <v>0</v>
      </c>
      <c r="Q184" s="47">
        <f t="shared" si="501"/>
        <v>0</v>
      </c>
      <c r="R184" s="12">
        <v>0</v>
      </c>
      <c r="S184" s="4">
        <v>0</v>
      </c>
      <c r="T184" s="47">
        <f t="shared" si="502"/>
        <v>0</v>
      </c>
      <c r="U184" s="12">
        <v>0</v>
      </c>
      <c r="V184" s="4">
        <v>0</v>
      </c>
      <c r="W184" s="47">
        <f t="shared" si="503"/>
        <v>0</v>
      </c>
      <c r="X184" s="12">
        <v>0</v>
      </c>
      <c r="Y184" s="4">
        <v>0</v>
      </c>
      <c r="Z184" s="47">
        <f t="shared" si="504"/>
        <v>0</v>
      </c>
      <c r="AA184" s="12">
        <v>0</v>
      </c>
      <c r="AB184" s="4">
        <v>0</v>
      </c>
      <c r="AC184" s="47">
        <f t="shared" si="505"/>
        <v>0</v>
      </c>
      <c r="AD184" s="73">
        <v>50</v>
      </c>
      <c r="AE184" s="4">
        <v>959.18899999999996</v>
      </c>
      <c r="AF184" s="47">
        <f t="shared" si="506"/>
        <v>19183.78</v>
      </c>
      <c r="AG184" s="73">
        <v>0.1</v>
      </c>
      <c r="AH184" s="4">
        <v>19.582000000000001</v>
      </c>
      <c r="AI184" s="47">
        <f t="shared" si="507"/>
        <v>195820</v>
      </c>
      <c r="AJ184" s="12">
        <v>0</v>
      </c>
      <c r="AK184" s="4">
        <v>0</v>
      </c>
      <c r="AL184" s="47">
        <f t="shared" si="508"/>
        <v>0</v>
      </c>
      <c r="AM184" s="12">
        <v>0</v>
      </c>
      <c r="AN184" s="4">
        <v>0</v>
      </c>
      <c r="AO184" s="47">
        <f t="shared" si="509"/>
        <v>0</v>
      </c>
      <c r="AP184" s="12">
        <v>0</v>
      </c>
      <c r="AQ184" s="4">
        <v>0</v>
      </c>
      <c r="AR184" s="47">
        <f t="shared" si="510"/>
        <v>0</v>
      </c>
      <c r="AS184" s="12">
        <v>0</v>
      </c>
      <c r="AT184" s="4">
        <v>0</v>
      </c>
      <c r="AU184" s="47">
        <f t="shared" si="511"/>
        <v>0</v>
      </c>
      <c r="AV184" s="73">
        <v>17530</v>
      </c>
      <c r="AW184" s="4">
        <v>233649.084</v>
      </c>
      <c r="AX184" s="47">
        <f t="shared" si="512"/>
        <v>13328.527324586423</v>
      </c>
      <c r="AY184" s="12">
        <v>0</v>
      </c>
      <c r="AZ184" s="4">
        <v>0</v>
      </c>
      <c r="BA184" s="47">
        <f t="shared" si="513"/>
        <v>0</v>
      </c>
      <c r="BB184" s="12">
        <v>0</v>
      </c>
      <c r="BC184" s="4">
        <v>0</v>
      </c>
      <c r="BD184" s="47">
        <f t="shared" si="514"/>
        <v>0</v>
      </c>
      <c r="BE184" s="73">
        <v>96</v>
      </c>
      <c r="BF184" s="4">
        <v>1726.567</v>
      </c>
      <c r="BG184" s="47">
        <f t="shared" si="515"/>
        <v>17985.072916666668</v>
      </c>
      <c r="BH184" s="12">
        <v>0</v>
      </c>
      <c r="BI184" s="4">
        <v>0</v>
      </c>
      <c r="BJ184" s="47">
        <f t="shared" si="516"/>
        <v>0</v>
      </c>
      <c r="BK184" s="12">
        <v>0</v>
      </c>
      <c r="BL184" s="4">
        <v>0</v>
      </c>
      <c r="BM184" s="47">
        <f t="shared" si="517"/>
        <v>0</v>
      </c>
      <c r="BN184" s="12">
        <v>0</v>
      </c>
      <c r="BO184" s="4">
        <v>0</v>
      </c>
      <c r="BP184" s="47">
        <f t="shared" si="518"/>
        <v>0</v>
      </c>
      <c r="BQ184" s="12"/>
      <c r="BR184" s="4"/>
      <c r="BS184" s="47"/>
      <c r="BT184" s="12">
        <v>0</v>
      </c>
      <c r="BU184" s="4">
        <v>0</v>
      </c>
      <c r="BV184" s="47">
        <f t="shared" si="519"/>
        <v>0</v>
      </c>
      <c r="BW184" s="12">
        <v>0</v>
      </c>
      <c r="BX184" s="4">
        <v>0</v>
      </c>
      <c r="BY184" s="47">
        <f t="shared" si="520"/>
        <v>0</v>
      </c>
      <c r="BZ184" s="12">
        <v>0</v>
      </c>
      <c r="CA184" s="4">
        <v>0</v>
      </c>
      <c r="CB184" s="47">
        <f t="shared" si="521"/>
        <v>0</v>
      </c>
      <c r="CC184" s="12">
        <v>0</v>
      </c>
      <c r="CD184" s="4">
        <v>0</v>
      </c>
      <c r="CE184" s="47">
        <f t="shared" si="522"/>
        <v>0</v>
      </c>
      <c r="CF184" s="12">
        <v>0</v>
      </c>
      <c r="CG184" s="4">
        <v>0</v>
      </c>
      <c r="CH184" s="47">
        <f t="shared" si="523"/>
        <v>0</v>
      </c>
      <c r="CI184" s="12">
        <v>0</v>
      </c>
      <c r="CJ184" s="4">
        <v>0</v>
      </c>
      <c r="CK184" s="47">
        <f t="shared" si="524"/>
        <v>0</v>
      </c>
      <c r="CL184" s="12">
        <v>0</v>
      </c>
      <c r="CM184" s="4">
        <v>0</v>
      </c>
      <c r="CN184" s="47">
        <f t="shared" si="525"/>
        <v>0</v>
      </c>
      <c r="CO184" s="12">
        <v>0</v>
      </c>
      <c r="CP184" s="4">
        <v>0</v>
      </c>
      <c r="CQ184" s="47">
        <f t="shared" si="526"/>
        <v>0</v>
      </c>
      <c r="CR184" s="12">
        <v>0</v>
      </c>
      <c r="CS184" s="4">
        <v>0</v>
      </c>
      <c r="CT184" s="47">
        <f t="shared" si="527"/>
        <v>0</v>
      </c>
      <c r="CU184" s="12">
        <v>0</v>
      </c>
      <c r="CV184" s="4">
        <v>0</v>
      </c>
      <c r="CW184" s="47">
        <f t="shared" si="528"/>
        <v>0</v>
      </c>
      <c r="CX184" s="12">
        <v>0</v>
      </c>
      <c r="CY184" s="4">
        <v>0</v>
      </c>
      <c r="CZ184" s="47">
        <f t="shared" si="529"/>
        <v>0</v>
      </c>
      <c r="DA184" s="12"/>
      <c r="DB184" s="4"/>
      <c r="DC184" s="47"/>
      <c r="DD184" s="12">
        <v>0</v>
      </c>
      <c r="DE184" s="4">
        <v>0</v>
      </c>
      <c r="DF184" s="47">
        <f t="shared" si="530"/>
        <v>0</v>
      </c>
      <c r="DG184" s="73">
        <v>18493.306</v>
      </c>
      <c r="DH184" s="4">
        <v>304011.89799999999</v>
      </c>
      <c r="DI184" s="47">
        <f t="shared" si="531"/>
        <v>16439.023828405803</v>
      </c>
      <c r="DJ184" s="12">
        <v>0</v>
      </c>
      <c r="DK184" s="4">
        <v>0</v>
      </c>
      <c r="DL184" s="47">
        <f t="shared" si="532"/>
        <v>0</v>
      </c>
      <c r="DM184" s="12">
        <v>0</v>
      </c>
      <c r="DN184" s="4">
        <v>0</v>
      </c>
      <c r="DO184" s="47">
        <f t="shared" si="533"/>
        <v>0</v>
      </c>
      <c r="DP184" s="12">
        <v>0</v>
      </c>
      <c r="DQ184" s="4">
        <v>0</v>
      </c>
      <c r="DR184" s="47">
        <f t="shared" si="534"/>
        <v>0</v>
      </c>
      <c r="DS184" s="12">
        <v>0</v>
      </c>
      <c r="DT184" s="4">
        <v>0</v>
      </c>
      <c r="DU184" s="47">
        <f t="shared" si="535"/>
        <v>0</v>
      </c>
      <c r="DV184" s="12">
        <v>0</v>
      </c>
      <c r="DW184" s="4">
        <v>0</v>
      </c>
      <c r="DX184" s="47">
        <f t="shared" si="536"/>
        <v>0</v>
      </c>
      <c r="DY184" s="12">
        <v>0</v>
      </c>
      <c r="DZ184" s="4">
        <v>0</v>
      </c>
      <c r="EA184" s="47">
        <f t="shared" si="537"/>
        <v>0</v>
      </c>
      <c r="EB184" s="12">
        <v>0</v>
      </c>
      <c r="EC184" s="4">
        <v>0</v>
      </c>
      <c r="ED184" s="47">
        <f t="shared" si="538"/>
        <v>0</v>
      </c>
      <c r="EE184" s="12">
        <v>0</v>
      </c>
      <c r="EF184" s="4">
        <v>0</v>
      </c>
      <c r="EG184" s="47">
        <f t="shared" si="539"/>
        <v>0</v>
      </c>
      <c r="EH184" s="12">
        <v>0</v>
      </c>
      <c r="EI184" s="4">
        <v>0</v>
      </c>
      <c r="EJ184" s="47">
        <f t="shared" si="540"/>
        <v>0</v>
      </c>
      <c r="EK184" s="12">
        <v>0</v>
      </c>
      <c r="EL184" s="4">
        <v>0</v>
      </c>
      <c r="EM184" s="47">
        <f t="shared" si="541"/>
        <v>0</v>
      </c>
      <c r="EN184" s="12">
        <v>0</v>
      </c>
      <c r="EO184" s="4">
        <v>0</v>
      </c>
      <c r="EP184" s="47">
        <f t="shared" si="542"/>
        <v>0</v>
      </c>
      <c r="EQ184" s="73">
        <v>2E-3</v>
      </c>
      <c r="ER184" s="4">
        <v>0.90400000000000003</v>
      </c>
      <c r="ES184" s="47">
        <f t="shared" si="543"/>
        <v>452000</v>
      </c>
      <c r="ET184" s="12">
        <v>0</v>
      </c>
      <c r="EU184" s="4">
        <v>0</v>
      </c>
      <c r="EV184" s="47">
        <f t="shared" si="544"/>
        <v>0</v>
      </c>
      <c r="EW184" s="12">
        <v>0</v>
      </c>
      <c r="EX184" s="4">
        <v>0</v>
      </c>
      <c r="EY184" s="47">
        <f t="shared" si="545"/>
        <v>0</v>
      </c>
      <c r="EZ184" s="12">
        <v>0</v>
      </c>
      <c r="FA184" s="4">
        <v>0</v>
      </c>
      <c r="FB184" s="47">
        <f t="shared" si="546"/>
        <v>0</v>
      </c>
      <c r="FC184" s="12">
        <v>0</v>
      </c>
      <c r="FD184" s="4">
        <v>0</v>
      </c>
      <c r="FE184" s="47">
        <f t="shared" si="547"/>
        <v>0</v>
      </c>
      <c r="FF184" s="7">
        <f t="shared" si="549"/>
        <v>36169.408000000003</v>
      </c>
      <c r="FG184" s="15">
        <f t="shared" si="550"/>
        <v>540367.22400000005</v>
      </c>
    </row>
    <row r="185" spans="1:163" x14ac:dyDescent="0.3">
      <c r="A185" s="55">
        <v>2022</v>
      </c>
      <c r="B185" s="47" t="s">
        <v>15</v>
      </c>
      <c r="C185" s="12">
        <v>0</v>
      </c>
      <c r="D185" s="4">
        <v>0</v>
      </c>
      <c r="E185" s="47">
        <f t="shared" si="551"/>
        <v>0</v>
      </c>
      <c r="F185" s="12">
        <v>0</v>
      </c>
      <c r="G185" s="4">
        <v>0</v>
      </c>
      <c r="H185" s="47">
        <f t="shared" si="498"/>
        <v>0</v>
      </c>
      <c r="I185" s="12">
        <v>0</v>
      </c>
      <c r="J185" s="4">
        <v>0</v>
      </c>
      <c r="K185" s="47">
        <f t="shared" si="499"/>
        <v>0</v>
      </c>
      <c r="L185" s="12">
        <v>0</v>
      </c>
      <c r="M185" s="4">
        <v>0</v>
      </c>
      <c r="N185" s="47">
        <f t="shared" si="500"/>
        <v>0</v>
      </c>
      <c r="O185" s="12">
        <v>0</v>
      </c>
      <c r="P185" s="4">
        <v>0</v>
      </c>
      <c r="Q185" s="47">
        <f t="shared" si="501"/>
        <v>0</v>
      </c>
      <c r="R185" s="12">
        <v>0</v>
      </c>
      <c r="S185" s="4">
        <v>0</v>
      </c>
      <c r="T185" s="47">
        <f t="shared" si="502"/>
        <v>0</v>
      </c>
      <c r="U185" s="12">
        <v>0</v>
      </c>
      <c r="V185" s="4">
        <v>0</v>
      </c>
      <c r="W185" s="47">
        <f t="shared" si="503"/>
        <v>0</v>
      </c>
      <c r="X185" s="12">
        <v>0</v>
      </c>
      <c r="Y185" s="4">
        <v>0</v>
      </c>
      <c r="Z185" s="47">
        <f t="shared" si="504"/>
        <v>0</v>
      </c>
      <c r="AA185" s="73">
        <v>5488.24</v>
      </c>
      <c r="AB185" s="4">
        <v>70670.801999999996</v>
      </c>
      <c r="AC185" s="47">
        <f t="shared" si="505"/>
        <v>12876.769601912452</v>
      </c>
      <c r="AD185" s="12">
        <v>0</v>
      </c>
      <c r="AE185" s="4">
        <v>0</v>
      </c>
      <c r="AF185" s="47">
        <f t="shared" si="506"/>
        <v>0</v>
      </c>
      <c r="AG185" s="73">
        <v>4</v>
      </c>
      <c r="AH185" s="4">
        <v>121.982</v>
      </c>
      <c r="AI185" s="47">
        <f t="shared" si="507"/>
        <v>30495.5</v>
      </c>
      <c r="AJ185" s="12">
        <v>0</v>
      </c>
      <c r="AK185" s="4">
        <v>0</v>
      </c>
      <c r="AL185" s="47">
        <f t="shared" si="508"/>
        <v>0</v>
      </c>
      <c r="AM185" s="73">
        <v>31.74</v>
      </c>
      <c r="AN185" s="4">
        <v>6.9829999999999997</v>
      </c>
      <c r="AO185" s="47">
        <f t="shared" si="509"/>
        <v>220.00630119722746</v>
      </c>
      <c r="AP185" s="12">
        <v>0</v>
      </c>
      <c r="AQ185" s="4">
        <v>0</v>
      </c>
      <c r="AR185" s="47">
        <f t="shared" si="510"/>
        <v>0</v>
      </c>
      <c r="AS185" s="12">
        <v>0</v>
      </c>
      <c r="AT185" s="4">
        <v>0</v>
      </c>
      <c r="AU185" s="47">
        <f t="shared" si="511"/>
        <v>0</v>
      </c>
      <c r="AV185" s="73">
        <v>44332.140340000005</v>
      </c>
      <c r="AW185" s="4">
        <v>477502.40600000002</v>
      </c>
      <c r="AX185" s="47">
        <f t="shared" si="512"/>
        <v>10771.020806526662</v>
      </c>
      <c r="AY185" s="12">
        <v>0</v>
      </c>
      <c r="AZ185" s="4">
        <v>0</v>
      </c>
      <c r="BA185" s="47">
        <f t="shared" si="513"/>
        <v>0</v>
      </c>
      <c r="BB185" s="12">
        <v>0</v>
      </c>
      <c r="BC185" s="4">
        <v>0</v>
      </c>
      <c r="BD185" s="47">
        <f t="shared" si="514"/>
        <v>0</v>
      </c>
      <c r="BE185" s="73">
        <v>144.1</v>
      </c>
      <c r="BF185" s="4">
        <v>2522.6219999999998</v>
      </c>
      <c r="BG185" s="47">
        <f t="shared" si="515"/>
        <v>17506.051353226925</v>
      </c>
      <c r="BH185" s="12">
        <v>0</v>
      </c>
      <c r="BI185" s="4">
        <v>0</v>
      </c>
      <c r="BJ185" s="47">
        <f t="shared" si="516"/>
        <v>0</v>
      </c>
      <c r="BK185" s="12">
        <v>0</v>
      </c>
      <c r="BL185" s="4">
        <v>0</v>
      </c>
      <c r="BM185" s="47">
        <f t="shared" si="517"/>
        <v>0</v>
      </c>
      <c r="BN185" s="12">
        <v>0</v>
      </c>
      <c r="BO185" s="4">
        <v>0</v>
      </c>
      <c r="BP185" s="47">
        <f t="shared" si="518"/>
        <v>0</v>
      </c>
      <c r="BQ185" s="12"/>
      <c r="BR185" s="4"/>
      <c r="BS185" s="47"/>
      <c r="BT185" s="12">
        <v>0</v>
      </c>
      <c r="BU185" s="4">
        <v>0</v>
      </c>
      <c r="BV185" s="47">
        <f t="shared" si="519"/>
        <v>0</v>
      </c>
      <c r="BW185" s="12">
        <v>0</v>
      </c>
      <c r="BX185" s="4">
        <v>0</v>
      </c>
      <c r="BY185" s="47">
        <f t="shared" si="520"/>
        <v>0</v>
      </c>
      <c r="BZ185" s="12">
        <v>0</v>
      </c>
      <c r="CA185" s="4">
        <v>0</v>
      </c>
      <c r="CB185" s="47">
        <f t="shared" si="521"/>
        <v>0</v>
      </c>
      <c r="CC185" s="12">
        <v>0</v>
      </c>
      <c r="CD185" s="4">
        <v>0</v>
      </c>
      <c r="CE185" s="47">
        <f t="shared" si="522"/>
        <v>0</v>
      </c>
      <c r="CF185" s="12">
        <v>0</v>
      </c>
      <c r="CG185" s="4">
        <v>0</v>
      </c>
      <c r="CH185" s="47">
        <f t="shared" si="523"/>
        <v>0</v>
      </c>
      <c r="CI185" s="12">
        <v>0</v>
      </c>
      <c r="CJ185" s="4">
        <v>0</v>
      </c>
      <c r="CK185" s="47">
        <f t="shared" si="524"/>
        <v>0</v>
      </c>
      <c r="CL185" s="12">
        <v>0</v>
      </c>
      <c r="CM185" s="4">
        <v>0</v>
      </c>
      <c r="CN185" s="47">
        <f t="shared" si="525"/>
        <v>0</v>
      </c>
      <c r="CO185" s="12">
        <v>0</v>
      </c>
      <c r="CP185" s="4">
        <v>0</v>
      </c>
      <c r="CQ185" s="47">
        <f t="shared" si="526"/>
        <v>0</v>
      </c>
      <c r="CR185" s="12">
        <v>0</v>
      </c>
      <c r="CS185" s="4">
        <v>0</v>
      </c>
      <c r="CT185" s="47">
        <f t="shared" si="527"/>
        <v>0</v>
      </c>
      <c r="CU185" s="12">
        <v>0</v>
      </c>
      <c r="CV185" s="4">
        <v>0</v>
      </c>
      <c r="CW185" s="47">
        <f t="shared" si="528"/>
        <v>0</v>
      </c>
      <c r="CX185" s="12">
        <v>0</v>
      </c>
      <c r="CY185" s="4">
        <v>0</v>
      </c>
      <c r="CZ185" s="47">
        <f t="shared" si="529"/>
        <v>0</v>
      </c>
      <c r="DA185" s="12"/>
      <c r="DB185" s="4"/>
      <c r="DC185" s="47"/>
      <c r="DD185" s="12">
        <v>0</v>
      </c>
      <c r="DE185" s="4">
        <v>0</v>
      </c>
      <c r="DF185" s="47">
        <f t="shared" si="530"/>
        <v>0</v>
      </c>
      <c r="DG185" s="12">
        <v>0</v>
      </c>
      <c r="DH185" s="4">
        <v>0</v>
      </c>
      <c r="DI185" s="47">
        <f t="shared" si="531"/>
        <v>0</v>
      </c>
      <c r="DJ185" s="12">
        <v>0</v>
      </c>
      <c r="DK185" s="4">
        <v>0</v>
      </c>
      <c r="DL185" s="47">
        <f t="shared" si="532"/>
        <v>0</v>
      </c>
      <c r="DM185" s="12">
        <v>0</v>
      </c>
      <c r="DN185" s="4">
        <v>0</v>
      </c>
      <c r="DO185" s="47">
        <f t="shared" si="533"/>
        <v>0</v>
      </c>
      <c r="DP185" s="12">
        <v>0</v>
      </c>
      <c r="DQ185" s="4">
        <v>0</v>
      </c>
      <c r="DR185" s="47">
        <f t="shared" si="534"/>
        <v>0</v>
      </c>
      <c r="DS185" s="12">
        <v>0</v>
      </c>
      <c r="DT185" s="4">
        <v>0</v>
      </c>
      <c r="DU185" s="47">
        <f t="shared" si="535"/>
        <v>0</v>
      </c>
      <c r="DV185" s="12">
        <v>0</v>
      </c>
      <c r="DW185" s="4">
        <v>0</v>
      </c>
      <c r="DX185" s="47">
        <f t="shared" si="536"/>
        <v>0</v>
      </c>
      <c r="DY185" s="12">
        <v>0</v>
      </c>
      <c r="DZ185" s="4">
        <v>0</v>
      </c>
      <c r="EA185" s="47">
        <f t="shared" si="537"/>
        <v>0</v>
      </c>
      <c r="EB185" s="12">
        <v>0</v>
      </c>
      <c r="EC185" s="4">
        <v>0</v>
      </c>
      <c r="ED185" s="47">
        <f t="shared" si="538"/>
        <v>0</v>
      </c>
      <c r="EE185" s="12">
        <v>0</v>
      </c>
      <c r="EF185" s="4">
        <v>0</v>
      </c>
      <c r="EG185" s="47">
        <f t="shared" si="539"/>
        <v>0</v>
      </c>
      <c r="EH185" s="73">
        <v>20</v>
      </c>
      <c r="EI185" s="4">
        <v>536.827</v>
      </c>
      <c r="EJ185" s="47">
        <f t="shared" si="540"/>
        <v>26841.35</v>
      </c>
      <c r="EK185" s="12">
        <v>0</v>
      </c>
      <c r="EL185" s="4">
        <v>0</v>
      </c>
      <c r="EM185" s="47">
        <f t="shared" si="541"/>
        <v>0</v>
      </c>
      <c r="EN185" s="12">
        <v>0</v>
      </c>
      <c r="EO185" s="4">
        <v>0</v>
      </c>
      <c r="EP185" s="47">
        <f t="shared" si="542"/>
        <v>0</v>
      </c>
      <c r="EQ185" s="73">
        <v>1.2999999999999999E-2</v>
      </c>
      <c r="ER185" s="4">
        <v>0.17399999999999999</v>
      </c>
      <c r="ES185" s="47">
        <f t="shared" si="543"/>
        <v>13384.615384615385</v>
      </c>
      <c r="ET185" s="12">
        <v>0</v>
      </c>
      <c r="EU185" s="4">
        <v>0</v>
      </c>
      <c r="EV185" s="47">
        <f t="shared" si="544"/>
        <v>0</v>
      </c>
      <c r="EW185" s="12">
        <v>0</v>
      </c>
      <c r="EX185" s="4">
        <v>0</v>
      </c>
      <c r="EY185" s="47">
        <f t="shared" si="545"/>
        <v>0</v>
      </c>
      <c r="EZ185" s="12">
        <v>0</v>
      </c>
      <c r="FA185" s="4">
        <v>0</v>
      </c>
      <c r="FB185" s="47">
        <f t="shared" si="546"/>
        <v>0</v>
      </c>
      <c r="FC185" s="12">
        <v>0</v>
      </c>
      <c r="FD185" s="4">
        <v>0</v>
      </c>
      <c r="FE185" s="47">
        <f t="shared" si="547"/>
        <v>0</v>
      </c>
      <c r="FF185" s="7">
        <f t="shared" si="549"/>
        <v>50020.233340000006</v>
      </c>
      <c r="FG185" s="15">
        <f t="shared" si="550"/>
        <v>551361.79599999997</v>
      </c>
    </row>
    <row r="186" spans="1:163" x14ac:dyDescent="0.3">
      <c r="A186" s="55">
        <v>2022</v>
      </c>
      <c r="B186" s="56" t="s">
        <v>16</v>
      </c>
      <c r="C186" s="12">
        <v>0</v>
      </c>
      <c r="D186" s="4">
        <v>0</v>
      </c>
      <c r="E186" s="47">
        <f t="shared" si="551"/>
        <v>0</v>
      </c>
      <c r="F186" s="12">
        <v>0</v>
      </c>
      <c r="G186" s="4">
        <v>0</v>
      </c>
      <c r="H186" s="47">
        <f t="shared" si="498"/>
        <v>0</v>
      </c>
      <c r="I186" s="12">
        <v>0</v>
      </c>
      <c r="J186" s="4">
        <v>0</v>
      </c>
      <c r="K186" s="47">
        <f t="shared" si="499"/>
        <v>0</v>
      </c>
      <c r="L186" s="12">
        <v>0</v>
      </c>
      <c r="M186" s="4">
        <v>0</v>
      </c>
      <c r="N186" s="47">
        <f t="shared" si="500"/>
        <v>0</v>
      </c>
      <c r="O186" s="12">
        <v>0</v>
      </c>
      <c r="P186" s="4">
        <v>0</v>
      </c>
      <c r="Q186" s="47">
        <f t="shared" si="501"/>
        <v>0</v>
      </c>
      <c r="R186" s="73">
        <v>7.5</v>
      </c>
      <c r="S186" s="4">
        <v>262.39</v>
      </c>
      <c r="T186" s="47">
        <f t="shared" si="502"/>
        <v>34985.333333333328</v>
      </c>
      <c r="U186" s="12">
        <v>0</v>
      </c>
      <c r="V186" s="4">
        <v>0</v>
      </c>
      <c r="W186" s="47">
        <f t="shared" si="503"/>
        <v>0</v>
      </c>
      <c r="X186" s="12">
        <v>0</v>
      </c>
      <c r="Y186" s="4">
        <v>0</v>
      </c>
      <c r="Z186" s="47">
        <f t="shared" si="504"/>
        <v>0</v>
      </c>
      <c r="AA186" s="73">
        <v>25536.2</v>
      </c>
      <c r="AB186" s="4">
        <v>360354.41899999999</v>
      </c>
      <c r="AC186" s="47">
        <f t="shared" si="505"/>
        <v>14111.513028563373</v>
      </c>
      <c r="AD186" s="12">
        <v>0</v>
      </c>
      <c r="AE186" s="4">
        <v>0</v>
      </c>
      <c r="AF186" s="47">
        <f t="shared" si="506"/>
        <v>0</v>
      </c>
      <c r="AG186" s="12">
        <v>0</v>
      </c>
      <c r="AH186" s="4">
        <v>0</v>
      </c>
      <c r="AI186" s="47">
        <f t="shared" si="507"/>
        <v>0</v>
      </c>
      <c r="AJ186" s="12">
        <v>0</v>
      </c>
      <c r="AK186" s="4">
        <v>0</v>
      </c>
      <c r="AL186" s="47">
        <f t="shared" si="508"/>
        <v>0</v>
      </c>
      <c r="AM186" s="12">
        <v>0</v>
      </c>
      <c r="AN186" s="4">
        <v>0</v>
      </c>
      <c r="AO186" s="47">
        <f t="shared" si="509"/>
        <v>0</v>
      </c>
      <c r="AP186" s="12">
        <v>0</v>
      </c>
      <c r="AQ186" s="4">
        <v>0</v>
      </c>
      <c r="AR186" s="47">
        <f t="shared" si="510"/>
        <v>0</v>
      </c>
      <c r="AS186" s="12">
        <v>0</v>
      </c>
      <c r="AT186" s="4">
        <v>0</v>
      </c>
      <c r="AU186" s="47">
        <f t="shared" si="511"/>
        <v>0</v>
      </c>
      <c r="AV186" s="73">
        <v>1839.00073</v>
      </c>
      <c r="AW186" s="4">
        <v>25410.067999999999</v>
      </c>
      <c r="AX186" s="47">
        <f t="shared" si="512"/>
        <v>13817.323498289205</v>
      </c>
      <c r="AY186" s="12">
        <v>0</v>
      </c>
      <c r="AZ186" s="4">
        <v>0</v>
      </c>
      <c r="BA186" s="47">
        <f t="shared" si="513"/>
        <v>0</v>
      </c>
      <c r="BB186" s="12">
        <v>0</v>
      </c>
      <c r="BC186" s="4">
        <v>0</v>
      </c>
      <c r="BD186" s="47">
        <f t="shared" si="514"/>
        <v>0</v>
      </c>
      <c r="BE186" s="73">
        <v>96</v>
      </c>
      <c r="BF186" s="4">
        <v>1682.8510000000001</v>
      </c>
      <c r="BG186" s="47">
        <f t="shared" si="515"/>
        <v>17529.697916666668</v>
      </c>
      <c r="BH186" s="12">
        <v>0</v>
      </c>
      <c r="BI186" s="4">
        <v>0</v>
      </c>
      <c r="BJ186" s="47">
        <f t="shared" si="516"/>
        <v>0</v>
      </c>
      <c r="BK186" s="12">
        <v>0</v>
      </c>
      <c r="BL186" s="4">
        <v>0</v>
      </c>
      <c r="BM186" s="47">
        <f t="shared" si="517"/>
        <v>0</v>
      </c>
      <c r="BN186" s="73">
        <v>20</v>
      </c>
      <c r="BO186" s="4">
        <v>955.59900000000005</v>
      </c>
      <c r="BP186" s="47">
        <f t="shared" si="518"/>
        <v>47779.95</v>
      </c>
      <c r="BQ186" s="12"/>
      <c r="BR186" s="4"/>
      <c r="BS186" s="47"/>
      <c r="BT186" s="12">
        <v>0</v>
      </c>
      <c r="BU186" s="4">
        <v>0</v>
      </c>
      <c r="BV186" s="47">
        <f t="shared" si="519"/>
        <v>0</v>
      </c>
      <c r="BW186" s="12">
        <v>0</v>
      </c>
      <c r="BX186" s="4">
        <v>0</v>
      </c>
      <c r="BY186" s="47">
        <f t="shared" si="520"/>
        <v>0</v>
      </c>
      <c r="BZ186" s="12">
        <v>0</v>
      </c>
      <c r="CA186" s="4">
        <v>0</v>
      </c>
      <c r="CB186" s="47">
        <f t="shared" si="521"/>
        <v>0</v>
      </c>
      <c r="CC186" s="12">
        <v>0</v>
      </c>
      <c r="CD186" s="4">
        <v>0</v>
      </c>
      <c r="CE186" s="47">
        <f t="shared" si="522"/>
        <v>0</v>
      </c>
      <c r="CF186" s="12">
        <v>0</v>
      </c>
      <c r="CG186" s="4">
        <v>0</v>
      </c>
      <c r="CH186" s="47">
        <f t="shared" si="523"/>
        <v>0</v>
      </c>
      <c r="CI186" s="12">
        <v>0</v>
      </c>
      <c r="CJ186" s="4">
        <v>0</v>
      </c>
      <c r="CK186" s="47">
        <f t="shared" si="524"/>
        <v>0</v>
      </c>
      <c r="CL186" s="12">
        <v>0</v>
      </c>
      <c r="CM186" s="4">
        <v>0</v>
      </c>
      <c r="CN186" s="47">
        <f t="shared" si="525"/>
        <v>0</v>
      </c>
      <c r="CO186" s="12">
        <v>0</v>
      </c>
      <c r="CP186" s="4">
        <v>0</v>
      </c>
      <c r="CQ186" s="47">
        <f t="shared" si="526"/>
        <v>0</v>
      </c>
      <c r="CR186" s="12">
        <v>0</v>
      </c>
      <c r="CS186" s="4">
        <v>0</v>
      </c>
      <c r="CT186" s="47">
        <f t="shared" si="527"/>
        <v>0</v>
      </c>
      <c r="CU186" s="12">
        <v>0</v>
      </c>
      <c r="CV186" s="4">
        <v>0</v>
      </c>
      <c r="CW186" s="47">
        <f t="shared" si="528"/>
        <v>0</v>
      </c>
      <c r="CX186" s="12">
        <v>0</v>
      </c>
      <c r="CY186" s="4">
        <v>0</v>
      </c>
      <c r="CZ186" s="47">
        <f t="shared" si="529"/>
        <v>0</v>
      </c>
      <c r="DA186" s="12"/>
      <c r="DB186" s="4"/>
      <c r="DC186" s="47"/>
      <c r="DD186" s="12">
        <v>0</v>
      </c>
      <c r="DE186" s="4">
        <v>0</v>
      </c>
      <c r="DF186" s="47">
        <f t="shared" si="530"/>
        <v>0</v>
      </c>
      <c r="DG186" s="12">
        <v>0</v>
      </c>
      <c r="DH186" s="4">
        <v>0</v>
      </c>
      <c r="DI186" s="47">
        <f t="shared" si="531"/>
        <v>0</v>
      </c>
      <c r="DJ186" s="12">
        <v>0</v>
      </c>
      <c r="DK186" s="4">
        <v>0</v>
      </c>
      <c r="DL186" s="47">
        <f t="shared" si="532"/>
        <v>0</v>
      </c>
      <c r="DM186" s="12">
        <v>0</v>
      </c>
      <c r="DN186" s="4">
        <v>0</v>
      </c>
      <c r="DO186" s="47">
        <f t="shared" si="533"/>
        <v>0</v>
      </c>
      <c r="DP186" s="12">
        <v>0</v>
      </c>
      <c r="DQ186" s="4">
        <v>0</v>
      </c>
      <c r="DR186" s="47">
        <f t="shared" si="534"/>
        <v>0</v>
      </c>
      <c r="DS186" s="12">
        <v>0</v>
      </c>
      <c r="DT186" s="4">
        <v>0</v>
      </c>
      <c r="DU186" s="47">
        <f t="shared" si="535"/>
        <v>0</v>
      </c>
      <c r="DV186" s="12">
        <v>0</v>
      </c>
      <c r="DW186" s="4">
        <v>0</v>
      </c>
      <c r="DX186" s="47">
        <f t="shared" si="536"/>
        <v>0</v>
      </c>
      <c r="DY186" s="12">
        <v>0</v>
      </c>
      <c r="DZ186" s="4">
        <v>0</v>
      </c>
      <c r="EA186" s="47">
        <f t="shared" si="537"/>
        <v>0</v>
      </c>
      <c r="EB186" s="12">
        <v>0</v>
      </c>
      <c r="EC186" s="4">
        <v>0</v>
      </c>
      <c r="ED186" s="47">
        <f t="shared" si="538"/>
        <v>0</v>
      </c>
      <c r="EE186" s="12">
        <v>0</v>
      </c>
      <c r="EF186" s="4">
        <v>0</v>
      </c>
      <c r="EG186" s="47">
        <f t="shared" si="539"/>
        <v>0</v>
      </c>
      <c r="EH186" s="73">
        <v>20</v>
      </c>
      <c r="EI186" s="4">
        <v>538.57500000000005</v>
      </c>
      <c r="EJ186" s="47">
        <f t="shared" si="540"/>
        <v>26928.75</v>
      </c>
      <c r="EK186" s="12">
        <v>0</v>
      </c>
      <c r="EL186" s="4">
        <v>0</v>
      </c>
      <c r="EM186" s="47">
        <f t="shared" si="541"/>
        <v>0</v>
      </c>
      <c r="EN186" s="12">
        <v>0</v>
      </c>
      <c r="EO186" s="4">
        <v>0</v>
      </c>
      <c r="EP186" s="47">
        <f t="shared" si="542"/>
        <v>0</v>
      </c>
      <c r="EQ186" s="73">
        <v>10</v>
      </c>
      <c r="ER186" s="4">
        <v>547.04999999999995</v>
      </c>
      <c r="ES186" s="47">
        <f t="shared" si="543"/>
        <v>54705</v>
      </c>
      <c r="ET186" s="12">
        <v>0</v>
      </c>
      <c r="EU186" s="4">
        <v>0</v>
      </c>
      <c r="EV186" s="47">
        <f t="shared" si="544"/>
        <v>0</v>
      </c>
      <c r="EW186" s="12">
        <v>0</v>
      </c>
      <c r="EX186" s="4">
        <v>0</v>
      </c>
      <c r="EY186" s="47">
        <f t="shared" si="545"/>
        <v>0</v>
      </c>
      <c r="EZ186" s="12">
        <v>0</v>
      </c>
      <c r="FA186" s="4">
        <v>0</v>
      </c>
      <c r="FB186" s="47">
        <f t="shared" si="546"/>
        <v>0</v>
      </c>
      <c r="FC186" s="12">
        <v>0</v>
      </c>
      <c r="FD186" s="4">
        <v>0</v>
      </c>
      <c r="FE186" s="47">
        <f t="shared" si="547"/>
        <v>0</v>
      </c>
      <c r="FF186" s="7">
        <f t="shared" si="549"/>
        <v>27528.70073</v>
      </c>
      <c r="FG186" s="15">
        <f t="shared" si="550"/>
        <v>389750.95199999999</v>
      </c>
    </row>
    <row r="187" spans="1:163" ht="15" thickBot="1" x14ac:dyDescent="0.35">
      <c r="A187" s="76"/>
      <c r="B187" s="58" t="s">
        <v>17</v>
      </c>
      <c r="C187" s="48">
        <f t="shared" ref="C187:D187" si="552">SUM(C175:C186)</f>
        <v>0</v>
      </c>
      <c r="D187" s="36">
        <f t="shared" si="552"/>
        <v>0</v>
      </c>
      <c r="E187" s="49"/>
      <c r="F187" s="48">
        <f t="shared" ref="F187:G187" si="553">SUM(F175:F186)</f>
        <v>0</v>
      </c>
      <c r="G187" s="36">
        <f t="shared" si="553"/>
        <v>0</v>
      </c>
      <c r="H187" s="49"/>
      <c r="I187" s="48">
        <f t="shared" ref="I187:J187" si="554">SUM(I175:I186)</f>
        <v>0</v>
      </c>
      <c r="J187" s="36">
        <f t="shared" si="554"/>
        <v>0</v>
      </c>
      <c r="K187" s="49"/>
      <c r="L187" s="48">
        <f t="shared" ref="L187:M187" si="555">SUM(L175:L186)</f>
        <v>0</v>
      </c>
      <c r="M187" s="36">
        <f t="shared" si="555"/>
        <v>0</v>
      </c>
      <c r="N187" s="49"/>
      <c r="O187" s="48">
        <f t="shared" ref="O187:P187" si="556">SUM(O175:O186)</f>
        <v>0</v>
      </c>
      <c r="P187" s="36">
        <f t="shared" si="556"/>
        <v>0</v>
      </c>
      <c r="Q187" s="49"/>
      <c r="R187" s="48">
        <f t="shared" ref="R187:S187" si="557">SUM(R175:R186)</f>
        <v>22.5</v>
      </c>
      <c r="S187" s="36">
        <f t="shared" si="557"/>
        <v>647.529</v>
      </c>
      <c r="T187" s="49"/>
      <c r="U187" s="48">
        <f t="shared" ref="U187:V187" si="558">SUM(U175:U186)</f>
        <v>0</v>
      </c>
      <c r="V187" s="36">
        <f t="shared" si="558"/>
        <v>0</v>
      </c>
      <c r="W187" s="49"/>
      <c r="X187" s="48">
        <f t="shared" ref="X187:Y187" si="559">SUM(X175:X186)</f>
        <v>8130</v>
      </c>
      <c r="Y187" s="36">
        <f t="shared" si="559"/>
        <v>105310.88099999999</v>
      </c>
      <c r="Z187" s="49"/>
      <c r="AA187" s="48">
        <f t="shared" ref="AA187:AB187" si="560">SUM(AA175:AA186)</f>
        <v>136602.12</v>
      </c>
      <c r="AB187" s="36">
        <f t="shared" si="560"/>
        <v>1627438.4439999999</v>
      </c>
      <c r="AC187" s="49"/>
      <c r="AD187" s="48">
        <f t="shared" ref="AD187:AE187" si="561">SUM(AD175:AD186)</f>
        <v>701.5</v>
      </c>
      <c r="AE187" s="36">
        <f t="shared" si="561"/>
        <v>12650.626</v>
      </c>
      <c r="AF187" s="49"/>
      <c r="AG187" s="48">
        <f t="shared" ref="AG187:AH187" si="562">SUM(AG175:AG186)</f>
        <v>27.900000000000002</v>
      </c>
      <c r="AH187" s="36">
        <f t="shared" si="562"/>
        <v>739.22199999999987</v>
      </c>
      <c r="AI187" s="49"/>
      <c r="AJ187" s="48">
        <f t="shared" ref="AJ187:AK187" si="563">SUM(AJ175:AJ186)</f>
        <v>0</v>
      </c>
      <c r="AK187" s="36">
        <f t="shared" si="563"/>
        <v>0</v>
      </c>
      <c r="AL187" s="49"/>
      <c r="AM187" s="48">
        <f t="shared" ref="AM187:AN187" si="564">SUM(AM175:AM186)</f>
        <v>216.768</v>
      </c>
      <c r="AN187" s="36">
        <f t="shared" si="564"/>
        <v>1064.7449999999999</v>
      </c>
      <c r="AO187" s="49"/>
      <c r="AP187" s="48">
        <f t="shared" ref="AP187:AQ187" si="565">SUM(AP175:AP186)</f>
        <v>0</v>
      </c>
      <c r="AQ187" s="36">
        <f t="shared" si="565"/>
        <v>0</v>
      </c>
      <c r="AR187" s="49"/>
      <c r="AS187" s="48">
        <f t="shared" ref="AS187:AT187" si="566">SUM(AS175:AS186)</f>
        <v>0</v>
      </c>
      <c r="AT187" s="36">
        <f t="shared" si="566"/>
        <v>0</v>
      </c>
      <c r="AU187" s="49"/>
      <c r="AV187" s="48">
        <f t="shared" ref="AV187:AW187" si="567">SUM(AV175:AV186)</f>
        <v>157968.2917</v>
      </c>
      <c r="AW187" s="36">
        <f t="shared" si="567"/>
        <v>1719055.571</v>
      </c>
      <c r="AX187" s="49"/>
      <c r="AY187" s="48">
        <f t="shared" ref="AY187:AZ187" si="568">SUM(AY175:AY186)</f>
        <v>0</v>
      </c>
      <c r="AZ187" s="36">
        <f t="shared" si="568"/>
        <v>0</v>
      </c>
      <c r="BA187" s="49"/>
      <c r="BB187" s="48">
        <f t="shared" ref="BB187:BC187" si="569">SUM(BB175:BB186)</f>
        <v>0</v>
      </c>
      <c r="BC187" s="36">
        <f t="shared" si="569"/>
        <v>0</v>
      </c>
      <c r="BD187" s="49"/>
      <c r="BE187" s="48">
        <f t="shared" ref="BE187:BF187" si="570">SUM(BE175:BE186)</f>
        <v>896.00070000000005</v>
      </c>
      <c r="BF187" s="36">
        <f t="shared" si="570"/>
        <v>14706.174000000001</v>
      </c>
      <c r="BG187" s="49"/>
      <c r="BH187" s="48">
        <f t="shared" ref="BH187:BI187" si="571">SUM(BH175:BH186)</f>
        <v>0</v>
      </c>
      <c r="BI187" s="36">
        <f t="shared" si="571"/>
        <v>0</v>
      </c>
      <c r="BJ187" s="49"/>
      <c r="BK187" s="48">
        <f t="shared" ref="BK187:BL187" si="572">SUM(BK175:BK186)</f>
        <v>0</v>
      </c>
      <c r="BL187" s="36">
        <f t="shared" si="572"/>
        <v>0</v>
      </c>
      <c r="BM187" s="49"/>
      <c r="BN187" s="48">
        <f t="shared" ref="BN187:BO187" si="573">SUM(BN175:BN186)</f>
        <v>21.003779999999999</v>
      </c>
      <c r="BO187" s="36">
        <f t="shared" si="573"/>
        <v>1010.7520000000001</v>
      </c>
      <c r="BP187" s="49"/>
      <c r="BQ187" s="48"/>
      <c r="BR187" s="36"/>
      <c r="BS187" s="49"/>
      <c r="BT187" s="48">
        <f t="shared" ref="BT187:BU187" si="574">SUM(BT175:BT186)</f>
        <v>1E-3</v>
      </c>
      <c r="BU187" s="36">
        <f t="shared" si="574"/>
        <v>2.649</v>
      </c>
      <c r="BV187" s="49"/>
      <c r="BW187" s="48">
        <f t="shared" ref="BW187:BX187" si="575">SUM(BW175:BW186)</f>
        <v>17595.879999999997</v>
      </c>
      <c r="BX187" s="36">
        <f t="shared" si="575"/>
        <v>299903.91699999996</v>
      </c>
      <c r="BY187" s="49"/>
      <c r="BZ187" s="48">
        <f t="shared" ref="BZ187:CA187" si="576">SUM(BZ175:BZ186)</f>
        <v>0</v>
      </c>
      <c r="CA187" s="36">
        <f t="shared" si="576"/>
        <v>0</v>
      </c>
      <c r="CB187" s="49"/>
      <c r="CC187" s="48">
        <f t="shared" ref="CC187:CD187" si="577">SUM(CC175:CC186)</f>
        <v>0</v>
      </c>
      <c r="CD187" s="36">
        <f t="shared" si="577"/>
        <v>0</v>
      </c>
      <c r="CE187" s="49"/>
      <c r="CF187" s="48">
        <f t="shared" ref="CF187:CG187" si="578">SUM(CF175:CF186)</f>
        <v>0</v>
      </c>
      <c r="CG187" s="36">
        <f t="shared" si="578"/>
        <v>0</v>
      </c>
      <c r="CH187" s="49"/>
      <c r="CI187" s="48">
        <f t="shared" ref="CI187:CJ187" si="579">SUM(CI175:CI186)</f>
        <v>2119.54</v>
      </c>
      <c r="CJ187" s="36">
        <f t="shared" si="579"/>
        <v>32385.320000000003</v>
      </c>
      <c r="CK187" s="49"/>
      <c r="CL187" s="48">
        <f t="shared" ref="CL187:CM187" si="580">SUM(CL175:CL186)</f>
        <v>0</v>
      </c>
      <c r="CM187" s="36">
        <f t="shared" si="580"/>
        <v>0</v>
      </c>
      <c r="CN187" s="49"/>
      <c r="CO187" s="48">
        <f t="shared" ref="CO187:CP187" si="581">SUM(CO175:CO186)</f>
        <v>116</v>
      </c>
      <c r="CP187" s="36">
        <f t="shared" si="581"/>
        <v>2155.6390000000001</v>
      </c>
      <c r="CQ187" s="49"/>
      <c r="CR187" s="48">
        <f t="shared" ref="CR187:CS187" si="582">SUM(CR175:CR186)</f>
        <v>0</v>
      </c>
      <c r="CS187" s="36">
        <f t="shared" si="582"/>
        <v>0</v>
      </c>
      <c r="CT187" s="49"/>
      <c r="CU187" s="48">
        <f t="shared" ref="CU187:CV187" si="583">SUM(CU175:CU186)</f>
        <v>0</v>
      </c>
      <c r="CV187" s="36">
        <f t="shared" si="583"/>
        <v>0</v>
      </c>
      <c r="CW187" s="49"/>
      <c r="CX187" s="48">
        <f t="shared" ref="CX187:CY187" si="584">SUM(CX175:CX186)</f>
        <v>0</v>
      </c>
      <c r="CY187" s="36">
        <f t="shared" si="584"/>
        <v>0</v>
      </c>
      <c r="CZ187" s="49"/>
      <c r="DA187" s="48"/>
      <c r="DB187" s="36"/>
      <c r="DC187" s="49"/>
      <c r="DD187" s="48">
        <f t="shared" ref="DD187:DE187" si="585">SUM(DD175:DD186)</f>
        <v>0</v>
      </c>
      <c r="DE187" s="36">
        <f t="shared" si="585"/>
        <v>0</v>
      </c>
      <c r="DF187" s="49"/>
      <c r="DG187" s="48">
        <f t="shared" ref="DG187:DH187" si="586">SUM(DG175:DG186)</f>
        <v>18493.306</v>
      </c>
      <c r="DH187" s="36">
        <f t="shared" si="586"/>
        <v>304011.89799999999</v>
      </c>
      <c r="DI187" s="49"/>
      <c r="DJ187" s="48">
        <f t="shared" ref="DJ187:DK187" si="587">SUM(DJ175:DJ186)</f>
        <v>0</v>
      </c>
      <c r="DK187" s="36">
        <f t="shared" si="587"/>
        <v>0</v>
      </c>
      <c r="DL187" s="49"/>
      <c r="DM187" s="48">
        <f t="shared" ref="DM187:DN187" si="588">SUM(DM175:DM186)</f>
        <v>0</v>
      </c>
      <c r="DN187" s="36">
        <f t="shared" si="588"/>
        <v>0</v>
      </c>
      <c r="DO187" s="49"/>
      <c r="DP187" s="48">
        <f t="shared" ref="DP187:DQ187" si="589">SUM(DP175:DP186)</f>
        <v>5.5377799999999997</v>
      </c>
      <c r="DQ187" s="36">
        <f t="shared" si="589"/>
        <v>225.976</v>
      </c>
      <c r="DR187" s="49"/>
      <c r="DS187" s="48">
        <f t="shared" ref="DS187:DT187" si="590">SUM(DS175:DS186)</f>
        <v>1.2</v>
      </c>
      <c r="DT187" s="36">
        <f t="shared" si="590"/>
        <v>94.927000000000007</v>
      </c>
      <c r="DU187" s="49"/>
      <c r="DV187" s="48">
        <f t="shared" ref="DV187:DW187" si="591">SUM(DV175:DV186)</f>
        <v>0</v>
      </c>
      <c r="DW187" s="36">
        <f t="shared" si="591"/>
        <v>0</v>
      </c>
      <c r="DX187" s="49"/>
      <c r="DY187" s="48">
        <f t="shared" ref="DY187:DZ187" si="592">SUM(DY175:DY186)</f>
        <v>0</v>
      </c>
      <c r="DZ187" s="36">
        <f t="shared" si="592"/>
        <v>0</v>
      </c>
      <c r="EA187" s="49"/>
      <c r="EB187" s="48">
        <f t="shared" ref="EB187:EC187" si="593">SUM(EB175:EB186)</f>
        <v>0</v>
      </c>
      <c r="EC187" s="36">
        <f t="shared" si="593"/>
        <v>0</v>
      </c>
      <c r="ED187" s="49"/>
      <c r="EE187" s="48">
        <f t="shared" ref="EE187:EF187" si="594">SUM(EE175:EE186)</f>
        <v>855.6</v>
      </c>
      <c r="EF187" s="36">
        <f t="shared" si="594"/>
        <v>12492.661</v>
      </c>
      <c r="EG187" s="49"/>
      <c r="EH187" s="48">
        <f t="shared" ref="EH187:EI187" si="595">SUM(EH175:EH186)</f>
        <v>61</v>
      </c>
      <c r="EI187" s="36">
        <f t="shared" si="595"/>
        <v>1729.518</v>
      </c>
      <c r="EJ187" s="49"/>
      <c r="EK187" s="48">
        <f t="shared" ref="EK187:EL187" si="596">SUM(EK175:EK186)</f>
        <v>9981.82</v>
      </c>
      <c r="EL187" s="36">
        <f t="shared" si="596"/>
        <v>47979.523000000001</v>
      </c>
      <c r="EM187" s="49"/>
      <c r="EN187" s="48">
        <f t="shared" ref="EN187:EO187" si="597">SUM(EN175:EN186)</f>
        <v>0</v>
      </c>
      <c r="EO187" s="36">
        <f t="shared" si="597"/>
        <v>0</v>
      </c>
      <c r="EP187" s="49"/>
      <c r="EQ187" s="48">
        <f t="shared" ref="EQ187:ER187" si="598">SUM(EQ175:EQ186)</f>
        <v>29.342010000000002</v>
      </c>
      <c r="ER187" s="36">
        <f t="shared" si="598"/>
        <v>1561.06</v>
      </c>
      <c r="ES187" s="49"/>
      <c r="ET187" s="48">
        <f t="shared" ref="ET187:EU187" si="599">SUM(ET175:ET186)</f>
        <v>9.3200000000000002E-3</v>
      </c>
      <c r="EU187" s="36">
        <f t="shared" si="599"/>
        <v>6.8019999999999996</v>
      </c>
      <c r="EV187" s="49"/>
      <c r="EW187" s="48">
        <f t="shared" ref="EW187:EX187" si="600">SUM(EW175:EW186)</f>
        <v>0</v>
      </c>
      <c r="EX187" s="36">
        <f t="shared" si="600"/>
        <v>0</v>
      </c>
      <c r="EY187" s="49"/>
      <c r="EZ187" s="48">
        <f t="shared" ref="EZ187:FA187" si="601">SUM(EZ175:EZ186)</f>
        <v>0</v>
      </c>
      <c r="FA187" s="36">
        <f t="shared" si="601"/>
        <v>0</v>
      </c>
      <c r="FB187" s="49"/>
      <c r="FC187" s="48">
        <f t="shared" ref="FC187:FD187" si="602">SUM(FC175:FC186)</f>
        <v>0</v>
      </c>
      <c r="FD187" s="36">
        <f t="shared" si="602"/>
        <v>0</v>
      </c>
      <c r="FE187" s="49"/>
      <c r="FF187" s="37">
        <f t="shared" si="549"/>
        <v>353845.32029</v>
      </c>
      <c r="FG187" s="38">
        <f t="shared" si="550"/>
        <v>4185173.8340000003</v>
      </c>
    </row>
    <row r="188" spans="1:163" x14ac:dyDescent="0.3">
      <c r="A188" s="55">
        <v>2023</v>
      </c>
      <c r="B188" s="56" t="s">
        <v>5</v>
      </c>
      <c r="C188" s="12">
        <v>0</v>
      </c>
      <c r="D188" s="4">
        <v>0</v>
      </c>
      <c r="E188" s="47">
        <f>IF(C188=0,0,D188/C188*1000)</f>
        <v>0</v>
      </c>
      <c r="F188" s="12">
        <v>0</v>
      </c>
      <c r="G188" s="4">
        <v>0</v>
      </c>
      <c r="H188" s="47">
        <f t="shared" ref="H188:H199" si="603">IF(F188=0,0,G188/F188*1000)</f>
        <v>0</v>
      </c>
      <c r="I188" s="12">
        <v>0</v>
      </c>
      <c r="J188" s="4">
        <v>0</v>
      </c>
      <c r="K188" s="47">
        <f t="shared" ref="K188:K199" si="604">IF(I188=0,0,J188/I188*1000)</f>
        <v>0</v>
      </c>
      <c r="L188" s="12">
        <v>0</v>
      </c>
      <c r="M188" s="4">
        <v>0</v>
      </c>
      <c r="N188" s="47">
        <f t="shared" ref="N188:N199" si="605">IF(L188=0,0,M188/L188*1000)</f>
        <v>0</v>
      </c>
      <c r="O188" s="12">
        <v>0</v>
      </c>
      <c r="P188" s="4">
        <v>0</v>
      </c>
      <c r="Q188" s="47">
        <f t="shared" ref="Q188:Q199" si="606">IF(O188=0,0,P188/O188*1000)</f>
        <v>0</v>
      </c>
      <c r="R188" s="73">
        <v>10</v>
      </c>
      <c r="S188" s="4">
        <v>343.09699999999998</v>
      </c>
      <c r="T188" s="47">
        <f t="shared" ref="T188:T199" si="607">IF(R188=0,0,S188/R188*1000)</f>
        <v>34309.699999999997</v>
      </c>
      <c r="U188" s="12">
        <v>0</v>
      </c>
      <c r="V188" s="4">
        <v>0</v>
      </c>
      <c r="W188" s="47">
        <f t="shared" ref="W188:W199" si="608">IF(U188=0,0,V188/U188*1000)</f>
        <v>0</v>
      </c>
      <c r="X188" s="12">
        <v>0</v>
      </c>
      <c r="Y188" s="4">
        <v>0</v>
      </c>
      <c r="Z188" s="47">
        <f t="shared" ref="Z188:Z199" si="609">IF(X188=0,0,Y188/X188*1000)</f>
        <v>0</v>
      </c>
      <c r="AA188" s="12">
        <v>0</v>
      </c>
      <c r="AB188" s="4">
        <v>0</v>
      </c>
      <c r="AC188" s="47">
        <f t="shared" ref="AC188:AC199" si="610">IF(AA188=0,0,AB188/AA188*1000)</f>
        <v>0</v>
      </c>
      <c r="AD188" s="12">
        <v>0</v>
      </c>
      <c r="AE188" s="4">
        <v>0</v>
      </c>
      <c r="AF188" s="47">
        <f t="shared" ref="AF188:AF199" si="611">IF(AD188=0,0,AE188/AD188*1000)</f>
        <v>0</v>
      </c>
      <c r="AG188" s="73">
        <v>2.65</v>
      </c>
      <c r="AH188" s="4">
        <v>99.503</v>
      </c>
      <c r="AI188" s="47">
        <f t="shared" ref="AI188:AI199" si="612">IF(AG188=0,0,AH188/AG188*1000)</f>
        <v>37548.301886792455</v>
      </c>
      <c r="AJ188" s="12">
        <v>0</v>
      </c>
      <c r="AK188" s="4">
        <v>0</v>
      </c>
      <c r="AL188" s="47">
        <f t="shared" ref="AL188:AL199" si="613">IF(AJ188=0,0,AK188/AJ188*1000)</f>
        <v>0</v>
      </c>
      <c r="AM188" s="12">
        <v>0</v>
      </c>
      <c r="AN188" s="4">
        <v>0</v>
      </c>
      <c r="AO188" s="47">
        <f t="shared" ref="AO188:AO199" si="614">IF(AM188=0,0,AN188/AM188*1000)</f>
        <v>0</v>
      </c>
      <c r="AP188" s="12">
        <v>0</v>
      </c>
      <c r="AQ188" s="4">
        <v>0</v>
      </c>
      <c r="AR188" s="47">
        <f t="shared" ref="AR188:AR199" si="615">IF(AP188=0,0,AQ188/AP188*1000)</f>
        <v>0</v>
      </c>
      <c r="AS188" s="12">
        <v>0</v>
      </c>
      <c r="AT188" s="4">
        <v>0</v>
      </c>
      <c r="AU188" s="47">
        <f t="shared" ref="AU188:AU199" si="616">IF(AS188=0,0,AT188/AS188*1000)</f>
        <v>0</v>
      </c>
      <c r="AV188" s="73">
        <v>4544.0001600000005</v>
      </c>
      <c r="AW188" s="4">
        <v>31699.748</v>
      </c>
      <c r="AX188" s="47">
        <f t="shared" ref="AX188:AX199" si="617">IF(AV188=0,0,AW188/AV188*1000)</f>
        <v>6976.1766909796925</v>
      </c>
      <c r="AY188" s="12">
        <v>0</v>
      </c>
      <c r="AZ188" s="4">
        <v>0</v>
      </c>
      <c r="BA188" s="47">
        <f t="shared" ref="BA188:BA199" si="618">IF(AY188=0,0,AZ188/AY188*1000)</f>
        <v>0</v>
      </c>
      <c r="BB188" s="12">
        <v>0</v>
      </c>
      <c r="BC188" s="4">
        <v>0</v>
      </c>
      <c r="BD188" s="47">
        <f t="shared" ref="BD188:BD199" si="619">IF(BB188=0,0,BC188/BB188*1000)</f>
        <v>0</v>
      </c>
      <c r="BE188" s="73">
        <v>116</v>
      </c>
      <c r="BF188" s="4">
        <v>2076.1770000000001</v>
      </c>
      <c r="BG188" s="47">
        <f t="shared" ref="BG188:BG199" si="620">IF(BE188=0,0,BF188/BE188*1000)</f>
        <v>17898.077586206899</v>
      </c>
      <c r="BH188" s="12">
        <v>0</v>
      </c>
      <c r="BI188" s="4">
        <v>0</v>
      </c>
      <c r="BJ188" s="47">
        <f t="shared" ref="BJ188:BJ199" si="621">IF(BH188=0,0,BI188/BH188*1000)</f>
        <v>0</v>
      </c>
      <c r="BK188" s="12">
        <v>0</v>
      </c>
      <c r="BL188" s="4">
        <v>0</v>
      </c>
      <c r="BM188" s="47">
        <f t="shared" ref="BM188:BM199" si="622">IF(BK188=0,0,BL188/BK188*1000)</f>
        <v>0</v>
      </c>
      <c r="BN188" s="12">
        <v>0</v>
      </c>
      <c r="BO188" s="4">
        <v>0</v>
      </c>
      <c r="BP188" s="47">
        <f t="shared" ref="BP188:BP199" si="623">IF(BN188=0,0,BO188/BN188*1000)</f>
        <v>0</v>
      </c>
      <c r="BQ188" s="12"/>
      <c r="BR188" s="4"/>
      <c r="BS188" s="47"/>
      <c r="BT188" s="12">
        <v>0</v>
      </c>
      <c r="BU188" s="4">
        <v>0</v>
      </c>
      <c r="BV188" s="47">
        <f t="shared" ref="BV188:BV199" si="624">IF(BT188=0,0,BU188/BT188*1000)</f>
        <v>0</v>
      </c>
      <c r="BW188" s="12">
        <v>0</v>
      </c>
      <c r="BX188" s="4">
        <v>0</v>
      </c>
      <c r="BY188" s="47">
        <f t="shared" ref="BY188:BY199" si="625">IF(BW188=0,0,BX188/BW188*1000)</f>
        <v>0</v>
      </c>
      <c r="BZ188" s="12">
        <v>0</v>
      </c>
      <c r="CA188" s="4">
        <v>0</v>
      </c>
      <c r="CB188" s="47">
        <f t="shared" ref="CB188:CB199" si="626">IF(BZ188=0,0,CA188/BZ188*1000)</f>
        <v>0</v>
      </c>
      <c r="CC188" s="12">
        <v>0</v>
      </c>
      <c r="CD188" s="4">
        <v>0</v>
      </c>
      <c r="CE188" s="47">
        <f t="shared" ref="CE188:CE199" si="627">IF(CC188=0,0,CD188/CC188*1000)</f>
        <v>0</v>
      </c>
      <c r="CF188" s="12">
        <v>0</v>
      </c>
      <c r="CG188" s="4">
        <v>0</v>
      </c>
      <c r="CH188" s="47">
        <f t="shared" ref="CH188:CH199" si="628">IF(CF188=0,0,CG188/CF188*1000)</f>
        <v>0</v>
      </c>
      <c r="CI188" s="12">
        <v>0</v>
      </c>
      <c r="CJ188" s="4">
        <v>0</v>
      </c>
      <c r="CK188" s="47">
        <f t="shared" ref="CK188:CK199" si="629">IF(CI188=0,0,CJ188/CI188*1000)</f>
        <v>0</v>
      </c>
      <c r="CL188" s="12">
        <v>0</v>
      </c>
      <c r="CM188" s="4">
        <v>0</v>
      </c>
      <c r="CN188" s="47">
        <f t="shared" ref="CN188:CN199" si="630">IF(CL188=0,0,CM188/CL188*1000)</f>
        <v>0</v>
      </c>
      <c r="CO188" s="12">
        <v>0</v>
      </c>
      <c r="CP188" s="4">
        <v>0</v>
      </c>
      <c r="CQ188" s="47">
        <f t="shared" ref="CQ188:CQ199" si="631">IF(CO188=0,0,CP188/CO188*1000)</f>
        <v>0</v>
      </c>
      <c r="CR188" s="12">
        <v>0</v>
      </c>
      <c r="CS188" s="4">
        <v>0</v>
      </c>
      <c r="CT188" s="47">
        <f t="shared" ref="CT188:CT199" si="632">IF(CR188=0,0,CS188/CR188*1000)</f>
        <v>0</v>
      </c>
      <c r="CU188" s="12">
        <v>0</v>
      </c>
      <c r="CV188" s="4">
        <v>0</v>
      </c>
      <c r="CW188" s="47">
        <f t="shared" ref="CW188:CW199" si="633">IF(CU188=0,0,CV188/CU188*1000)</f>
        <v>0</v>
      </c>
      <c r="CX188" s="12">
        <v>0</v>
      </c>
      <c r="CY188" s="4">
        <v>0</v>
      </c>
      <c r="CZ188" s="47">
        <f t="shared" ref="CZ188:CZ199" si="634">IF(CX188=0,0,CY188/CX188*1000)</f>
        <v>0</v>
      </c>
      <c r="DA188" s="12"/>
      <c r="DB188" s="4"/>
      <c r="DC188" s="47"/>
      <c r="DD188" s="12">
        <v>0</v>
      </c>
      <c r="DE188" s="4">
        <v>0</v>
      </c>
      <c r="DF188" s="47">
        <f t="shared" ref="DF188:DF199" si="635">IF(DD188=0,0,DE188/DD188*1000)</f>
        <v>0</v>
      </c>
      <c r="DG188" s="12">
        <v>0</v>
      </c>
      <c r="DH188" s="4">
        <v>0</v>
      </c>
      <c r="DI188" s="47">
        <f t="shared" ref="DI188:DI199" si="636">IF(DG188=0,0,DH188/DG188*1000)</f>
        <v>0</v>
      </c>
      <c r="DJ188" s="12">
        <v>0</v>
      </c>
      <c r="DK188" s="4">
        <v>0</v>
      </c>
      <c r="DL188" s="47">
        <f t="shared" ref="DL188:DL199" si="637">IF(DJ188=0,0,DK188/DJ188*1000)</f>
        <v>0</v>
      </c>
      <c r="DM188" s="12">
        <v>0</v>
      </c>
      <c r="DN188" s="4">
        <v>0</v>
      </c>
      <c r="DO188" s="47">
        <f t="shared" ref="DO188:DO199" si="638">IF(DM188=0,0,DN188/DM188*1000)</f>
        <v>0</v>
      </c>
      <c r="DP188" s="12">
        <v>0</v>
      </c>
      <c r="DQ188" s="4">
        <v>0</v>
      </c>
      <c r="DR188" s="47">
        <f t="shared" ref="DR188:DR199" si="639">IF(DP188=0,0,DQ188/DP188*1000)</f>
        <v>0</v>
      </c>
      <c r="DS188" s="12">
        <v>0</v>
      </c>
      <c r="DT188" s="4">
        <v>0</v>
      </c>
      <c r="DU188" s="47">
        <f t="shared" ref="DU188:DU199" si="640">IF(DS188=0,0,DT188/DS188*1000)</f>
        <v>0</v>
      </c>
      <c r="DV188" s="12">
        <v>0</v>
      </c>
      <c r="DW188" s="4">
        <v>0</v>
      </c>
      <c r="DX188" s="47">
        <f t="shared" ref="DX188:DX199" si="641">IF(DV188=0,0,DW188/DV188*1000)</f>
        <v>0</v>
      </c>
      <c r="DY188" s="12">
        <v>0</v>
      </c>
      <c r="DZ188" s="4">
        <v>0</v>
      </c>
      <c r="EA188" s="47">
        <f t="shared" ref="EA188:EA199" si="642">IF(DY188=0,0,DZ188/DY188*1000)</f>
        <v>0</v>
      </c>
      <c r="EB188" s="12">
        <v>0</v>
      </c>
      <c r="EC188" s="4">
        <v>0</v>
      </c>
      <c r="ED188" s="47">
        <f t="shared" ref="ED188:ED199" si="643">IF(EB188=0,0,EC188/EB188*1000)</f>
        <v>0</v>
      </c>
      <c r="EE188" s="12">
        <v>0</v>
      </c>
      <c r="EF188" s="4">
        <v>0</v>
      </c>
      <c r="EG188" s="47">
        <f t="shared" ref="EG188:EG199" si="644">IF(EE188=0,0,EF188/EE188*1000)</f>
        <v>0</v>
      </c>
      <c r="EH188" s="12">
        <v>0</v>
      </c>
      <c r="EI188" s="4">
        <v>0</v>
      </c>
      <c r="EJ188" s="47">
        <f t="shared" ref="EJ188:EJ199" si="645">IF(EH188=0,0,EI188/EH188*1000)</f>
        <v>0</v>
      </c>
      <c r="EK188" s="12">
        <v>0</v>
      </c>
      <c r="EL188" s="4">
        <v>0</v>
      </c>
      <c r="EM188" s="47">
        <f t="shared" ref="EM188:EM199" si="646">IF(EK188=0,0,EL188/EK188*1000)</f>
        <v>0</v>
      </c>
      <c r="EN188" s="12">
        <v>0</v>
      </c>
      <c r="EO188" s="4">
        <v>0</v>
      </c>
      <c r="EP188" s="47">
        <f t="shared" ref="EP188:EP199" si="647">IF(EN188=0,0,EO188/EN188*1000)</f>
        <v>0</v>
      </c>
      <c r="EQ188" s="12">
        <v>0</v>
      </c>
      <c r="ER188" s="4">
        <v>0</v>
      </c>
      <c r="ES188" s="47">
        <f t="shared" ref="ES188:ES199" si="648">IF(EQ188=0,0,ER188/EQ188*1000)</f>
        <v>0</v>
      </c>
      <c r="ET188" s="12">
        <v>0</v>
      </c>
      <c r="EU188" s="4">
        <v>0</v>
      </c>
      <c r="EV188" s="47">
        <f t="shared" ref="EV188:EV199" si="649">IF(ET188=0,0,EU188/ET188*1000)</f>
        <v>0</v>
      </c>
      <c r="EW188" s="12">
        <v>0</v>
      </c>
      <c r="EX188" s="4">
        <v>0</v>
      </c>
      <c r="EY188" s="47">
        <f t="shared" ref="EY188:EY199" si="650">IF(EW188=0,0,EX188/EW188*1000)</f>
        <v>0</v>
      </c>
      <c r="EZ188" s="12">
        <v>0</v>
      </c>
      <c r="FA188" s="4">
        <v>0</v>
      </c>
      <c r="FB188" s="47">
        <f t="shared" ref="FB188:FB199" si="651">IF(EZ188=0,0,FA188/EZ188*1000)</f>
        <v>0</v>
      </c>
      <c r="FC188" s="12">
        <v>0</v>
      </c>
      <c r="FD188" s="4">
        <v>0</v>
      </c>
      <c r="FE188" s="47">
        <f t="shared" ref="FE188:FE199" si="652">IF(FC188=0,0,FD188/FC188*1000)</f>
        <v>0</v>
      </c>
      <c r="FF188" s="7">
        <f>SUMIF($C$5:$FF$5,"Ton",C188:FF188)</f>
        <v>4672.6501600000001</v>
      </c>
      <c r="FG188" s="15">
        <f>SUMIF($C$5:$FF$5,"F*",C188:FF188)</f>
        <v>34218.525000000001</v>
      </c>
    </row>
    <row r="189" spans="1:163" x14ac:dyDescent="0.3">
      <c r="A189" s="55">
        <v>2023</v>
      </c>
      <c r="B189" s="56" t="s">
        <v>6</v>
      </c>
      <c r="C189" s="12">
        <v>0</v>
      </c>
      <c r="D189" s="4">
        <v>0</v>
      </c>
      <c r="E189" s="47">
        <f t="shared" ref="E189:E190" si="653">IF(C189=0,0,D189/C189*1000)</f>
        <v>0</v>
      </c>
      <c r="F189" s="12">
        <v>0</v>
      </c>
      <c r="G189" s="4">
        <v>0</v>
      </c>
      <c r="H189" s="47">
        <f t="shared" si="603"/>
        <v>0</v>
      </c>
      <c r="I189" s="12">
        <v>0</v>
      </c>
      <c r="J189" s="4">
        <v>0</v>
      </c>
      <c r="K189" s="47">
        <f t="shared" si="604"/>
        <v>0</v>
      </c>
      <c r="L189" s="12">
        <v>0</v>
      </c>
      <c r="M189" s="4">
        <v>0</v>
      </c>
      <c r="N189" s="47">
        <f t="shared" si="605"/>
        <v>0</v>
      </c>
      <c r="O189" s="12">
        <v>0</v>
      </c>
      <c r="P189" s="4">
        <v>0</v>
      </c>
      <c r="Q189" s="47">
        <f t="shared" si="606"/>
        <v>0</v>
      </c>
      <c r="R189" s="12">
        <v>0</v>
      </c>
      <c r="S189" s="4">
        <v>0</v>
      </c>
      <c r="T189" s="47">
        <f t="shared" si="607"/>
        <v>0</v>
      </c>
      <c r="U189" s="12">
        <v>0</v>
      </c>
      <c r="V189" s="4">
        <v>0</v>
      </c>
      <c r="W189" s="47">
        <f t="shared" si="608"/>
        <v>0</v>
      </c>
      <c r="X189" s="12">
        <v>0</v>
      </c>
      <c r="Y189" s="4">
        <v>0</v>
      </c>
      <c r="Z189" s="47">
        <f t="shared" si="609"/>
        <v>0</v>
      </c>
      <c r="AA189" s="12">
        <v>0</v>
      </c>
      <c r="AB189" s="4">
        <v>0</v>
      </c>
      <c r="AC189" s="47">
        <f t="shared" si="610"/>
        <v>0</v>
      </c>
      <c r="AD189" s="73">
        <v>299.02590000000004</v>
      </c>
      <c r="AE189" s="4">
        <v>5481.2359999999999</v>
      </c>
      <c r="AF189" s="47">
        <f t="shared" si="611"/>
        <v>18330.305167545685</v>
      </c>
      <c r="AG189" s="12">
        <v>0</v>
      </c>
      <c r="AH189" s="4">
        <v>0</v>
      </c>
      <c r="AI189" s="47">
        <f t="shared" si="612"/>
        <v>0</v>
      </c>
      <c r="AJ189" s="12">
        <v>0</v>
      </c>
      <c r="AK189" s="4">
        <v>0</v>
      </c>
      <c r="AL189" s="47">
        <f t="shared" si="613"/>
        <v>0</v>
      </c>
      <c r="AM189" s="12">
        <v>0</v>
      </c>
      <c r="AN189" s="4">
        <v>0</v>
      </c>
      <c r="AO189" s="47">
        <f t="shared" si="614"/>
        <v>0</v>
      </c>
      <c r="AP189" s="12">
        <v>0</v>
      </c>
      <c r="AQ189" s="4">
        <v>0</v>
      </c>
      <c r="AR189" s="47">
        <f t="shared" si="615"/>
        <v>0</v>
      </c>
      <c r="AS189" s="12">
        <v>0</v>
      </c>
      <c r="AT189" s="4">
        <v>0</v>
      </c>
      <c r="AU189" s="47">
        <f t="shared" si="616"/>
        <v>0</v>
      </c>
      <c r="AV189" s="73">
        <v>5279.8238700000002</v>
      </c>
      <c r="AW189" s="4">
        <v>45980.559000000001</v>
      </c>
      <c r="AX189" s="47">
        <f t="shared" si="617"/>
        <v>8708.729709955267</v>
      </c>
      <c r="AY189" s="12">
        <v>0</v>
      </c>
      <c r="AZ189" s="4">
        <v>0</v>
      </c>
      <c r="BA189" s="47">
        <f t="shared" si="618"/>
        <v>0</v>
      </c>
      <c r="BB189" s="12">
        <v>0</v>
      </c>
      <c r="BC189" s="4">
        <v>0</v>
      </c>
      <c r="BD189" s="47">
        <f t="shared" si="619"/>
        <v>0</v>
      </c>
      <c r="BE189" s="73">
        <v>72</v>
      </c>
      <c r="BF189" s="4">
        <v>1365.0989999999999</v>
      </c>
      <c r="BG189" s="47">
        <f t="shared" si="620"/>
        <v>18959.708333333332</v>
      </c>
      <c r="BH189" s="12">
        <v>0</v>
      </c>
      <c r="BI189" s="4">
        <v>0</v>
      </c>
      <c r="BJ189" s="47">
        <f t="shared" si="621"/>
        <v>0</v>
      </c>
      <c r="BK189" s="12">
        <v>0</v>
      </c>
      <c r="BL189" s="4">
        <v>0</v>
      </c>
      <c r="BM189" s="47">
        <f t="shared" si="622"/>
        <v>0</v>
      </c>
      <c r="BN189" s="73">
        <v>4147</v>
      </c>
      <c r="BO189" s="4">
        <v>34351.624000000003</v>
      </c>
      <c r="BP189" s="47">
        <f t="shared" si="623"/>
        <v>8283.4878225223056</v>
      </c>
      <c r="BQ189" s="12"/>
      <c r="BR189" s="4"/>
      <c r="BS189" s="47"/>
      <c r="BT189" s="12">
        <v>0</v>
      </c>
      <c r="BU189" s="4">
        <v>0</v>
      </c>
      <c r="BV189" s="47">
        <f t="shared" si="624"/>
        <v>0</v>
      </c>
      <c r="BW189" s="12">
        <v>0</v>
      </c>
      <c r="BX189" s="4">
        <v>0</v>
      </c>
      <c r="BY189" s="47">
        <f t="shared" si="625"/>
        <v>0</v>
      </c>
      <c r="BZ189" s="12">
        <v>0</v>
      </c>
      <c r="CA189" s="4">
        <v>0</v>
      </c>
      <c r="CB189" s="47">
        <f t="shared" si="626"/>
        <v>0</v>
      </c>
      <c r="CC189" s="12">
        <v>0</v>
      </c>
      <c r="CD189" s="4">
        <v>0</v>
      </c>
      <c r="CE189" s="47">
        <f t="shared" si="627"/>
        <v>0</v>
      </c>
      <c r="CF189" s="12">
        <v>0</v>
      </c>
      <c r="CG189" s="4">
        <v>0</v>
      </c>
      <c r="CH189" s="47">
        <f t="shared" si="628"/>
        <v>0</v>
      </c>
      <c r="CI189" s="12">
        <v>0</v>
      </c>
      <c r="CJ189" s="4">
        <v>0</v>
      </c>
      <c r="CK189" s="47">
        <f t="shared" si="629"/>
        <v>0</v>
      </c>
      <c r="CL189" s="12">
        <v>0</v>
      </c>
      <c r="CM189" s="4">
        <v>0</v>
      </c>
      <c r="CN189" s="47">
        <f t="shared" si="630"/>
        <v>0</v>
      </c>
      <c r="CO189" s="73">
        <v>6</v>
      </c>
      <c r="CP189" s="4">
        <v>177.43199999999999</v>
      </c>
      <c r="CQ189" s="47">
        <f t="shared" si="631"/>
        <v>29572</v>
      </c>
      <c r="CR189" s="12">
        <v>0</v>
      </c>
      <c r="CS189" s="4">
        <v>0</v>
      </c>
      <c r="CT189" s="47">
        <f t="shared" si="632"/>
        <v>0</v>
      </c>
      <c r="CU189" s="12">
        <v>0</v>
      </c>
      <c r="CV189" s="4">
        <v>0</v>
      </c>
      <c r="CW189" s="47">
        <f t="shared" si="633"/>
        <v>0</v>
      </c>
      <c r="CX189" s="12">
        <v>0</v>
      </c>
      <c r="CY189" s="4">
        <v>0</v>
      </c>
      <c r="CZ189" s="47">
        <f t="shared" si="634"/>
        <v>0</v>
      </c>
      <c r="DA189" s="12"/>
      <c r="DB189" s="4"/>
      <c r="DC189" s="47"/>
      <c r="DD189" s="12">
        <v>0</v>
      </c>
      <c r="DE189" s="4">
        <v>0</v>
      </c>
      <c r="DF189" s="47">
        <f t="shared" si="635"/>
        <v>0</v>
      </c>
      <c r="DG189" s="12">
        <v>0</v>
      </c>
      <c r="DH189" s="4">
        <v>0</v>
      </c>
      <c r="DI189" s="47">
        <f t="shared" si="636"/>
        <v>0</v>
      </c>
      <c r="DJ189" s="12">
        <v>0</v>
      </c>
      <c r="DK189" s="4">
        <v>0</v>
      </c>
      <c r="DL189" s="47">
        <f t="shared" si="637"/>
        <v>0</v>
      </c>
      <c r="DM189" s="12">
        <v>0</v>
      </c>
      <c r="DN189" s="4">
        <v>0</v>
      </c>
      <c r="DO189" s="47">
        <f t="shared" si="638"/>
        <v>0</v>
      </c>
      <c r="DP189" s="73">
        <v>4.7083699999999995</v>
      </c>
      <c r="DQ189" s="4">
        <v>207.68899999999999</v>
      </c>
      <c r="DR189" s="47">
        <f t="shared" si="639"/>
        <v>44110.594536962897</v>
      </c>
      <c r="DS189" s="12">
        <v>0</v>
      </c>
      <c r="DT189" s="4">
        <v>0</v>
      </c>
      <c r="DU189" s="47">
        <f t="shared" si="640"/>
        <v>0</v>
      </c>
      <c r="DV189" s="12">
        <v>0</v>
      </c>
      <c r="DW189" s="4">
        <v>0</v>
      </c>
      <c r="DX189" s="47">
        <f t="shared" si="641"/>
        <v>0</v>
      </c>
      <c r="DY189" s="12">
        <v>0</v>
      </c>
      <c r="DZ189" s="4">
        <v>0</v>
      </c>
      <c r="EA189" s="47">
        <f t="shared" si="642"/>
        <v>0</v>
      </c>
      <c r="EB189" s="12">
        <v>0</v>
      </c>
      <c r="EC189" s="4">
        <v>0</v>
      </c>
      <c r="ED189" s="47">
        <f t="shared" si="643"/>
        <v>0</v>
      </c>
      <c r="EE189" s="12">
        <v>0</v>
      </c>
      <c r="EF189" s="4">
        <v>0</v>
      </c>
      <c r="EG189" s="47">
        <f t="shared" si="644"/>
        <v>0</v>
      </c>
      <c r="EH189" s="73">
        <v>20</v>
      </c>
      <c r="EI189" s="4">
        <v>570.37900000000002</v>
      </c>
      <c r="EJ189" s="47">
        <f t="shared" si="645"/>
        <v>28518.95</v>
      </c>
      <c r="EK189" s="12">
        <v>0</v>
      </c>
      <c r="EL189" s="4">
        <v>0</v>
      </c>
      <c r="EM189" s="47">
        <f t="shared" si="646"/>
        <v>0</v>
      </c>
      <c r="EN189" s="12">
        <v>0</v>
      </c>
      <c r="EO189" s="4">
        <v>0</v>
      </c>
      <c r="EP189" s="47">
        <f t="shared" si="647"/>
        <v>0</v>
      </c>
      <c r="EQ189" s="12">
        <v>0</v>
      </c>
      <c r="ER189" s="4">
        <v>0</v>
      </c>
      <c r="ES189" s="47">
        <f t="shared" si="648"/>
        <v>0</v>
      </c>
      <c r="ET189" s="12">
        <v>0</v>
      </c>
      <c r="EU189" s="4">
        <v>0</v>
      </c>
      <c r="EV189" s="47">
        <f t="shared" si="649"/>
        <v>0</v>
      </c>
      <c r="EW189" s="12">
        <v>0</v>
      </c>
      <c r="EX189" s="4">
        <v>0</v>
      </c>
      <c r="EY189" s="47">
        <f t="shared" si="650"/>
        <v>0</v>
      </c>
      <c r="EZ189" s="12">
        <v>0</v>
      </c>
      <c r="FA189" s="4">
        <v>0</v>
      </c>
      <c r="FB189" s="47">
        <f t="shared" si="651"/>
        <v>0</v>
      </c>
      <c r="FC189" s="12">
        <v>0</v>
      </c>
      <c r="FD189" s="4">
        <v>0</v>
      </c>
      <c r="FE189" s="47">
        <f t="shared" si="652"/>
        <v>0</v>
      </c>
      <c r="FF189" s="7">
        <f t="shared" ref="FF189:FF200" si="654">SUMIF($C$5:$FF$5,"Ton",C189:FF189)</f>
        <v>9828.558140000001</v>
      </c>
      <c r="FG189" s="15">
        <f t="shared" ref="FG189:FG200" si="655">SUMIF($C$5:$FF$5,"F*",C189:FF189)</f>
        <v>88134.018000000011</v>
      </c>
    </row>
    <row r="190" spans="1:163" x14ac:dyDescent="0.3">
      <c r="A190" s="55">
        <v>2023</v>
      </c>
      <c r="B190" s="56" t="s">
        <v>7</v>
      </c>
      <c r="C190" s="12">
        <v>0</v>
      </c>
      <c r="D190" s="4">
        <v>0</v>
      </c>
      <c r="E190" s="47">
        <f t="shared" si="653"/>
        <v>0</v>
      </c>
      <c r="F190" s="12">
        <v>0</v>
      </c>
      <c r="G190" s="4">
        <v>0</v>
      </c>
      <c r="H190" s="47">
        <f t="shared" si="603"/>
        <v>0</v>
      </c>
      <c r="I190" s="12">
        <v>0</v>
      </c>
      <c r="J190" s="4">
        <v>0</v>
      </c>
      <c r="K190" s="47">
        <f t="shared" si="604"/>
        <v>0</v>
      </c>
      <c r="L190" s="12">
        <v>0</v>
      </c>
      <c r="M190" s="4">
        <v>0</v>
      </c>
      <c r="N190" s="47">
        <f t="shared" si="605"/>
        <v>0</v>
      </c>
      <c r="O190" s="12">
        <v>0</v>
      </c>
      <c r="P190" s="4">
        <v>0</v>
      </c>
      <c r="Q190" s="47">
        <f t="shared" si="606"/>
        <v>0</v>
      </c>
      <c r="R190" s="12">
        <v>0</v>
      </c>
      <c r="S190" s="4">
        <v>0</v>
      </c>
      <c r="T190" s="47">
        <f t="shared" si="607"/>
        <v>0</v>
      </c>
      <c r="U190" s="12">
        <v>0</v>
      </c>
      <c r="V190" s="4">
        <v>0</v>
      </c>
      <c r="W190" s="47">
        <f t="shared" si="608"/>
        <v>0</v>
      </c>
      <c r="X190" s="12">
        <v>0</v>
      </c>
      <c r="Y190" s="4">
        <v>0</v>
      </c>
      <c r="Z190" s="47">
        <f t="shared" si="609"/>
        <v>0</v>
      </c>
      <c r="AA190" s="12">
        <v>0</v>
      </c>
      <c r="AB190" s="4">
        <v>0</v>
      </c>
      <c r="AC190" s="47">
        <f t="shared" si="610"/>
        <v>0</v>
      </c>
      <c r="AD190" s="73">
        <v>209.9957</v>
      </c>
      <c r="AE190" s="4">
        <v>3718.6089999999999</v>
      </c>
      <c r="AF190" s="47">
        <f t="shared" si="611"/>
        <v>17708.024497644477</v>
      </c>
      <c r="AG190" s="12">
        <v>0</v>
      </c>
      <c r="AH190" s="4">
        <v>0</v>
      </c>
      <c r="AI190" s="47">
        <f t="shared" si="612"/>
        <v>0</v>
      </c>
      <c r="AJ190" s="12">
        <v>0</v>
      </c>
      <c r="AK190" s="4">
        <v>0</v>
      </c>
      <c r="AL190" s="47">
        <f t="shared" si="613"/>
        <v>0</v>
      </c>
      <c r="AM190" s="12">
        <v>0</v>
      </c>
      <c r="AN190" s="4">
        <v>0</v>
      </c>
      <c r="AO190" s="47">
        <f t="shared" si="614"/>
        <v>0</v>
      </c>
      <c r="AP190" s="12">
        <v>0</v>
      </c>
      <c r="AQ190" s="4">
        <v>0</v>
      </c>
      <c r="AR190" s="47">
        <f t="shared" si="615"/>
        <v>0</v>
      </c>
      <c r="AS190" s="12">
        <v>0</v>
      </c>
      <c r="AT190" s="4">
        <v>0</v>
      </c>
      <c r="AU190" s="47">
        <f t="shared" si="616"/>
        <v>0</v>
      </c>
      <c r="AV190" s="73">
        <v>336.03478999999999</v>
      </c>
      <c r="AW190" s="4">
        <v>7797.0060000000003</v>
      </c>
      <c r="AX190" s="47">
        <f t="shared" si="617"/>
        <v>23202.972525553087</v>
      </c>
      <c r="AY190" s="12">
        <v>0</v>
      </c>
      <c r="AZ190" s="4">
        <v>0</v>
      </c>
      <c r="BA190" s="47">
        <f t="shared" si="618"/>
        <v>0</v>
      </c>
      <c r="BB190" s="12">
        <v>0</v>
      </c>
      <c r="BC190" s="4">
        <v>0</v>
      </c>
      <c r="BD190" s="47">
        <f t="shared" si="619"/>
        <v>0</v>
      </c>
      <c r="BE190" s="73">
        <v>96</v>
      </c>
      <c r="BF190" s="4">
        <v>1923.056</v>
      </c>
      <c r="BG190" s="47">
        <f t="shared" si="620"/>
        <v>20031.833333333336</v>
      </c>
      <c r="BH190" s="12">
        <v>0</v>
      </c>
      <c r="BI190" s="4">
        <v>0</v>
      </c>
      <c r="BJ190" s="47">
        <f t="shared" si="621"/>
        <v>0</v>
      </c>
      <c r="BK190" s="12">
        <v>0</v>
      </c>
      <c r="BL190" s="4">
        <v>0</v>
      </c>
      <c r="BM190" s="47">
        <f t="shared" si="622"/>
        <v>0</v>
      </c>
      <c r="BN190" s="12">
        <v>0</v>
      </c>
      <c r="BO190" s="4">
        <v>0</v>
      </c>
      <c r="BP190" s="47">
        <f t="shared" si="623"/>
        <v>0</v>
      </c>
      <c r="BQ190" s="12"/>
      <c r="BR190" s="4"/>
      <c r="BS190" s="47"/>
      <c r="BT190" s="12">
        <v>0</v>
      </c>
      <c r="BU190" s="4">
        <v>0</v>
      </c>
      <c r="BV190" s="47">
        <f t="shared" si="624"/>
        <v>0</v>
      </c>
      <c r="BW190" s="12">
        <v>0</v>
      </c>
      <c r="BX190" s="4">
        <v>0</v>
      </c>
      <c r="BY190" s="47">
        <f t="shared" si="625"/>
        <v>0</v>
      </c>
      <c r="BZ190" s="12">
        <v>0</v>
      </c>
      <c r="CA190" s="4">
        <v>0</v>
      </c>
      <c r="CB190" s="47">
        <f t="shared" si="626"/>
        <v>0</v>
      </c>
      <c r="CC190" s="12">
        <v>0</v>
      </c>
      <c r="CD190" s="4">
        <v>0</v>
      </c>
      <c r="CE190" s="47">
        <f t="shared" si="627"/>
        <v>0</v>
      </c>
      <c r="CF190" s="12">
        <v>0</v>
      </c>
      <c r="CG190" s="4">
        <v>0</v>
      </c>
      <c r="CH190" s="47">
        <f t="shared" si="628"/>
        <v>0</v>
      </c>
      <c r="CI190" s="12">
        <v>0</v>
      </c>
      <c r="CJ190" s="4">
        <v>0</v>
      </c>
      <c r="CK190" s="47">
        <f t="shared" si="629"/>
        <v>0</v>
      </c>
      <c r="CL190" s="12">
        <v>0</v>
      </c>
      <c r="CM190" s="4">
        <v>0</v>
      </c>
      <c r="CN190" s="47">
        <f t="shared" si="630"/>
        <v>0</v>
      </c>
      <c r="CO190" s="12">
        <v>0</v>
      </c>
      <c r="CP190" s="4">
        <v>0</v>
      </c>
      <c r="CQ190" s="47">
        <f t="shared" si="631"/>
        <v>0</v>
      </c>
      <c r="CR190" s="12">
        <v>0</v>
      </c>
      <c r="CS190" s="4">
        <v>0</v>
      </c>
      <c r="CT190" s="47">
        <f t="shared" si="632"/>
        <v>0</v>
      </c>
      <c r="CU190" s="12">
        <v>0</v>
      </c>
      <c r="CV190" s="4">
        <v>0</v>
      </c>
      <c r="CW190" s="47">
        <f t="shared" si="633"/>
        <v>0</v>
      </c>
      <c r="CX190" s="12">
        <v>0</v>
      </c>
      <c r="CY190" s="4">
        <v>0</v>
      </c>
      <c r="CZ190" s="47">
        <f t="shared" si="634"/>
        <v>0</v>
      </c>
      <c r="DA190" s="12"/>
      <c r="DB190" s="4"/>
      <c r="DC190" s="47"/>
      <c r="DD190" s="12">
        <v>0</v>
      </c>
      <c r="DE190" s="4">
        <v>0</v>
      </c>
      <c r="DF190" s="47">
        <f t="shared" si="635"/>
        <v>0</v>
      </c>
      <c r="DG190" s="12">
        <v>0</v>
      </c>
      <c r="DH190" s="4">
        <v>0</v>
      </c>
      <c r="DI190" s="47">
        <f t="shared" si="636"/>
        <v>0</v>
      </c>
      <c r="DJ190" s="12">
        <v>0</v>
      </c>
      <c r="DK190" s="4">
        <v>0</v>
      </c>
      <c r="DL190" s="47">
        <f t="shared" si="637"/>
        <v>0</v>
      </c>
      <c r="DM190" s="12">
        <v>0</v>
      </c>
      <c r="DN190" s="4">
        <v>0</v>
      </c>
      <c r="DO190" s="47">
        <f t="shared" si="638"/>
        <v>0</v>
      </c>
      <c r="DP190" s="12">
        <v>0</v>
      </c>
      <c r="DQ190" s="4">
        <v>0</v>
      </c>
      <c r="DR190" s="47">
        <f t="shared" si="639"/>
        <v>0</v>
      </c>
      <c r="DS190" s="12">
        <v>0</v>
      </c>
      <c r="DT190" s="4">
        <v>0</v>
      </c>
      <c r="DU190" s="47">
        <f t="shared" si="640"/>
        <v>0</v>
      </c>
      <c r="DV190" s="12">
        <v>0</v>
      </c>
      <c r="DW190" s="4">
        <v>0</v>
      </c>
      <c r="DX190" s="47">
        <f t="shared" si="641"/>
        <v>0</v>
      </c>
      <c r="DY190" s="12">
        <v>0</v>
      </c>
      <c r="DZ190" s="4">
        <v>0</v>
      </c>
      <c r="EA190" s="47">
        <f t="shared" si="642"/>
        <v>0</v>
      </c>
      <c r="EB190" s="12">
        <v>0</v>
      </c>
      <c r="EC190" s="4">
        <v>0</v>
      </c>
      <c r="ED190" s="47">
        <f t="shared" si="643"/>
        <v>0</v>
      </c>
      <c r="EE190" s="12">
        <v>0</v>
      </c>
      <c r="EF190" s="4">
        <v>0</v>
      </c>
      <c r="EG190" s="47">
        <f t="shared" si="644"/>
        <v>0</v>
      </c>
      <c r="EH190" s="12">
        <v>0</v>
      </c>
      <c r="EI190" s="4">
        <v>0</v>
      </c>
      <c r="EJ190" s="47">
        <f t="shared" si="645"/>
        <v>0</v>
      </c>
      <c r="EK190" s="12">
        <v>0</v>
      </c>
      <c r="EL190" s="4">
        <v>0</v>
      </c>
      <c r="EM190" s="47">
        <f t="shared" si="646"/>
        <v>0</v>
      </c>
      <c r="EN190" s="12">
        <v>0</v>
      </c>
      <c r="EO190" s="4">
        <v>0</v>
      </c>
      <c r="EP190" s="47">
        <f t="shared" si="647"/>
        <v>0</v>
      </c>
      <c r="EQ190" s="73">
        <v>1.3480000000000001E-2</v>
      </c>
      <c r="ER190" s="4">
        <v>1.9139999999999999</v>
      </c>
      <c r="ES190" s="47">
        <f t="shared" si="648"/>
        <v>141988.13056379819</v>
      </c>
      <c r="ET190" s="12">
        <v>0</v>
      </c>
      <c r="EU190" s="4">
        <v>0</v>
      </c>
      <c r="EV190" s="47">
        <f t="shared" si="649"/>
        <v>0</v>
      </c>
      <c r="EW190" s="12">
        <v>0</v>
      </c>
      <c r="EX190" s="4">
        <v>0</v>
      </c>
      <c r="EY190" s="47">
        <f t="shared" si="650"/>
        <v>0</v>
      </c>
      <c r="EZ190" s="12">
        <v>0</v>
      </c>
      <c r="FA190" s="4">
        <v>0</v>
      </c>
      <c r="FB190" s="47">
        <f t="shared" si="651"/>
        <v>0</v>
      </c>
      <c r="FC190" s="12">
        <v>0</v>
      </c>
      <c r="FD190" s="4">
        <v>0</v>
      </c>
      <c r="FE190" s="47">
        <f t="shared" si="652"/>
        <v>0</v>
      </c>
      <c r="FF190" s="7">
        <f t="shared" si="654"/>
        <v>642.04396999999994</v>
      </c>
      <c r="FG190" s="15">
        <f t="shared" si="655"/>
        <v>13440.585000000001</v>
      </c>
    </row>
    <row r="191" spans="1:163" x14ac:dyDescent="0.3">
      <c r="A191" s="55">
        <v>2023</v>
      </c>
      <c r="B191" s="56" t="s">
        <v>8</v>
      </c>
      <c r="C191" s="12">
        <v>0</v>
      </c>
      <c r="D191" s="4">
        <v>0</v>
      </c>
      <c r="E191" s="47">
        <f>IF(C191=0,0,D191/C191*1000)</f>
        <v>0</v>
      </c>
      <c r="F191" s="12">
        <v>0</v>
      </c>
      <c r="G191" s="4">
        <v>0</v>
      </c>
      <c r="H191" s="47">
        <f t="shared" si="603"/>
        <v>0</v>
      </c>
      <c r="I191" s="12">
        <v>0</v>
      </c>
      <c r="J191" s="4">
        <v>0</v>
      </c>
      <c r="K191" s="47">
        <f t="shared" si="604"/>
        <v>0</v>
      </c>
      <c r="L191" s="12">
        <v>0</v>
      </c>
      <c r="M191" s="4">
        <v>0</v>
      </c>
      <c r="N191" s="47">
        <f t="shared" si="605"/>
        <v>0</v>
      </c>
      <c r="O191" s="12">
        <v>0</v>
      </c>
      <c r="P191" s="4">
        <v>0</v>
      </c>
      <c r="Q191" s="47">
        <f t="shared" si="606"/>
        <v>0</v>
      </c>
      <c r="R191" s="12">
        <v>0</v>
      </c>
      <c r="S191" s="4">
        <v>0</v>
      </c>
      <c r="T191" s="47">
        <f t="shared" si="607"/>
        <v>0</v>
      </c>
      <c r="U191" s="12">
        <v>0</v>
      </c>
      <c r="V191" s="4">
        <v>0</v>
      </c>
      <c r="W191" s="47">
        <f t="shared" si="608"/>
        <v>0</v>
      </c>
      <c r="X191" s="12">
        <v>0</v>
      </c>
      <c r="Y191" s="4">
        <v>0</v>
      </c>
      <c r="Z191" s="47">
        <f t="shared" si="609"/>
        <v>0</v>
      </c>
      <c r="AA191" s="73">
        <v>25339.29</v>
      </c>
      <c r="AB191" s="4">
        <v>197299.79699999999</v>
      </c>
      <c r="AC191" s="47">
        <f t="shared" si="610"/>
        <v>7786.3190720813409</v>
      </c>
      <c r="AD191" s="73">
        <v>252</v>
      </c>
      <c r="AE191" s="4">
        <v>4270.3890000000001</v>
      </c>
      <c r="AF191" s="47">
        <f t="shared" si="611"/>
        <v>16945.988095238095</v>
      </c>
      <c r="AG191" s="12">
        <v>0</v>
      </c>
      <c r="AH191" s="4">
        <v>0</v>
      </c>
      <c r="AI191" s="47">
        <f t="shared" si="612"/>
        <v>0</v>
      </c>
      <c r="AJ191" s="12">
        <v>0</v>
      </c>
      <c r="AK191" s="4">
        <v>0</v>
      </c>
      <c r="AL191" s="47">
        <f t="shared" si="613"/>
        <v>0</v>
      </c>
      <c r="AM191" s="12">
        <v>0</v>
      </c>
      <c r="AN191" s="4">
        <v>0</v>
      </c>
      <c r="AO191" s="47">
        <f t="shared" si="614"/>
        <v>0</v>
      </c>
      <c r="AP191" s="12">
        <v>0</v>
      </c>
      <c r="AQ191" s="4">
        <v>0</v>
      </c>
      <c r="AR191" s="47">
        <f t="shared" si="615"/>
        <v>0</v>
      </c>
      <c r="AS191" s="12">
        <v>0</v>
      </c>
      <c r="AT191" s="4">
        <v>0</v>
      </c>
      <c r="AU191" s="47">
        <f t="shared" si="616"/>
        <v>0</v>
      </c>
      <c r="AV191" s="73">
        <v>4646.1731900000004</v>
      </c>
      <c r="AW191" s="4">
        <v>53459.794999999998</v>
      </c>
      <c r="AX191" s="47">
        <f t="shared" si="617"/>
        <v>11506.19936317957</v>
      </c>
      <c r="AY191" s="12">
        <v>0</v>
      </c>
      <c r="AZ191" s="4">
        <v>0</v>
      </c>
      <c r="BA191" s="47">
        <f t="shared" si="618"/>
        <v>0</v>
      </c>
      <c r="BB191" s="12">
        <v>0</v>
      </c>
      <c r="BC191" s="4">
        <v>0</v>
      </c>
      <c r="BD191" s="47">
        <f t="shared" si="619"/>
        <v>0</v>
      </c>
      <c r="BE191" s="12">
        <v>0</v>
      </c>
      <c r="BF191" s="4">
        <v>0</v>
      </c>
      <c r="BG191" s="47">
        <f t="shared" si="620"/>
        <v>0</v>
      </c>
      <c r="BH191" s="12">
        <v>0</v>
      </c>
      <c r="BI191" s="4">
        <v>0</v>
      </c>
      <c r="BJ191" s="47">
        <f t="shared" si="621"/>
        <v>0</v>
      </c>
      <c r="BK191" s="12">
        <v>0</v>
      </c>
      <c r="BL191" s="4">
        <v>0</v>
      </c>
      <c r="BM191" s="47">
        <f t="shared" si="622"/>
        <v>0</v>
      </c>
      <c r="BN191" s="12">
        <v>0</v>
      </c>
      <c r="BO191" s="4">
        <v>0</v>
      </c>
      <c r="BP191" s="47">
        <f t="shared" si="623"/>
        <v>0</v>
      </c>
      <c r="BQ191" s="12"/>
      <c r="BR191" s="4"/>
      <c r="BS191" s="47"/>
      <c r="BT191" s="12">
        <v>0</v>
      </c>
      <c r="BU191" s="4">
        <v>0</v>
      </c>
      <c r="BV191" s="47">
        <f t="shared" si="624"/>
        <v>0</v>
      </c>
      <c r="BW191" s="12">
        <v>0</v>
      </c>
      <c r="BX191" s="4">
        <v>0</v>
      </c>
      <c r="BY191" s="47">
        <f t="shared" si="625"/>
        <v>0</v>
      </c>
      <c r="BZ191" s="12">
        <v>0</v>
      </c>
      <c r="CA191" s="4">
        <v>0</v>
      </c>
      <c r="CB191" s="47">
        <f t="shared" si="626"/>
        <v>0</v>
      </c>
      <c r="CC191" s="12">
        <v>0</v>
      </c>
      <c r="CD191" s="4">
        <v>0</v>
      </c>
      <c r="CE191" s="47">
        <f t="shared" si="627"/>
        <v>0</v>
      </c>
      <c r="CF191" s="12">
        <v>0</v>
      </c>
      <c r="CG191" s="4">
        <v>0</v>
      </c>
      <c r="CH191" s="47">
        <f t="shared" si="628"/>
        <v>0</v>
      </c>
      <c r="CI191" s="12">
        <v>0</v>
      </c>
      <c r="CJ191" s="4">
        <v>0</v>
      </c>
      <c r="CK191" s="47">
        <f t="shared" si="629"/>
        <v>0</v>
      </c>
      <c r="CL191" s="12">
        <v>0</v>
      </c>
      <c r="CM191" s="4">
        <v>0</v>
      </c>
      <c r="CN191" s="47">
        <f t="shared" si="630"/>
        <v>0</v>
      </c>
      <c r="CO191" s="12">
        <v>0</v>
      </c>
      <c r="CP191" s="4">
        <v>0</v>
      </c>
      <c r="CQ191" s="47">
        <f t="shared" si="631"/>
        <v>0</v>
      </c>
      <c r="CR191" s="12">
        <v>0</v>
      </c>
      <c r="CS191" s="4">
        <v>0</v>
      </c>
      <c r="CT191" s="47">
        <f t="shared" si="632"/>
        <v>0</v>
      </c>
      <c r="CU191" s="12">
        <v>0</v>
      </c>
      <c r="CV191" s="4">
        <v>0</v>
      </c>
      <c r="CW191" s="47">
        <f t="shared" si="633"/>
        <v>0</v>
      </c>
      <c r="CX191" s="12">
        <v>0</v>
      </c>
      <c r="CY191" s="4">
        <v>0</v>
      </c>
      <c r="CZ191" s="47">
        <f t="shared" si="634"/>
        <v>0</v>
      </c>
      <c r="DA191" s="12"/>
      <c r="DB191" s="4"/>
      <c r="DC191" s="47"/>
      <c r="DD191" s="12">
        <v>0</v>
      </c>
      <c r="DE191" s="4">
        <v>0</v>
      </c>
      <c r="DF191" s="47">
        <f t="shared" si="635"/>
        <v>0</v>
      </c>
      <c r="DG191" s="12">
        <v>0</v>
      </c>
      <c r="DH191" s="4">
        <v>0</v>
      </c>
      <c r="DI191" s="47">
        <f t="shared" si="636"/>
        <v>0</v>
      </c>
      <c r="DJ191" s="12">
        <v>0</v>
      </c>
      <c r="DK191" s="4">
        <v>0</v>
      </c>
      <c r="DL191" s="47">
        <f t="shared" si="637"/>
        <v>0</v>
      </c>
      <c r="DM191" s="12">
        <v>0</v>
      </c>
      <c r="DN191" s="4">
        <v>0</v>
      </c>
      <c r="DO191" s="47">
        <f t="shared" si="638"/>
        <v>0</v>
      </c>
      <c r="DP191" s="12">
        <v>0</v>
      </c>
      <c r="DQ191" s="4">
        <v>0</v>
      </c>
      <c r="DR191" s="47">
        <f t="shared" si="639"/>
        <v>0</v>
      </c>
      <c r="DS191" s="12">
        <v>0</v>
      </c>
      <c r="DT191" s="4">
        <v>0</v>
      </c>
      <c r="DU191" s="47">
        <f t="shared" si="640"/>
        <v>0</v>
      </c>
      <c r="DV191" s="12">
        <v>0</v>
      </c>
      <c r="DW191" s="4">
        <v>0</v>
      </c>
      <c r="DX191" s="47">
        <f t="shared" si="641"/>
        <v>0</v>
      </c>
      <c r="DY191" s="12">
        <v>0</v>
      </c>
      <c r="DZ191" s="4">
        <v>0</v>
      </c>
      <c r="EA191" s="47">
        <f t="shared" si="642"/>
        <v>0</v>
      </c>
      <c r="EB191" s="12">
        <v>0</v>
      </c>
      <c r="EC191" s="4">
        <v>0</v>
      </c>
      <c r="ED191" s="47">
        <f t="shared" si="643"/>
        <v>0</v>
      </c>
      <c r="EE191" s="12">
        <v>0</v>
      </c>
      <c r="EF191" s="4">
        <v>0</v>
      </c>
      <c r="EG191" s="47">
        <f t="shared" si="644"/>
        <v>0</v>
      </c>
      <c r="EH191" s="12">
        <v>0</v>
      </c>
      <c r="EI191" s="4">
        <v>0</v>
      </c>
      <c r="EJ191" s="47">
        <f t="shared" si="645"/>
        <v>0</v>
      </c>
      <c r="EK191" s="12">
        <v>0</v>
      </c>
      <c r="EL191" s="4">
        <v>0</v>
      </c>
      <c r="EM191" s="47">
        <f t="shared" si="646"/>
        <v>0</v>
      </c>
      <c r="EN191" s="12">
        <v>0</v>
      </c>
      <c r="EO191" s="4">
        <v>0</v>
      </c>
      <c r="EP191" s="47">
        <f t="shared" si="647"/>
        <v>0</v>
      </c>
      <c r="EQ191" s="73">
        <v>2.3100000000000002E-2</v>
      </c>
      <c r="ER191" s="4">
        <v>0.183</v>
      </c>
      <c r="ES191" s="47">
        <f t="shared" si="648"/>
        <v>7922.0779220779214</v>
      </c>
      <c r="ET191" s="12">
        <v>0</v>
      </c>
      <c r="EU191" s="4">
        <v>0</v>
      </c>
      <c r="EV191" s="47">
        <f t="shared" si="649"/>
        <v>0</v>
      </c>
      <c r="EW191" s="12">
        <v>0</v>
      </c>
      <c r="EX191" s="4">
        <v>0</v>
      </c>
      <c r="EY191" s="47">
        <f t="shared" si="650"/>
        <v>0</v>
      </c>
      <c r="EZ191" s="12">
        <v>0</v>
      </c>
      <c r="FA191" s="4">
        <v>0</v>
      </c>
      <c r="FB191" s="47">
        <f t="shared" si="651"/>
        <v>0</v>
      </c>
      <c r="FC191" s="12">
        <v>0</v>
      </c>
      <c r="FD191" s="4">
        <v>0</v>
      </c>
      <c r="FE191" s="47">
        <f t="shared" si="652"/>
        <v>0</v>
      </c>
      <c r="FF191" s="7">
        <f t="shared" si="654"/>
        <v>30237.486290000001</v>
      </c>
      <c r="FG191" s="15">
        <f t="shared" si="655"/>
        <v>255030.16399999996</v>
      </c>
    </row>
    <row r="192" spans="1:163" x14ac:dyDescent="0.3">
      <c r="A192" s="55">
        <v>2023</v>
      </c>
      <c r="B192" s="47" t="s">
        <v>9</v>
      </c>
      <c r="C192" s="12">
        <v>0</v>
      </c>
      <c r="D192" s="4">
        <v>0</v>
      </c>
      <c r="E192" s="47">
        <f t="shared" ref="E192:E199" si="656">IF(C192=0,0,D192/C192*1000)</f>
        <v>0</v>
      </c>
      <c r="F192" s="12">
        <v>0</v>
      </c>
      <c r="G192" s="4">
        <v>0</v>
      </c>
      <c r="H192" s="47">
        <f t="shared" si="603"/>
        <v>0</v>
      </c>
      <c r="I192" s="12">
        <v>0</v>
      </c>
      <c r="J192" s="4">
        <v>0</v>
      </c>
      <c r="K192" s="47">
        <f t="shared" si="604"/>
        <v>0</v>
      </c>
      <c r="L192" s="12">
        <v>0</v>
      </c>
      <c r="M192" s="4">
        <v>0</v>
      </c>
      <c r="N192" s="47">
        <f t="shared" si="605"/>
        <v>0</v>
      </c>
      <c r="O192" s="12">
        <v>0</v>
      </c>
      <c r="P192" s="4">
        <v>0</v>
      </c>
      <c r="Q192" s="47">
        <f t="shared" si="606"/>
        <v>0</v>
      </c>
      <c r="R192" s="12">
        <v>0</v>
      </c>
      <c r="S192" s="4">
        <v>0</v>
      </c>
      <c r="T192" s="47">
        <f t="shared" si="607"/>
        <v>0</v>
      </c>
      <c r="U192" s="12">
        <v>0</v>
      </c>
      <c r="V192" s="4">
        <v>0</v>
      </c>
      <c r="W192" s="47">
        <f t="shared" si="608"/>
        <v>0</v>
      </c>
      <c r="X192" s="12">
        <v>0</v>
      </c>
      <c r="Y192" s="4">
        <v>0</v>
      </c>
      <c r="Z192" s="47">
        <f t="shared" si="609"/>
        <v>0</v>
      </c>
      <c r="AA192" s="12">
        <v>0</v>
      </c>
      <c r="AB192" s="4">
        <v>0</v>
      </c>
      <c r="AC192" s="47">
        <f t="shared" si="610"/>
        <v>0</v>
      </c>
      <c r="AD192" s="73">
        <v>26</v>
      </c>
      <c r="AE192" s="4">
        <v>365.81599999999997</v>
      </c>
      <c r="AF192" s="47">
        <f t="shared" si="611"/>
        <v>14069.846153846154</v>
      </c>
      <c r="AG192" s="12">
        <v>0</v>
      </c>
      <c r="AH192" s="4">
        <v>0</v>
      </c>
      <c r="AI192" s="47">
        <f t="shared" si="612"/>
        <v>0</v>
      </c>
      <c r="AJ192" s="12">
        <v>0</v>
      </c>
      <c r="AK192" s="4">
        <v>0</v>
      </c>
      <c r="AL192" s="47">
        <f t="shared" si="613"/>
        <v>0</v>
      </c>
      <c r="AM192" s="12">
        <v>0</v>
      </c>
      <c r="AN192" s="4">
        <v>0</v>
      </c>
      <c r="AO192" s="47">
        <f t="shared" si="614"/>
        <v>0</v>
      </c>
      <c r="AP192" s="12">
        <v>0</v>
      </c>
      <c r="AQ192" s="4">
        <v>0</v>
      </c>
      <c r="AR192" s="47">
        <f t="shared" si="615"/>
        <v>0</v>
      </c>
      <c r="AS192" s="12">
        <v>0</v>
      </c>
      <c r="AT192" s="4">
        <v>0</v>
      </c>
      <c r="AU192" s="47">
        <f t="shared" si="616"/>
        <v>0</v>
      </c>
      <c r="AV192" s="73">
        <v>8134.65</v>
      </c>
      <c r="AW192" s="4">
        <v>86906.444000000003</v>
      </c>
      <c r="AX192" s="47">
        <f t="shared" si="617"/>
        <v>10683.489025342209</v>
      </c>
      <c r="AY192" s="12">
        <v>0</v>
      </c>
      <c r="AZ192" s="4">
        <v>0</v>
      </c>
      <c r="BA192" s="47">
        <f t="shared" si="618"/>
        <v>0</v>
      </c>
      <c r="BB192" s="12">
        <v>0</v>
      </c>
      <c r="BC192" s="4">
        <v>0</v>
      </c>
      <c r="BD192" s="47">
        <f t="shared" si="619"/>
        <v>0</v>
      </c>
      <c r="BE192" s="73">
        <v>48</v>
      </c>
      <c r="BF192" s="4">
        <v>968.43399999999997</v>
      </c>
      <c r="BG192" s="47">
        <f t="shared" si="620"/>
        <v>20175.708333333332</v>
      </c>
      <c r="BH192" s="12">
        <v>0</v>
      </c>
      <c r="BI192" s="4">
        <v>0</v>
      </c>
      <c r="BJ192" s="47">
        <f t="shared" si="621"/>
        <v>0</v>
      </c>
      <c r="BK192" s="12">
        <v>0</v>
      </c>
      <c r="BL192" s="4">
        <v>0</v>
      </c>
      <c r="BM192" s="47">
        <f t="shared" si="622"/>
        <v>0</v>
      </c>
      <c r="BN192" s="73">
        <v>1</v>
      </c>
      <c r="BO192" s="4">
        <v>74.486999999999995</v>
      </c>
      <c r="BP192" s="47">
        <f t="shared" si="623"/>
        <v>74487</v>
      </c>
      <c r="BQ192" s="12"/>
      <c r="BR192" s="4"/>
      <c r="BS192" s="47"/>
      <c r="BT192" s="12">
        <v>0</v>
      </c>
      <c r="BU192" s="4">
        <v>0</v>
      </c>
      <c r="BV192" s="47">
        <f t="shared" si="624"/>
        <v>0</v>
      </c>
      <c r="BW192" s="12">
        <v>0</v>
      </c>
      <c r="BX192" s="4">
        <v>0</v>
      </c>
      <c r="BY192" s="47">
        <f t="shared" si="625"/>
        <v>0</v>
      </c>
      <c r="BZ192" s="12">
        <v>0</v>
      </c>
      <c r="CA192" s="4">
        <v>0</v>
      </c>
      <c r="CB192" s="47">
        <f t="shared" si="626"/>
        <v>0</v>
      </c>
      <c r="CC192" s="12">
        <v>0</v>
      </c>
      <c r="CD192" s="4">
        <v>0</v>
      </c>
      <c r="CE192" s="47">
        <f t="shared" si="627"/>
        <v>0</v>
      </c>
      <c r="CF192" s="12">
        <v>0</v>
      </c>
      <c r="CG192" s="4">
        <v>0</v>
      </c>
      <c r="CH192" s="47">
        <f t="shared" si="628"/>
        <v>0</v>
      </c>
      <c r="CI192" s="12">
        <v>0</v>
      </c>
      <c r="CJ192" s="4">
        <v>0</v>
      </c>
      <c r="CK192" s="47">
        <f t="shared" si="629"/>
        <v>0</v>
      </c>
      <c r="CL192" s="12">
        <v>0</v>
      </c>
      <c r="CM192" s="4">
        <v>0</v>
      </c>
      <c r="CN192" s="47">
        <f t="shared" si="630"/>
        <v>0</v>
      </c>
      <c r="CO192" s="73">
        <v>3</v>
      </c>
      <c r="CP192" s="4">
        <v>93.489000000000004</v>
      </c>
      <c r="CQ192" s="47">
        <f t="shared" si="631"/>
        <v>31163</v>
      </c>
      <c r="CR192" s="12">
        <v>0</v>
      </c>
      <c r="CS192" s="4">
        <v>0</v>
      </c>
      <c r="CT192" s="47">
        <f t="shared" si="632"/>
        <v>0</v>
      </c>
      <c r="CU192" s="12">
        <v>0</v>
      </c>
      <c r="CV192" s="4">
        <v>0</v>
      </c>
      <c r="CW192" s="47">
        <f t="shared" si="633"/>
        <v>0</v>
      </c>
      <c r="CX192" s="12">
        <v>0</v>
      </c>
      <c r="CY192" s="4">
        <v>0</v>
      </c>
      <c r="CZ192" s="47">
        <f t="shared" si="634"/>
        <v>0</v>
      </c>
      <c r="DA192" s="12"/>
      <c r="DB192" s="4"/>
      <c r="DC192" s="47"/>
      <c r="DD192" s="12">
        <v>0</v>
      </c>
      <c r="DE192" s="4">
        <v>0</v>
      </c>
      <c r="DF192" s="47">
        <f t="shared" si="635"/>
        <v>0</v>
      </c>
      <c r="DG192" s="12">
        <v>0</v>
      </c>
      <c r="DH192" s="4">
        <v>0</v>
      </c>
      <c r="DI192" s="47">
        <f t="shared" si="636"/>
        <v>0</v>
      </c>
      <c r="DJ192" s="12">
        <v>0</v>
      </c>
      <c r="DK192" s="4">
        <v>0</v>
      </c>
      <c r="DL192" s="47">
        <f t="shared" si="637"/>
        <v>0</v>
      </c>
      <c r="DM192" s="12">
        <v>0</v>
      </c>
      <c r="DN192" s="4">
        <v>0</v>
      </c>
      <c r="DO192" s="47">
        <f t="shared" si="638"/>
        <v>0</v>
      </c>
      <c r="DP192" s="73">
        <v>5.8999999999999992E-4</v>
      </c>
      <c r="DQ192" s="4">
        <v>0.47199999999999998</v>
      </c>
      <c r="DR192" s="47">
        <f t="shared" si="639"/>
        <v>800000.00000000012</v>
      </c>
      <c r="DS192" s="12">
        <v>0</v>
      </c>
      <c r="DT192" s="4">
        <v>0</v>
      </c>
      <c r="DU192" s="47">
        <f t="shared" si="640"/>
        <v>0</v>
      </c>
      <c r="DV192" s="12">
        <v>0</v>
      </c>
      <c r="DW192" s="4">
        <v>0</v>
      </c>
      <c r="DX192" s="47">
        <f t="shared" si="641"/>
        <v>0</v>
      </c>
      <c r="DY192" s="12">
        <v>0</v>
      </c>
      <c r="DZ192" s="4">
        <v>0</v>
      </c>
      <c r="EA192" s="47">
        <f t="shared" si="642"/>
        <v>0</v>
      </c>
      <c r="EB192" s="12">
        <v>0</v>
      </c>
      <c r="EC192" s="4">
        <v>0</v>
      </c>
      <c r="ED192" s="47">
        <f t="shared" si="643"/>
        <v>0</v>
      </c>
      <c r="EE192" s="12">
        <v>0</v>
      </c>
      <c r="EF192" s="4">
        <v>0</v>
      </c>
      <c r="EG192" s="47">
        <f t="shared" si="644"/>
        <v>0</v>
      </c>
      <c r="EH192" s="12">
        <v>0</v>
      </c>
      <c r="EI192" s="4">
        <v>0</v>
      </c>
      <c r="EJ192" s="47">
        <f t="shared" si="645"/>
        <v>0</v>
      </c>
      <c r="EK192" s="12">
        <v>0</v>
      </c>
      <c r="EL192" s="4">
        <v>0</v>
      </c>
      <c r="EM192" s="47">
        <f t="shared" si="646"/>
        <v>0</v>
      </c>
      <c r="EN192" s="12">
        <v>0</v>
      </c>
      <c r="EO192" s="4">
        <v>0</v>
      </c>
      <c r="EP192" s="47">
        <f t="shared" si="647"/>
        <v>0</v>
      </c>
      <c r="EQ192" s="12">
        <v>0</v>
      </c>
      <c r="ER192" s="4">
        <v>0</v>
      </c>
      <c r="ES192" s="47">
        <f t="shared" si="648"/>
        <v>0</v>
      </c>
      <c r="ET192" s="12">
        <v>0</v>
      </c>
      <c r="EU192" s="4">
        <v>0</v>
      </c>
      <c r="EV192" s="47">
        <f t="shared" si="649"/>
        <v>0</v>
      </c>
      <c r="EW192" s="12">
        <v>0</v>
      </c>
      <c r="EX192" s="4">
        <v>0</v>
      </c>
      <c r="EY192" s="47">
        <f t="shared" si="650"/>
        <v>0</v>
      </c>
      <c r="EZ192" s="12">
        <v>0</v>
      </c>
      <c r="FA192" s="4">
        <v>0</v>
      </c>
      <c r="FB192" s="47">
        <f t="shared" si="651"/>
        <v>0</v>
      </c>
      <c r="FC192" s="12">
        <v>0</v>
      </c>
      <c r="FD192" s="4">
        <v>0</v>
      </c>
      <c r="FE192" s="47">
        <f t="shared" si="652"/>
        <v>0</v>
      </c>
      <c r="FF192" s="7">
        <f t="shared" si="654"/>
        <v>8212.6505899999993</v>
      </c>
      <c r="FG192" s="15">
        <f t="shared" si="655"/>
        <v>88409.141999999993</v>
      </c>
    </row>
    <row r="193" spans="1:163" x14ac:dyDescent="0.3">
      <c r="A193" s="55">
        <v>2023</v>
      </c>
      <c r="B193" s="56" t="s">
        <v>10</v>
      </c>
      <c r="C193" s="12">
        <v>0</v>
      </c>
      <c r="D193" s="4">
        <v>0</v>
      </c>
      <c r="E193" s="47">
        <f t="shared" si="656"/>
        <v>0</v>
      </c>
      <c r="F193" s="12">
        <v>0</v>
      </c>
      <c r="G193" s="4">
        <v>0</v>
      </c>
      <c r="H193" s="47">
        <f t="shared" si="603"/>
        <v>0</v>
      </c>
      <c r="I193" s="12">
        <v>0</v>
      </c>
      <c r="J193" s="4">
        <v>0</v>
      </c>
      <c r="K193" s="47">
        <f t="shared" si="604"/>
        <v>0</v>
      </c>
      <c r="L193" s="12">
        <v>0</v>
      </c>
      <c r="M193" s="4">
        <v>0</v>
      </c>
      <c r="N193" s="47">
        <f t="shared" si="605"/>
        <v>0</v>
      </c>
      <c r="O193" s="12">
        <v>0</v>
      </c>
      <c r="P193" s="4">
        <v>0</v>
      </c>
      <c r="Q193" s="47">
        <f t="shared" si="606"/>
        <v>0</v>
      </c>
      <c r="R193" s="12">
        <v>0</v>
      </c>
      <c r="S193" s="4">
        <v>0</v>
      </c>
      <c r="T193" s="47">
        <f t="shared" si="607"/>
        <v>0</v>
      </c>
      <c r="U193" s="12">
        <v>0</v>
      </c>
      <c r="V193" s="4">
        <v>0</v>
      </c>
      <c r="W193" s="47">
        <f t="shared" si="608"/>
        <v>0</v>
      </c>
      <c r="X193" s="12">
        <v>0</v>
      </c>
      <c r="Y193" s="4">
        <v>0</v>
      </c>
      <c r="Z193" s="47">
        <f t="shared" si="609"/>
        <v>0</v>
      </c>
      <c r="AA193" s="12">
        <v>0</v>
      </c>
      <c r="AB193" s="4">
        <v>0</v>
      </c>
      <c r="AC193" s="47">
        <f t="shared" si="610"/>
        <v>0</v>
      </c>
      <c r="AD193" s="73">
        <v>133</v>
      </c>
      <c r="AE193" s="4">
        <v>2242.9969999999998</v>
      </c>
      <c r="AF193" s="47">
        <f t="shared" si="611"/>
        <v>16864.639097744359</v>
      </c>
      <c r="AG193" s="12">
        <v>0</v>
      </c>
      <c r="AH193" s="4">
        <v>0</v>
      </c>
      <c r="AI193" s="47">
        <f t="shared" si="612"/>
        <v>0</v>
      </c>
      <c r="AJ193" s="12">
        <v>0</v>
      </c>
      <c r="AK193" s="4">
        <v>0</v>
      </c>
      <c r="AL193" s="47">
        <f t="shared" si="613"/>
        <v>0</v>
      </c>
      <c r="AM193" s="12">
        <v>0</v>
      </c>
      <c r="AN193" s="4">
        <v>0</v>
      </c>
      <c r="AO193" s="47">
        <f t="shared" si="614"/>
        <v>0</v>
      </c>
      <c r="AP193" s="12">
        <v>0</v>
      </c>
      <c r="AQ193" s="4">
        <v>0</v>
      </c>
      <c r="AR193" s="47">
        <f t="shared" si="615"/>
        <v>0</v>
      </c>
      <c r="AS193" s="12">
        <v>0</v>
      </c>
      <c r="AT193" s="4">
        <v>0</v>
      </c>
      <c r="AU193" s="47">
        <f t="shared" si="616"/>
        <v>0</v>
      </c>
      <c r="AV193" s="73">
        <v>6649</v>
      </c>
      <c r="AW193" s="4">
        <v>64454.597000000002</v>
      </c>
      <c r="AX193" s="47">
        <f t="shared" si="617"/>
        <v>9693.8783275680562</v>
      </c>
      <c r="AY193" s="12">
        <v>0</v>
      </c>
      <c r="AZ193" s="4">
        <v>0</v>
      </c>
      <c r="BA193" s="47">
        <f t="shared" si="618"/>
        <v>0</v>
      </c>
      <c r="BB193" s="12">
        <v>0</v>
      </c>
      <c r="BC193" s="4">
        <v>0</v>
      </c>
      <c r="BD193" s="47">
        <f t="shared" si="619"/>
        <v>0</v>
      </c>
      <c r="BE193" s="12">
        <v>0</v>
      </c>
      <c r="BF193" s="4">
        <v>0</v>
      </c>
      <c r="BG193" s="47">
        <f t="shared" si="620"/>
        <v>0</v>
      </c>
      <c r="BH193" s="12">
        <v>0</v>
      </c>
      <c r="BI193" s="4">
        <v>0</v>
      </c>
      <c r="BJ193" s="47">
        <f t="shared" si="621"/>
        <v>0</v>
      </c>
      <c r="BK193" s="12">
        <v>0</v>
      </c>
      <c r="BL193" s="4">
        <v>0</v>
      </c>
      <c r="BM193" s="47">
        <f t="shared" si="622"/>
        <v>0</v>
      </c>
      <c r="BN193" s="73">
        <v>20066</v>
      </c>
      <c r="BO193" s="4">
        <v>149690.41399999999</v>
      </c>
      <c r="BP193" s="47">
        <f t="shared" si="623"/>
        <v>7459.9030200338884</v>
      </c>
      <c r="BQ193" s="12"/>
      <c r="BR193" s="4"/>
      <c r="BS193" s="47"/>
      <c r="BT193" s="12">
        <v>0</v>
      </c>
      <c r="BU193" s="4">
        <v>0</v>
      </c>
      <c r="BV193" s="47">
        <f t="shared" si="624"/>
        <v>0</v>
      </c>
      <c r="BW193" s="12">
        <v>0</v>
      </c>
      <c r="BX193" s="4">
        <v>0</v>
      </c>
      <c r="BY193" s="47">
        <f t="shared" si="625"/>
        <v>0</v>
      </c>
      <c r="BZ193" s="73">
        <v>0.7</v>
      </c>
      <c r="CA193" s="4">
        <v>66.009</v>
      </c>
      <c r="CB193" s="47">
        <f t="shared" si="626"/>
        <v>94298.571428571435</v>
      </c>
      <c r="CC193" s="12">
        <v>0</v>
      </c>
      <c r="CD193" s="4">
        <v>0</v>
      </c>
      <c r="CE193" s="47">
        <f t="shared" si="627"/>
        <v>0</v>
      </c>
      <c r="CF193" s="12">
        <v>0</v>
      </c>
      <c r="CG193" s="4">
        <v>0</v>
      </c>
      <c r="CH193" s="47">
        <f t="shared" si="628"/>
        <v>0</v>
      </c>
      <c r="CI193" s="12">
        <v>0</v>
      </c>
      <c r="CJ193" s="4">
        <v>0</v>
      </c>
      <c r="CK193" s="47">
        <f t="shared" si="629"/>
        <v>0</v>
      </c>
      <c r="CL193" s="12">
        <v>0</v>
      </c>
      <c r="CM193" s="4">
        <v>0</v>
      </c>
      <c r="CN193" s="47">
        <f t="shared" si="630"/>
        <v>0</v>
      </c>
      <c r="CO193" s="12">
        <v>0</v>
      </c>
      <c r="CP193" s="4">
        <v>0</v>
      </c>
      <c r="CQ193" s="47">
        <f t="shared" si="631"/>
        <v>0</v>
      </c>
      <c r="CR193" s="12">
        <v>0</v>
      </c>
      <c r="CS193" s="4">
        <v>0</v>
      </c>
      <c r="CT193" s="47">
        <f t="shared" si="632"/>
        <v>0</v>
      </c>
      <c r="CU193" s="12">
        <v>0</v>
      </c>
      <c r="CV193" s="4">
        <v>0</v>
      </c>
      <c r="CW193" s="47">
        <f t="shared" si="633"/>
        <v>0</v>
      </c>
      <c r="CX193" s="12">
        <v>0</v>
      </c>
      <c r="CY193" s="4">
        <v>0</v>
      </c>
      <c r="CZ193" s="47">
        <f t="shared" si="634"/>
        <v>0</v>
      </c>
      <c r="DA193" s="12"/>
      <c r="DB193" s="4"/>
      <c r="DC193" s="47"/>
      <c r="DD193" s="12">
        <v>0</v>
      </c>
      <c r="DE193" s="4">
        <v>0</v>
      </c>
      <c r="DF193" s="47">
        <f t="shared" si="635"/>
        <v>0</v>
      </c>
      <c r="DG193" s="12">
        <v>0</v>
      </c>
      <c r="DH193" s="4">
        <v>0</v>
      </c>
      <c r="DI193" s="47">
        <f t="shared" si="636"/>
        <v>0</v>
      </c>
      <c r="DJ193" s="12">
        <v>0</v>
      </c>
      <c r="DK193" s="4">
        <v>0</v>
      </c>
      <c r="DL193" s="47">
        <f t="shared" si="637"/>
        <v>0</v>
      </c>
      <c r="DM193" s="12">
        <v>0</v>
      </c>
      <c r="DN193" s="4">
        <v>0</v>
      </c>
      <c r="DO193" s="47">
        <f t="shared" si="638"/>
        <v>0</v>
      </c>
      <c r="DP193" s="12">
        <v>0</v>
      </c>
      <c r="DQ193" s="4">
        <v>0</v>
      </c>
      <c r="DR193" s="47">
        <f t="shared" si="639"/>
        <v>0</v>
      </c>
      <c r="DS193" s="12">
        <v>0</v>
      </c>
      <c r="DT193" s="4">
        <v>0</v>
      </c>
      <c r="DU193" s="47">
        <f t="shared" si="640"/>
        <v>0</v>
      </c>
      <c r="DV193" s="12">
        <v>0</v>
      </c>
      <c r="DW193" s="4">
        <v>0</v>
      </c>
      <c r="DX193" s="47">
        <f t="shared" si="641"/>
        <v>0</v>
      </c>
      <c r="DY193" s="12">
        <v>0</v>
      </c>
      <c r="DZ193" s="4">
        <v>0</v>
      </c>
      <c r="EA193" s="47">
        <f t="shared" si="642"/>
        <v>0</v>
      </c>
      <c r="EB193" s="12">
        <v>0</v>
      </c>
      <c r="EC193" s="4">
        <v>0</v>
      </c>
      <c r="ED193" s="47">
        <f t="shared" si="643"/>
        <v>0</v>
      </c>
      <c r="EE193" s="12">
        <v>0</v>
      </c>
      <c r="EF193" s="4">
        <v>0</v>
      </c>
      <c r="EG193" s="47">
        <f t="shared" si="644"/>
        <v>0</v>
      </c>
      <c r="EH193" s="12">
        <v>0</v>
      </c>
      <c r="EI193" s="4">
        <v>0</v>
      </c>
      <c r="EJ193" s="47">
        <f t="shared" si="645"/>
        <v>0</v>
      </c>
      <c r="EK193" s="12">
        <v>0</v>
      </c>
      <c r="EL193" s="4">
        <v>0</v>
      </c>
      <c r="EM193" s="47">
        <f t="shared" si="646"/>
        <v>0</v>
      </c>
      <c r="EN193" s="12">
        <v>0</v>
      </c>
      <c r="EO193" s="4">
        <v>0</v>
      </c>
      <c r="EP193" s="47">
        <f t="shared" si="647"/>
        <v>0</v>
      </c>
      <c r="EQ193" s="12">
        <v>0</v>
      </c>
      <c r="ER193" s="4">
        <v>0</v>
      </c>
      <c r="ES193" s="47">
        <f t="shared" si="648"/>
        <v>0</v>
      </c>
      <c r="ET193" s="12">
        <v>0</v>
      </c>
      <c r="EU193" s="4">
        <v>0</v>
      </c>
      <c r="EV193" s="47">
        <f t="shared" si="649"/>
        <v>0</v>
      </c>
      <c r="EW193" s="12">
        <v>0</v>
      </c>
      <c r="EX193" s="4">
        <v>0</v>
      </c>
      <c r="EY193" s="47">
        <f t="shared" si="650"/>
        <v>0</v>
      </c>
      <c r="EZ193" s="12">
        <v>0</v>
      </c>
      <c r="FA193" s="4">
        <v>0</v>
      </c>
      <c r="FB193" s="47">
        <f t="shared" si="651"/>
        <v>0</v>
      </c>
      <c r="FC193" s="12">
        <v>0</v>
      </c>
      <c r="FD193" s="4">
        <v>0</v>
      </c>
      <c r="FE193" s="47">
        <f t="shared" si="652"/>
        <v>0</v>
      </c>
      <c r="FF193" s="7">
        <f t="shared" si="654"/>
        <v>26848.7</v>
      </c>
      <c r="FG193" s="15">
        <f t="shared" si="655"/>
        <v>216454.01699999996</v>
      </c>
    </row>
    <row r="194" spans="1:163" x14ac:dyDescent="0.3">
      <c r="A194" s="55">
        <v>2023</v>
      </c>
      <c r="B194" s="56" t="s">
        <v>11</v>
      </c>
      <c r="C194" s="12">
        <v>0</v>
      </c>
      <c r="D194" s="4">
        <v>0</v>
      </c>
      <c r="E194" s="47">
        <f t="shared" si="656"/>
        <v>0</v>
      </c>
      <c r="F194" s="12">
        <v>0</v>
      </c>
      <c r="G194" s="4">
        <v>0</v>
      </c>
      <c r="H194" s="47">
        <f t="shared" si="603"/>
        <v>0</v>
      </c>
      <c r="I194" s="12">
        <v>0</v>
      </c>
      <c r="J194" s="4">
        <v>0</v>
      </c>
      <c r="K194" s="47">
        <f t="shared" si="604"/>
        <v>0</v>
      </c>
      <c r="L194" s="12">
        <v>0</v>
      </c>
      <c r="M194" s="4">
        <v>0</v>
      </c>
      <c r="N194" s="47">
        <f t="shared" si="605"/>
        <v>0</v>
      </c>
      <c r="O194" s="12">
        <v>0</v>
      </c>
      <c r="P194" s="4">
        <v>0</v>
      </c>
      <c r="Q194" s="47">
        <f t="shared" si="606"/>
        <v>0</v>
      </c>
      <c r="R194" s="12">
        <v>0</v>
      </c>
      <c r="S194" s="4">
        <v>0</v>
      </c>
      <c r="T194" s="47">
        <f t="shared" si="607"/>
        <v>0</v>
      </c>
      <c r="U194" s="12">
        <v>0</v>
      </c>
      <c r="V194" s="4">
        <v>0</v>
      </c>
      <c r="W194" s="47">
        <f t="shared" si="608"/>
        <v>0</v>
      </c>
      <c r="X194" s="12">
        <v>0</v>
      </c>
      <c r="Y194" s="4">
        <v>0</v>
      </c>
      <c r="Z194" s="47">
        <f t="shared" si="609"/>
        <v>0</v>
      </c>
      <c r="AA194" s="12">
        <v>0</v>
      </c>
      <c r="AB194" s="4">
        <v>0</v>
      </c>
      <c r="AC194" s="47">
        <f t="shared" si="610"/>
        <v>0</v>
      </c>
      <c r="AD194" s="73">
        <v>438.00490000000002</v>
      </c>
      <c r="AE194" s="4">
        <v>7236.518</v>
      </c>
      <c r="AF194" s="47">
        <f t="shared" si="611"/>
        <v>16521.545763529128</v>
      </c>
      <c r="AG194" s="73">
        <v>7</v>
      </c>
      <c r="AH194" s="4">
        <v>294.14699999999999</v>
      </c>
      <c r="AI194" s="47">
        <f t="shared" si="612"/>
        <v>42021</v>
      </c>
      <c r="AJ194" s="12">
        <v>0</v>
      </c>
      <c r="AK194" s="4">
        <v>0</v>
      </c>
      <c r="AL194" s="47">
        <f t="shared" si="613"/>
        <v>0</v>
      </c>
      <c r="AM194" s="12">
        <v>0</v>
      </c>
      <c r="AN194" s="4">
        <v>0</v>
      </c>
      <c r="AO194" s="47">
        <f t="shared" si="614"/>
        <v>0</v>
      </c>
      <c r="AP194" s="12">
        <v>0</v>
      </c>
      <c r="AQ194" s="4">
        <v>0</v>
      </c>
      <c r="AR194" s="47">
        <f t="shared" si="615"/>
        <v>0</v>
      </c>
      <c r="AS194" s="12">
        <v>0</v>
      </c>
      <c r="AT194" s="4">
        <v>0</v>
      </c>
      <c r="AU194" s="47">
        <f t="shared" si="616"/>
        <v>0</v>
      </c>
      <c r="AV194" s="73">
        <v>18825.691350000001</v>
      </c>
      <c r="AW194" s="4">
        <v>198193.679</v>
      </c>
      <c r="AX194" s="47">
        <f t="shared" si="617"/>
        <v>10527.830044339911</v>
      </c>
      <c r="AY194" s="12">
        <v>0</v>
      </c>
      <c r="AZ194" s="4">
        <v>0</v>
      </c>
      <c r="BA194" s="47">
        <f t="shared" si="618"/>
        <v>0</v>
      </c>
      <c r="BB194" s="12">
        <v>0</v>
      </c>
      <c r="BC194" s="4">
        <v>0</v>
      </c>
      <c r="BD194" s="47">
        <f t="shared" si="619"/>
        <v>0</v>
      </c>
      <c r="BE194" s="73">
        <v>52.5</v>
      </c>
      <c r="BF194" s="4">
        <v>1085.355</v>
      </c>
      <c r="BG194" s="47">
        <f t="shared" si="620"/>
        <v>20673.428571428572</v>
      </c>
      <c r="BH194" s="12">
        <v>0</v>
      </c>
      <c r="BI194" s="4">
        <v>0</v>
      </c>
      <c r="BJ194" s="47">
        <f t="shared" si="621"/>
        <v>0</v>
      </c>
      <c r="BK194" s="12">
        <v>0</v>
      </c>
      <c r="BL194" s="4">
        <v>0</v>
      </c>
      <c r="BM194" s="47">
        <f t="shared" si="622"/>
        <v>0</v>
      </c>
      <c r="BN194" s="73">
        <v>1</v>
      </c>
      <c r="BO194" s="4">
        <v>40.725000000000001</v>
      </c>
      <c r="BP194" s="47">
        <f t="shared" si="623"/>
        <v>40725</v>
      </c>
      <c r="BQ194" s="12"/>
      <c r="BR194" s="4"/>
      <c r="BS194" s="47"/>
      <c r="BT194" s="12">
        <v>0</v>
      </c>
      <c r="BU194" s="4">
        <v>0</v>
      </c>
      <c r="BV194" s="47">
        <f t="shared" si="624"/>
        <v>0</v>
      </c>
      <c r="BW194" s="12">
        <v>0</v>
      </c>
      <c r="BX194" s="4">
        <v>0</v>
      </c>
      <c r="BY194" s="47">
        <f t="shared" si="625"/>
        <v>0</v>
      </c>
      <c r="BZ194" s="12">
        <v>0</v>
      </c>
      <c r="CA194" s="4">
        <v>0</v>
      </c>
      <c r="CB194" s="47">
        <f t="shared" si="626"/>
        <v>0</v>
      </c>
      <c r="CC194" s="12">
        <v>0</v>
      </c>
      <c r="CD194" s="4">
        <v>0</v>
      </c>
      <c r="CE194" s="47">
        <f t="shared" si="627"/>
        <v>0</v>
      </c>
      <c r="CF194" s="12">
        <v>0</v>
      </c>
      <c r="CG194" s="4">
        <v>0</v>
      </c>
      <c r="CH194" s="47">
        <f t="shared" si="628"/>
        <v>0</v>
      </c>
      <c r="CI194" s="12">
        <v>0</v>
      </c>
      <c r="CJ194" s="4">
        <v>0</v>
      </c>
      <c r="CK194" s="47">
        <f t="shared" si="629"/>
        <v>0</v>
      </c>
      <c r="CL194" s="12">
        <v>0</v>
      </c>
      <c r="CM194" s="4">
        <v>0</v>
      </c>
      <c r="CN194" s="47">
        <f t="shared" si="630"/>
        <v>0</v>
      </c>
      <c r="CO194" s="73">
        <v>2.9750000000000001</v>
      </c>
      <c r="CP194" s="4">
        <v>103.126</v>
      </c>
      <c r="CQ194" s="47">
        <f t="shared" si="631"/>
        <v>34664.201680672268</v>
      </c>
      <c r="CR194" s="12">
        <v>0</v>
      </c>
      <c r="CS194" s="4">
        <v>0</v>
      </c>
      <c r="CT194" s="47">
        <f t="shared" si="632"/>
        <v>0</v>
      </c>
      <c r="CU194" s="12">
        <v>0</v>
      </c>
      <c r="CV194" s="4">
        <v>0</v>
      </c>
      <c r="CW194" s="47">
        <f t="shared" si="633"/>
        <v>0</v>
      </c>
      <c r="CX194" s="12">
        <v>0</v>
      </c>
      <c r="CY194" s="4">
        <v>0</v>
      </c>
      <c r="CZ194" s="47">
        <f t="shared" si="634"/>
        <v>0</v>
      </c>
      <c r="DA194" s="12"/>
      <c r="DB194" s="4"/>
      <c r="DC194" s="47"/>
      <c r="DD194" s="12">
        <v>0</v>
      </c>
      <c r="DE194" s="4">
        <v>0</v>
      </c>
      <c r="DF194" s="47">
        <f t="shared" si="635"/>
        <v>0</v>
      </c>
      <c r="DG194" s="12">
        <v>0</v>
      </c>
      <c r="DH194" s="4">
        <v>0</v>
      </c>
      <c r="DI194" s="47">
        <f t="shared" si="636"/>
        <v>0</v>
      </c>
      <c r="DJ194" s="12">
        <v>0</v>
      </c>
      <c r="DK194" s="4">
        <v>0</v>
      </c>
      <c r="DL194" s="47">
        <f t="shared" si="637"/>
        <v>0</v>
      </c>
      <c r="DM194" s="12">
        <v>0</v>
      </c>
      <c r="DN194" s="4">
        <v>0</v>
      </c>
      <c r="DO194" s="47">
        <f t="shared" si="638"/>
        <v>0</v>
      </c>
      <c r="DP194" s="12">
        <v>0</v>
      </c>
      <c r="DQ194" s="4">
        <v>0</v>
      </c>
      <c r="DR194" s="47">
        <f t="shared" si="639"/>
        <v>0</v>
      </c>
      <c r="DS194" s="12">
        <v>0</v>
      </c>
      <c r="DT194" s="4">
        <v>0</v>
      </c>
      <c r="DU194" s="47">
        <f t="shared" si="640"/>
        <v>0</v>
      </c>
      <c r="DV194" s="12">
        <v>0</v>
      </c>
      <c r="DW194" s="4">
        <v>0</v>
      </c>
      <c r="DX194" s="47">
        <f t="shared" si="641"/>
        <v>0</v>
      </c>
      <c r="DY194" s="12">
        <v>0</v>
      </c>
      <c r="DZ194" s="4">
        <v>0</v>
      </c>
      <c r="EA194" s="47">
        <f t="shared" si="642"/>
        <v>0</v>
      </c>
      <c r="EB194" s="12">
        <v>0</v>
      </c>
      <c r="EC194" s="4">
        <v>0</v>
      </c>
      <c r="ED194" s="47">
        <f t="shared" si="643"/>
        <v>0</v>
      </c>
      <c r="EE194" s="12">
        <v>0</v>
      </c>
      <c r="EF194" s="4">
        <v>0</v>
      </c>
      <c r="EG194" s="47">
        <f t="shared" si="644"/>
        <v>0</v>
      </c>
      <c r="EH194" s="12">
        <v>0</v>
      </c>
      <c r="EI194" s="4">
        <v>0</v>
      </c>
      <c r="EJ194" s="47">
        <f t="shared" si="645"/>
        <v>0</v>
      </c>
      <c r="EK194" s="12">
        <v>0</v>
      </c>
      <c r="EL194" s="4">
        <v>0</v>
      </c>
      <c r="EM194" s="47">
        <f t="shared" si="646"/>
        <v>0</v>
      </c>
      <c r="EN194" s="12">
        <v>0</v>
      </c>
      <c r="EO194" s="4">
        <v>0</v>
      </c>
      <c r="EP194" s="47">
        <f t="shared" si="647"/>
        <v>0</v>
      </c>
      <c r="EQ194" s="73">
        <v>1.1113</v>
      </c>
      <c r="ER194" s="4">
        <v>71.628</v>
      </c>
      <c r="ES194" s="47">
        <f t="shared" si="648"/>
        <v>64454.242778727617</v>
      </c>
      <c r="ET194" s="12">
        <v>0</v>
      </c>
      <c r="EU194" s="4">
        <v>0</v>
      </c>
      <c r="EV194" s="47">
        <f t="shared" si="649"/>
        <v>0</v>
      </c>
      <c r="EW194" s="12">
        <v>0</v>
      </c>
      <c r="EX194" s="4">
        <v>0</v>
      </c>
      <c r="EY194" s="47">
        <f t="shared" si="650"/>
        <v>0</v>
      </c>
      <c r="EZ194" s="12">
        <v>0</v>
      </c>
      <c r="FA194" s="4">
        <v>0</v>
      </c>
      <c r="FB194" s="47">
        <f t="shared" si="651"/>
        <v>0</v>
      </c>
      <c r="FC194" s="12">
        <v>0</v>
      </c>
      <c r="FD194" s="4">
        <v>0</v>
      </c>
      <c r="FE194" s="47">
        <f t="shared" si="652"/>
        <v>0</v>
      </c>
      <c r="FF194" s="7">
        <f t="shared" si="654"/>
        <v>19328.28255</v>
      </c>
      <c r="FG194" s="15">
        <f t="shared" si="655"/>
        <v>207025.17800000001</v>
      </c>
    </row>
    <row r="195" spans="1:163" x14ac:dyDescent="0.3">
      <c r="A195" s="55">
        <v>2023</v>
      </c>
      <c r="B195" s="56" t="s">
        <v>12</v>
      </c>
      <c r="C195" s="12">
        <v>0</v>
      </c>
      <c r="D195" s="4">
        <v>0</v>
      </c>
      <c r="E195" s="47">
        <f t="shared" si="656"/>
        <v>0</v>
      </c>
      <c r="F195" s="12">
        <v>0</v>
      </c>
      <c r="G195" s="4">
        <v>0</v>
      </c>
      <c r="H195" s="47">
        <f t="shared" si="603"/>
        <v>0</v>
      </c>
      <c r="I195" s="12">
        <v>0</v>
      </c>
      <c r="J195" s="4">
        <v>0</v>
      </c>
      <c r="K195" s="47">
        <f t="shared" si="604"/>
        <v>0</v>
      </c>
      <c r="L195" s="12">
        <v>0</v>
      </c>
      <c r="M195" s="4">
        <v>0</v>
      </c>
      <c r="N195" s="47">
        <f t="shared" si="605"/>
        <v>0</v>
      </c>
      <c r="O195" s="12">
        <v>0</v>
      </c>
      <c r="P195" s="4">
        <v>0</v>
      </c>
      <c r="Q195" s="47">
        <f t="shared" si="606"/>
        <v>0</v>
      </c>
      <c r="R195" s="12">
        <v>0</v>
      </c>
      <c r="S195" s="4">
        <v>0</v>
      </c>
      <c r="T195" s="47">
        <f t="shared" si="607"/>
        <v>0</v>
      </c>
      <c r="U195" s="12">
        <v>0</v>
      </c>
      <c r="V195" s="4">
        <v>0</v>
      </c>
      <c r="W195" s="47">
        <f t="shared" si="608"/>
        <v>0</v>
      </c>
      <c r="X195" s="73">
        <v>19538.78</v>
      </c>
      <c r="Y195" s="4">
        <v>83817.547000000006</v>
      </c>
      <c r="Z195" s="47">
        <f t="shared" si="609"/>
        <v>4289.8045323198285</v>
      </c>
      <c r="AA195" s="12">
        <v>0</v>
      </c>
      <c r="AB195" s="4">
        <v>0</v>
      </c>
      <c r="AC195" s="47">
        <f t="shared" si="610"/>
        <v>0</v>
      </c>
      <c r="AD195" s="73">
        <v>949</v>
      </c>
      <c r="AE195" s="4">
        <v>9819.5630000000001</v>
      </c>
      <c r="AF195" s="47">
        <f t="shared" si="611"/>
        <v>10347.273972602739</v>
      </c>
      <c r="AG195" s="73">
        <v>1.5</v>
      </c>
      <c r="AH195" s="4">
        <v>58.25</v>
      </c>
      <c r="AI195" s="47">
        <f t="shared" si="612"/>
        <v>38833.333333333336</v>
      </c>
      <c r="AJ195" s="12">
        <v>0</v>
      </c>
      <c r="AK195" s="4">
        <v>0</v>
      </c>
      <c r="AL195" s="47">
        <f t="shared" si="613"/>
        <v>0</v>
      </c>
      <c r="AM195" s="12">
        <v>0</v>
      </c>
      <c r="AN195" s="4">
        <v>0</v>
      </c>
      <c r="AO195" s="47">
        <f t="shared" si="614"/>
        <v>0</v>
      </c>
      <c r="AP195" s="12">
        <v>0</v>
      </c>
      <c r="AQ195" s="4">
        <v>0</v>
      </c>
      <c r="AR195" s="47">
        <f t="shared" si="615"/>
        <v>0</v>
      </c>
      <c r="AS195" s="12">
        <v>0</v>
      </c>
      <c r="AT195" s="4">
        <v>0</v>
      </c>
      <c r="AU195" s="47">
        <f t="shared" si="616"/>
        <v>0</v>
      </c>
      <c r="AV195" s="73">
        <v>3942.08392</v>
      </c>
      <c r="AW195" s="4">
        <v>41239.694000000003</v>
      </c>
      <c r="AX195" s="47">
        <f t="shared" si="617"/>
        <v>10461.394236376378</v>
      </c>
      <c r="AY195" s="12">
        <v>0</v>
      </c>
      <c r="AZ195" s="4">
        <v>0</v>
      </c>
      <c r="BA195" s="47">
        <f t="shared" si="618"/>
        <v>0</v>
      </c>
      <c r="BB195" s="12">
        <v>0</v>
      </c>
      <c r="BC195" s="4">
        <v>0</v>
      </c>
      <c r="BD195" s="47">
        <f t="shared" si="619"/>
        <v>0</v>
      </c>
      <c r="BE195" s="73">
        <v>55</v>
      </c>
      <c r="BF195" s="4">
        <v>1138.4269999999999</v>
      </c>
      <c r="BG195" s="47">
        <f t="shared" si="620"/>
        <v>20698.672727272726</v>
      </c>
      <c r="BH195" s="12">
        <v>0</v>
      </c>
      <c r="BI195" s="4">
        <v>0</v>
      </c>
      <c r="BJ195" s="47">
        <f t="shared" si="621"/>
        <v>0</v>
      </c>
      <c r="BK195" s="12">
        <v>0</v>
      </c>
      <c r="BL195" s="4">
        <v>0</v>
      </c>
      <c r="BM195" s="47">
        <f t="shared" si="622"/>
        <v>0</v>
      </c>
      <c r="BN195" s="73">
        <v>20</v>
      </c>
      <c r="BO195" s="4">
        <v>1181.4459999999999</v>
      </c>
      <c r="BP195" s="47">
        <f t="shared" si="623"/>
        <v>59072.299999999996</v>
      </c>
      <c r="BQ195" s="12"/>
      <c r="BR195" s="4"/>
      <c r="BS195" s="47"/>
      <c r="BT195" s="12">
        <v>0</v>
      </c>
      <c r="BU195" s="4">
        <v>0</v>
      </c>
      <c r="BV195" s="47">
        <f t="shared" si="624"/>
        <v>0</v>
      </c>
      <c r="BW195" s="12">
        <v>0</v>
      </c>
      <c r="BX195" s="4">
        <v>0</v>
      </c>
      <c r="BY195" s="47">
        <f t="shared" si="625"/>
        <v>0</v>
      </c>
      <c r="BZ195" s="73">
        <v>5.0000000000000001E-3</v>
      </c>
      <c r="CA195" s="4">
        <v>0.2</v>
      </c>
      <c r="CB195" s="47">
        <f t="shared" si="626"/>
        <v>40000</v>
      </c>
      <c r="CC195" s="12">
        <v>0</v>
      </c>
      <c r="CD195" s="4">
        <v>0</v>
      </c>
      <c r="CE195" s="47">
        <f t="shared" si="627"/>
        <v>0</v>
      </c>
      <c r="CF195" s="12">
        <v>0</v>
      </c>
      <c r="CG195" s="4">
        <v>0</v>
      </c>
      <c r="CH195" s="47">
        <f t="shared" si="628"/>
        <v>0</v>
      </c>
      <c r="CI195" s="12">
        <v>0</v>
      </c>
      <c r="CJ195" s="4">
        <v>0</v>
      </c>
      <c r="CK195" s="47">
        <f t="shared" si="629"/>
        <v>0</v>
      </c>
      <c r="CL195" s="12">
        <v>0</v>
      </c>
      <c r="CM195" s="4">
        <v>0</v>
      </c>
      <c r="CN195" s="47">
        <f t="shared" si="630"/>
        <v>0</v>
      </c>
      <c r="CO195" s="73">
        <v>6</v>
      </c>
      <c r="CP195" s="4">
        <v>188.303</v>
      </c>
      <c r="CQ195" s="47">
        <f t="shared" si="631"/>
        <v>31383.833333333332</v>
      </c>
      <c r="CR195" s="12">
        <v>0</v>
      </c>
      <c r="CS195" s="4">
        <v>0</v>
      </c>
      <c r="CT195" s="47">
        <f t="shared" si="632"/>
        <v>0</v>
      </c>
      <c r="CU195" s="12">
        <v>0</v>
      </c>
      <c r="CV195" s="4">
        <v>0</v>
      </c>
      <c r="CW195" s="47">
        <f t="shared" si="633"/>
        <v>0</v>
      </c>
      <c r="CX195" s="12">
        <v>0</v>
      </c>
      <c r="CY195" s="4">
        <v>0</v>
      </c>
      <c r="CZ195" s="47">
        <f t="shared" si="634"/>
        <v>0</v>
      </c>
      <c r="DA195" s="12"/>
      <c r="DB195" s="4"/>
      <c r="DC195" s="47"/>
      <c r="DD195" s="12">
        <v>0</v>
      </c>
      <c r="DE195" s="4">
        <v>0</v>
      </c>
      <c r="DF195" s="47">
        <f t="shared" si="635"/>
        <v>0</v>
      </c>
      <c r="DG195" s="12">
        <v>0</v>
      </c>
      <c r="DH195" s="4">
        <v>0</v>
      </c>
      <c r="DI195" s="47">
        <f t="shared" si="636"/>
        <v>0</v>
      </c>
      <c r="DJ195" s="12">
        <v>0</v>
      </c>
      <c r="DK195" s="4">
        <v>0</v>
      </c>
      <c r="DL195" s="47">
        <f t="shared" si="637"/>
        <v>0</v>
      </c>
      <c r="DM195" s="12">
        <v>0</v>
      </c>
      <c r="DN195" s="4">
        <v>0</v>
      </c>
      <c r="DO195" s="47">
        <f t="shared" si="638"/>
        <v>0</v>
      </c>
      <c r="DP195" s="12">
        <v>0</v>
      </c>
      <c r="DQ195" s="4">
        <v>0</v>
      </c>
      <c r="DR195" s="47">
        <f t="shared" si="639"/>
        <v>0</v>
      </c>
      <c r="DS195" s="12">
        <v>0</v>
      </c>
      <c r="DT195" s="4">
        <v>0</v>
      </c>
      <c r="DU195" s="47">
        <f t="shared" si="640"/>
        <v>0</v>
      </c>
      <c r="DV195" s="12">
        <v>0</v>
      </c>
      <c r="DW195" s="4">
        <v>0</v>
      </c>
      <c r="DX195" s="47">
        <f t="shared" si="641"/>
        <v>0</v>
      </c>
      <c r="DY195" s="12">
        <v>0</v>
      </c>
      <c r="DZ195" s="4">
        <v>0</v>
      </c>
      <c r="EA195" s="47">
        <f t="shared" si="642"/>
        <v>0</v>
      </c>
      <c r="EB195" s="12">
        <v>0</v>
      </c>
      <c r="EC195" s="4">
        <v>0</v>
      </c>
      <c r="ED195" s="47">
        <f t="shared" si="643"/>
        <v>0</v>
      </c>
      <c r="EE195" s="12">
        <v>0</v>
      </c>
      <c r="EF195" s="4">
        <v>0</v>
      </c>
      <c r="EG195" s="47">
        <f t="shared" si="644"/>
        <v>0</v>
      </c>
      <c r="EH195" s="12">
        <v>0</v>
      </c>
      <c r="EI195" s="4">
        <v>0</v>
      </c>
      <c r="EJ195" s="47">
        <f t="shared" si="645"/>
        <v>0</v>
      </c>
      <c r="EK195" s="12">
        <v>0</v>
      </c>
      <c r="EL195" s="4">
        <v>0</v>
      </c>
      <c r="EM195" s="47">
        <f t="shared" si="646"/>
        <v>0</v>
      </c>
      <c r="EN195" s="12">
        <v>0</v>
      </c>
      <c r="EO195" s="4">
        <v>0</v>
      </c>
      <c r="EP195" s="47">
        <f t="shared" si="647"/>
        <v>0</v>
      </c>
      <c r="EQ195" s="73">
        <v>10.001700000000001</v>
      </c>
      <c r="ER195" s="4">
        <v>465.76</v>
      </c>
      <c r="ES195" s="47">
        <f t="shared" si="648"/>
        <v>46568.083425817604</v>
      </c>
      <c r="ET195" s="12">
        <v>0</v>
      </c>
      <c r="EU195" s="4">
        <v>0</v>
      </c>
      <c r="EV195" s="47">
        <f t="shared" si="649"/>
        <v>0</v>
      </c>
      <c r="EW195" s="12">
        <v>0</v>
      </c>
      <c r="EX195" s="4">
        <v>0</v>
      </c>
      <c r="EY195" s="47">
        <f t="shared" si="650"/>
        <v>0</v>
      </c>
      <c r="EZ195" s="12">
        <v>0</v>
      </c>
      <c r="FA195" s="4">
        <v>0</v>
      </c>
      <c r="FB195" s="47">
        <f t="shared" si="651"/>
        <v>0</v>
      </c>
      <c r="FC195" s="12">
        <v>0</v>
      </c>
      <c r="FD195" s="4">
        <v>0</v>
      </c>
      <c r="FE195" s="47">
        <f t="shared" si="652"/>
        <v>0</v>
      </c>
      <c r="FF195" s="7">
        <f t="shared" si="654"/>
        <v>24522.370620000002</v>
      </c>
      <c r="FG195" s="15">
        <f t="shared" si="655"/>
        <v>137909.19000000003</v>
      </c>
    </row>
    <row r="196" spans="1:163" x14ac:dyDescent="0.3">
      <c r="A196" s="55">
        <v>2023</v>
      </c>
      <c r="B196" s="56" t="s">
        <v>13</v>
      </c>
      <c r="C196" s="12">
        <v>0</v>
      </c>
      <c r="D196" s="4">
        <v>0</v>
      </c>
      <c r="E196" s="47">
        <f t="shared" si="656"/>
        <v>0</v>
      </c>
      <c r="F196" s="12">
        <v>0</v>
      </c>
      <c r="G196" s="4">
        <v>0</v>
      </c>
      <c r="H196" s="47">
        <f t="shared" si="603"/>
        <v>0</v>
      </c>
      <c r="I196" s="12">
        <v>0</v>
      </c>
      <c r="J196" s="4">
        <v>0</v>
      </c>
      <c r="K196" s="47">
        <f t="shared" si="604"/>
        <v>0</v>
      </c>
      <c r="L196" s="12">
        <v>0</v>
      </c>
      <c r="M196" s="4">
        <v>0</v>
      </c>
      <c r="N196" s="47">
        <f t="shared" si="605"/>
        <v>0</v>
      </c>
      <c r="O196" s="12">
        <v>0</v>
      </c>
      <c r="P196" s="4">
        <v>0</v>
      </c>
      <c r="Q196" s="47">
        <f t="shared" si="606"/>
        <v>0</v>
      </c>
      <c r="R196" s="12">
        <v>0</v>
      </c>
      <c r="S196" s="4">
        <v>0</v>
      </c>
      <c r="T196" s="47">
        <f t="shared" si="607"/>
        <v>0</v>
      </c>
      <c r="U196" s="12">
        <v>0</v>
      </c>
      <c r="V196" s="4">
        <v>0</v>
      </c>
      <c r="W196" s="47">
        <f t="shared" si="608"/>
        <v>0</v>
      </c>
      <c r="X196" s="12">
        <v>0</v>
      </c>
      <c r="Y196" s="4">
        <v>0</v>
      </c>
      <c r="Z196" s="47">
        <f t="shared" si="609"/>
        <v>0</v>
      </c>
      <c r="AA196" s="73">
        <v>28634.6</v>
      </c>
      <c r="AB196" s="4">
        <v>152382.09599999999</v>
      </c>
      <c r="AC196" s="47">
        <f t="shared" si="610"/>
        <v>5321.6072862900128</v>
      </c>
      <c r="AD196" s="73">
        <v>416</v>
      </c>
      <c r="AE196" s="4">
        <v>3841.8820000000001</v>
      </c>
      <c r="AF196" s="47">
        <f t="shared" si="611"/>
        <v>9235.2932692307695</v>
      </c>
      <c r="AG196" s="73">
        <v>1</v>
      </c>
      <c r="AH196" s="4">
        <v>38.963000000000001</v>
      </c>
      <c r="AI196" s="47">
        <f t="shared" si="612"/>
        <v>38963</v>
      </c>
      <c r="AJ196" s="12">
        <v>0</v>
      </c>
      <c r="AK196" s="4">
        <v>0</v>
      </c>
      <c r="AL196" s="47">
        <f t="shared" si="613"/>
        <v>0</v>
      </c>
      <c r="AM196" s="12">
        <v>0</v>
      </c>
      <c r="AN196" s="4">
        <v>0</v>
      </c>
      <c r="AO196" s="47">
        <f t="shared" si="614"/>
        <v>0</v>
      </c>
      <c r="AP196" s="12">
        <v>0</v>
      </c>
      <c r="AQ196" s="4">
        <v>0</v>
      </c>
      <c r="AR196" s="47">
        <f t="shared" si="615"/>
        <v>0</v>
      </c>
      <c r="AS196" s="12">
        <v>0</v>
      </c>
      <c r="AT196" s="4">
        <v>0</v>
      </c>
      <c r="AU196" s="47">
        <f t="shared" si="616"/>
        <v>0</v>
      </c>
      <c r="AV196" s="73">
        <v>30019.510879999998</v>
      </c>
      <c r="AW196" s="4">
        <v>296554.505</v>
      </c>
      <c r="AX196" s="47">
        <f t="shared" si="617"/>
        <v>9878.7254124641495</v>
      </c>
      <c r="AY196" s="12">
        <v>0</v>
      </c>
      <c r="AZ196" s="4">
        <v>0</v>
      </c>
      <c r="BA196" s="47">
        <f t="shared" si="618"/>
        <v>0</v>
      </c>
      <c r="BB196" s="12">
        <v>0</v>
      </c>
      <c r="BC196" s="4">
        <v>0</v>
      </c>
      <c r="BD196" s="47">
        <f t="shared" si="619"/>
        <v>0</v>
      </c>
      <c r="BE196" s="12">
        <v>0</v>
      </c>
      <c r="BF196" s="4">
        <v>0</v>
      </c>
      <c r="BG196" s="47">
        <f t="shared" si="620"/>
        <v>0</v>
      </c>
      <c r="BH196" s="12">
        <v>0</v>
      </c>
      <c r="BI196" s="4">
        <v>0</v>
      </c>
      <c r="BJ196" s="47">
        <f t="shared" si="621"/>
        <v>0</v>
      </c>
      <c r="BK196" s="12">
        <v>0</v>
      </c>
      <c r="BL196" s="4">
        <v>0</v>
      </c>
      <c r="BM196" s="47">
        <f t="shared" si="622"/>
        <v>0</v>
      </c>
      <c r="BN196" s="12">
        <v>0</v>
      </c>
      <c r="BO196" s="4">
        <v>0</v>
      </c>
      <c r="BP196" s="47">
        <f t="shared" si="623"/>
        <v>0</v>
      </c>
      <c r="BQ196" s="12"/>
      <c r="BR196" s="4"/>
      <c r="BS196" s="47"/>
      <c r="BT196" s="12">
        <v>0</v>
      </c>
      <c r="BU196" s="4">
        <v>0</v>
      </c>
      <c r="BV196" s="47">
        <f t="shared" si="624"/>
        <v>0</v>
      </c>
      <c r="BW196" s="12">
        <v>0</v>
      </c>
      <c r="BX196" s="4">
        <v>0</v>
      </c>
      <c r="BY196" s="47">
        <f t="shared" si="625"/>
        <v>0</v>
      </c>
      <c r="BZ196" s="12">
        <v>0</v>
      </c>
      <c r="CA196" s="4">
        <v>0</v>
      </c>
      <c r="CB196" s="47">
        <f t="shared" si="626"/>
        <v>0</v>
      </c>
      <c r="CC196" s="12">
        <v>0</v>
      </c>
      <c r="CD196" s="4">
        <v>0</v>
      </c>
      <c r="CE196" s="47">
        <f t="shared" si="627"/>
        <v>0</v>
      </c>
      <c r="CF196" s="12">
        <v>0</v>
      </c>
      <c r="CG196" s="4">
        <v>0</v>
      </c>
      <c r="CH196" s="47">
        <f t="shared" si="628"/>
        <v>0</v>
      </c>
      <c r="CI196" s="12">
        <v>0</v>
      </c>
      <c r="CJ196" s="4">
        <v>0</v>
      </c>
      <c r="CK196" s="47">
        <f t="shared" si="629"/>
        <v>0</v>
      </c>
      <c r="CL196" s="12">
        <v>0</v>
      </c>
      <c r="CM196" s="4">
        <v>0</v>
      </c>
      <c r="CN196" s="47">
        <f t="shared" si="630"/>
        <v>0</v>
      </c>
      <c r="CO196" s="12">
        <v>0</v>
      </c>
      <c r="CP196" s="4">
        <v>0</v>
      </c>
      <c r="CQ196" s="47">
        <f t="shared" si="631"/>
        <v>0</v>
      </c>
      <c r="CR196" s="12">
        <v>0</v>
      </c>
      <c r="CS196" s="4">
        <v>0</v>
      </c>
      <c r="CT196" s="47">
        <f t="shared" si="632"/>
        <v>0</v>
      </c>
      <c r="CU196" s="12">
        <v>0</v>
      </c>
      <c r="CV196" s="4">
        <v>0</v>
      </c>
      <c r="CW196" s="47">
        <f t="shared" si="633"/>
        <v>0</v>
      </c>
      <c r="CX196" s="73">
        <v>4.0000000000000001E-3</v>
      </c>
      <c r="CY196" s="4">
        <v>3.7999999999999999E-2</v>
      </c>
      <c r="CZ196" s="47">
        <f t="shared" si="634"/>
        <v>9500</v>
      </c>
      <c r="DA196" s="12"/>
      <c r="DB196" s="4"/>
      <c r="DC196" s="47"/>
      <c r="DD196" s="12">
        <v>0</v>
      </c>
      <c r="DE196" s="4">
        <v>0</v>
      </c>
      <c r="DF196" s="47">
        <f t="shared" si="635"/>
        <v>0</v>
      </c>
      <c r="DG196" s="73">
        <v>43339.233</v>
      </c>
      <c r="DH196" s="4">
        <v>288758.283</v>
      </c>
      <c r="DI196" s="47">
        <f t="shared" si="636"/>
        <v>6662.7455774309619</v>
      </c>
      <c r="DJ196" s="12">
        <v>0</v>
      </c>
      <c r="DK196" s="4">
        <v>0</v>
      </c>
      <c r="DL196" s="47">
        <f t="shared" si="637"/>
        <v>0</v>
      </c>
      <c r="DM196" s="12">
        <v>0</v>
      </c>
      <c r="DN196" s="4">
        <v>0</v>
      </c>
      <c r="DO196" s="47">
        <f t="shared" si="638"/>
        <v>0</v>
      </c>
      <c r="DP196" s="73">
        <v>5030.1980400000002</v>
      </c>
      <c r="DQ196" s="4">
        <v>214368.875</v>
      </c>
      <c r="DR196" s="47">
        <f t="shared" si="639"/>
        <v>42616.388717769049</v>
      </c>
      <c r="DS196" s="12">
        <v>0</v>
      </c>
      <c r="DT196" s="4">
        <v>0</v>
      </c>
      <c r="DU196" s="47">
        <f t="shared" si="640"/>
        <v>0</v>
      </c>
      <c r="DV196" s="12">
        <v>0</v>
      </c>
      <c r="DW196" s="4">
        <v>0</v>
      </c>
      <c r="DX196" s="47">
        <f t="shared" si="641"/>
        <v>0</v>
      </c>
      <c r="DY196" s="12">
        <v>0</v>
      </c>
      <c r="DZ196" s="4">
        <v>0</v>
      </c>
      <c r="EA196" s="47">
        <f t="shared" si="642"/>
        <v>0</v>
      </c>
      <c r="EB196" s="12">
        <v>0</v>
      </c>
      <c r="EC196" s="4">
        <v>0</v>
      </c>
      <c r="ED196" s="47">
        <f t="shared" si="643"/>
        <v>0</v>
      </c>
      <c r="EE196" s="12">
        <v>0</v>
      </c>
      <c r="EF196" s="4">
        <v>0</v>
      </c>
      <c r="EG196" s="47">
        <f t="shared" si="644"/>
        <v>0</v>
      </c>
      <c r="EH196" s="12">
        <v>0</v>
      </c>
      <c r="EI196" s="4">
        <v>0</v>
      </c>
      <c r="EJ196" s="47">
        <f t="shared" si="645"/>
        <v>0</v>
      </c>
      <c r="EK196" s="12">
        <v>0</v>
      </c>
      <c r="EL196" s="4">
        <v>0</v>
      </c>
      <c r="EM196" s="47">
        <f t="shared" si="646"/>
        <v>0</v>
      </c>
      <c r="EN196" s="12">
        <v>0</v>
      </c>
      <c r="EO196" s="4">
        <v>0</v>
      </c>
      <c r="EP196" s="47">
        <f t="shared" si="647"/>
        <v>0</v>
      </c>
      <c r="EQ196" s="12">
        <v>0</v>
      </c>
      <c r="ER196" s="4">
        <v>0</v>
      </c>
      <c r="ES196" s="47">
        <f t="shared" si="648"/>
        <v>0</v>
      </c>
      <c r="ET196" s="12">
        <v>0</v>
      </c>
      <c r="EU196" s="4">
        <v>0</v>
      </c>
      <c r="EV196" s="47">
        <f t="shared" si="649"/>
        <v>0</v>
      </c>
      <c r="EW196" s="73">
        <v>3861</v>
      </c>
      <c r="EX196" s="4">
        <v>23445.878000000001</v>
      </c>
      <c r="EY196" s="47">
        <f t="shared" si="650"/>
        <v>6072.4884744884748</v>
      </c>
      <c r="EZ196" s="12">
        <v>0</v>
      </c>
      <c r="FA196" s="4">
        <v>0</v>
      </c>
      <c r="FB196" s="47">
        <f t="shared" si="651"/>
        <v>0</v>
      </c>
      <c r="FC196" s="12">
        <v>0</v>
      </c>
      <c r="FD196" s="4">
        <v>0</v>
      </c>
      <c r="FE196" s="47">
        <f t="shared" si="652"/>
        <v>0</v>
      </c>
      <c r="FF196" s="7">
        <f t="shared" si="654"/>
        <v>111301.54591999999</v>
      </c>
      <c r="FG196" s="15">
        <f t="shared" si="655"/>
        <v>979390.52</v>
      </c>
    </row>
    <row r="197" spans="1:163" x14ac:dyDescent="0.3">
      <c r="A197" s="55">
        <v>2023</v>
      </c>
      <c r="B197" s="56" t="s">
        <v>14</v>
      </c>
      <c r="C197" s="12">
        <v>0</v>
      </c>
      <c r="D197" s="4">
        <v>0</v>
      </c>
      <c r="E197" s="47">
        <f t="shared" si="656"/>
        <v>0</v>
      </c>
      <c r="F197" s="12">
        <v>0</v>
      </c>
      <c r="G197" s="4">
        <v>0</v>
      </c>
      <c r="H197" s="47">
        <f t="shared" si="603"/>
        <v>0</v>
      </c>
      <c r="I197" s="12">
        <v>0</v>
      </c>
      <c r="J197" s="4">
        <v>0</v>
      </c>
      <c r="K197" s="47">
        <f t="shared" si="604"/>
        <v>0</v>
      </c>
      <c r="L197" s="12">
        <v>0</v>
      </c>
      <c r="M197" s="4">
        <v>0</v>
      </c>
      <c r="N197" s="47">
        <f t="shared" si="605"/>
        <v>0</v>
      </c>
      <c r="O197" s="12">
        <v>0</v>
      </c>
      <c r="P197" s="4">
        <v>0</v>
      </c>
      <c r="Q197" s="47">
        <f t="shared" si="606"/>
        <v>0</v>
      </c>
      <c r="R197" s="73">
        <v>5</v>
      </c>
      <c r="S197" s="4">
        <v>200.55799999999999</v>
      </c>
      <c r="T197" s="47">
        <f t="shared" si="607"/>
        <v>40111.599999999999</v>
      </c>
      <c r="U197" s="12">
        <v>0</v>
      </c>
      <c r="V197" s="4">
        <v>0</v>
      </c>
      <c r="W197" s="47">
        <f t="shared" si="608"/>
        <v>0</v>
      </c>
      <c r="X197" s="12">
        <v>0</v>
      </c>
      <c r="Y197" s="4">
        <v>0</v>
      </c>
      <c r="Z197" s="47">
        <f t="shared" si="609"/>
        <v>0</v>
      </c>
      <c r="AA197" s="73">
        <v>25120.2</v>
      </c>
      <c r="AB197" s="4">
        <v>0</v>
      </c>
      <c r="AC197" s="47">
        <f t="shared" si="610"/>
        <v>0</v>
      </c>
      <c r="AD197" s="73">
        <v>302.00049000000001</v>
      </c>
      <c r="AE197" s="4">
        <v>2570.8150000000001</v>
      </c>
      <c r="AF197" s="47">
        <f t="shared" si="611"/>
        <v>8512.618638466447</v>
      </c>
      <c r="AG197" s="73">
        <v>5</v>
      </c>
      <c r="AH197" s="4">
        <v>211.697</v>
      </c>
      <c r="AI197" s="47">
        <f t="shared" si="612"/>
        <v>42339.399999999994</v>
      </c>
      <c r="AJ197" s="12">
        <v>0</v>
      </c>
      <c r="AK197" s="4">
        <v>0</v>
      </c>
      <c r="AL197" s="47">
        <f t="shared" si="613"/>
        <v>0</v>
      </c>
      <c r="AM197" s="12">
        <v>0</v>
      </c>
      <c r="AN197" s="4">
        <v>0</v>
      </c>
      <c r="AO197" s="47">
        <f t="shared" si="614"/>
        <v>0</v>
      </c>
      <c r="AP197" s="12">
        <v>0</v>
      </c>
      <c r="AQ197" s="4">
        <v>0</v>
      </c>
      <c r="AR197" s="47">
        <f t="shared" si="615"/>
        <v>0</v>
      </c>
      <c r="AS197" s="12">
        <v>0</v>
      </c>
      <c r="AT197" s="4">
        <v>0</v>
      </c>
      <c r="AU197" s="47">
        <f t="shared" si="616"/>
        <v>0</v>
      </c>
      <c r="AV197" s="73">
        <v>34730.751029999999</v>
      </c>
      <c r="AW197" s="4">
        <v>307287.212</v>
      </c>
      <c r="AX197" s="47">
        <f t="shared" si="617"/>
        <v>8847.6984484029454</v>
      </c>
      <c r="AY197" s="12">
        <v>0</v>
      </c>
      <c r="AZ197" s="4">
        <v>0</v>
      </c>
      <c r="BA197" s="47">
        <f t="shared" si="618"/>
        <v>0</v>
      </c>
      <c r="BB197" s="12">
        <v>0</v>
      </c>
      <c r="BC197" s="4">
        <v>0</v>
      </c>
      <c r="BD197" s="47">
        <f t="shared" si="619"/>
        <v>0</v>
      </c>
      <c r="BE197" s="73">
        <v>50</v>
      </c>
      <c r="BF197" s="4">
        <v>1058.3119999999999</v>
      </c>
      <c r="BG197" s="47">
        <f t="shared" si="620"/>
        <v>21166.239999999998</v>
      </c>
      <c r="BH197" s="12">
        <v>0</v>
      </c>
      <c r="BI197" s="4">
        <v>0</v>
      </c>
      <c r="BJ197" s="47">
        <f t="shared" si="621"/>
        <v>0</v>
      </c>
      <c r="BK197" s="12">
        <v>0</v>
      </c>
      <c r="BL197" s="4">
        <v>0</v>
      </c>
      <c r="BM197" s="47">
        <f t="shared" si="622"/>
        <v>0</v>
      </c>
      <c r="BN197" s="73">
        <v>1</v>
      </c>
      <c r="BO197" s="4">
        <v>79.188000000000002</v>
      </c>
      <c r="BP197" s="47">
        <f t="shared" si="623"/>
        <v>79188</v>
      </c>
      <c r="BQ197" s="12"/>
      <c r="BR197" s="4"/>
      <c r="BS197" s="47"/>
      <c r="BT197" s="12">
        <v>0</v>
      </c>
      <c r="BU197" s="4">
        <v>0</v>
      </c>
      <c r="BV197" s="47">
        <f t="shared" si="624"/>
        <v>0</v>
      </c>
      <c r="BW197" s="12">
        <v>0</v>
      </c>
      <c r="BX197" s="4">
        <v>0</v>
      </c>
      <c r="BY197" s="47">
        <f t="shared" si="625"/>
        <v>0</v>
      </c>
      <c r="BZ197" s="12">
        <v>0</v>
      </c>
      <c r="CA197" s="4">
        <v>0</v>
      </c>
      <c r="CB197" s="47">
        <f t="shared" si="626"/>
        <v>0</v>
      </c>
      <c r="CC197" s="12">
        <v>0</v>
      </c>
      <c r="CD197" s="4">
        <v>0</v>
      </c>
      <c r="CE197" s="47">
        <f t="shared" si="627"/>
        <v>0</v>
      </c>
      <c r="CF197" s="12">
        <v>0</v>
      </c>
      <c r="CG197" s="4">
        <v>0</v>
      </c>
      <c r="CH197" s="47">
        <f t="shared" si="628"/>
        <v>0</v>
      </c>
      <c r="CI197" s="12">
        <v>0</v>
      </c>
      <c r="CJ197" s="4">
        <v>0</v>
      </c>
      <c r="CK197" s="47">
        <f t="shared" si="629"/>
        <v>0</v>
      </c>
      <c r="CL197" s="12">
        <v>0</v>
      </c>
      <c r="CM197" s="4">
        <v>0</v>
      </c>
      <c r="CN197" s="47">
        <f t="shared" si="630"/>
        <v>0</v>
      </c>
      <c r="CO197" s="73">
        <v>9.3000000000000007</v>
      </c>
      <c r="CP197" s="4">
        <v>280.37599999999998</v>
      </c>
      <c r="CQ197" s="47">
        <f t="shared" si="631"/>
        <v>30147.956989247308</v>
      </c>
      <c r="CR197" s="12">
        <v>0</v>
      </c>
      <c r="CS197" s="4">
        <v>0</v>
      </c>
      <c r="CT197" s="47">
        <f t="shared" si="632"/>
        <v>0</v>
      </c>
      <c r="CU197" s="12">
        <v>0</v>
      </c>
      <c r="CV197" s="4">
        <v>0</v>
      </c>
      <c r="CW197" s="47">
        <f t="shared" si="633"/>
        <v>0</v>
      </c>
      <c r="CX197" s="12">
        <v>0</v>
      </c>
      <c r="CY197" s="4">
        <v>0</v>
      </c>
      <c r="CZ197" s="47">
        <f t="shared" si="634"/>
        <v>0</v>
      </c>
      <c r="DA197" s="12"/>
      <c r="DB197" s="4"/>
      <c r="DC197" s="47"/>
      <c r="DD197" s="12">
        <v>0</v>
      </c>
      <c r="DE197" s="4">
        <v>0</v>
      </c>
      <c r="DF197" s="47">
        <f t="shared" si="635"/>
        <v>0</v>
      </c>
      <c r="DG197" s="12">
        <v>0</v>
      </c>
      <c r="DH197" s="4">
        <v>0</v>
      </c>
      <c r="DI197" s="47">
        <f t="shared" si="636"/>
        <v>0</v>
      </c>
      <c r="DJ197" s="12">
        <v>0</v>
      </c>
      <c r="DK197" s="4">
        <v>0</v>
      </c>
      <c r="DL197" s="47">
        <f t="shared" si="637"/>
        <v>0</v>
      </c>
      <c r="DM197" s="12">
        <v>0</v>
      </c>
      <c r="DN197" s="4">
        <v>0</v>
      </c>
      <c r="DO197" s="47">
        <f t="shared" si="638"/>
        <v>0</v>
      </c>
      <c r="DP197" s="12">
        <v>0</v>
      </c>
      <c r="DQ197" s="4">
        <v>0</v>
      </c>
      <c r="DR197" s="47">
        <f t="shared" si="639"/>
        <v>0</v>
      </c>
      <c r="DS197" s="12">
        <v>0</v>
      </c>
      <c r="DT197" s="4">
        <v>0</v>
      </c>
      <c r="DU197" s="47">
        <f t="shared" si="640"/>
        <v>0</v>
      </c>
      <c r="DV197" s="12">
        <v>0</v>
      </c>
      <c r="DW197" s="4">
        <v>0</v>
      </c>
      <c r="DX197" s="47">
        <f t="shared" si="641"/>
        <v>0</v>
      </c>
      <c r="DY197" s="12">
        <v>0</v>
      </c>
      <c r="DZ197" s="4">
        <v>0</v>
      </c>
      <c r="EA197" s="47">
        <f t="shared" si="642"/>
        <v>0</v>
      </c>
      <c r="EB197" s="12">
        <v>0</v>
      </c>
      <c r="EC197" s="4">
        <v>0</v>
      </c>
      <c r="ED197" s="47">
        <f t="shared" si="643"/>
        <v>0</v>
      </c>
      <c r="EE197" s="12">
        <v>0</v>
      </c>
      <c r="EF197" s="4">
        <v>0</v>
      </c>
      <c r="EG197" s="47">
        <f t="shared" si="644"/>
        <v>0</v>
      </c>
      <c r="EH197" s="12">
        <v>0</v>
      </c>
      <c r="EI197" s="4">
        <v>0</v>
      </c>
      <c r="EJ197" s="47">
        <f t="shared" si="645"/>
        <v>0</v>
      </c>
      <c r="EK197" s="12">
        <v>0</v>
      </c>
      <c r="EL197" s="4">
        <v>0</v>
      </c>
      <c r="EM197" s="47">
        <f t="shared" si="646"/>
        <v>0</v>
      </c>
      <c r="EN197" s="12">
        <v>0</v>
      </c>
      <c r="EO197" s="4">
        <v>0</v>
      </c>
      <c r="EP197" s="47">
        <f t="shared" si="647"/>
        <v>0</v>
      </c>
      <c r="EQ197" s="12">
        <v>0</v>
      </c>
      <c r="ER197" s="4">
        <v>0</v>
      </c>
      <c r="ES197" s="47">
        <f t="shared" si="648"/>
        <v>0</v>
      </c>
      <c r="ET197" s="12">
        <v>0</v>
      </c>
      <c r="EU197" s="4">
        <v>0</v>
      </c>
      <c r="EV197" s="47">
        <f t="shared" si="649"/>
        <v>0</v>
      </c>
      <c r="EW197" s="73">
        <v>4158</v>
      </c>
      <c r="EX197" s="4">
        <v>25037.438999999998</v>
      </c>
      <c r="EY197" s="47">
        <f t="shared" si="650"/>
        <v>6021.5101010101007</v>
      </c>
      <c r="EZ197" s="12">
        <v>0</v>
      </c>
      <c r="FA197" s="4">
        <v>0</v>
      </c>
      <c r="FB197" s="47">
        <f t="shared" si="651"/>
        <v>0</v>
      </c>
      <c r="FC197" s="12">
        <v>0</v>
      </c>
      <c r="FD197" s="4">
        <v>0</v>
      </c>
      <c r="FE197" s="47">
        <f t="shared" si="652"/>
        <v>0</v>
      </c>
      <c r="FF197" s="7">
        <f t="shared" si="654"/>
        <v>64381.251520000005</v>
      </c>
      <c r="FG197" s="15">
        <f t="shared" si="655"/>
        <v>336725.59700000001</v>
      </c>
    </row>
    <row r="198" spans="1:163" x14ac:dyDescent="0.3">
      <c r="A198" s="55">
        <v>2023</v>
      </c>
      <c r="B198" s="47" t="s">
        <v>15</v>
      </c>
      <c r="C198" s="12">
        <v>0</v>
      </c>
      <c r="D198" s="4">
        <v>0</v>
      </c>
      <c r="E198" s="47">
        <f t="shared" si="656"/>
        <v>0</v>
      </c>
      <c r="F198" s="12">
        <v>0</v>
      </c>
      <c r="G198" s="4">
        <v>0</v>
      </c>
      <c r="H198" s="47">
        <f t="shared" si="603"/>
        <v>0</v>
      </c>
      <c r="I198" s="12">
        <v>0</v>
      </c>
      <c r="J198" s="4">
        <v>0</v>
      </c>
      <c r="K198" s="47">
        <f t="shared" si="604"/>
        <v>0</v>
      </c>
      <c r="L198" s="12">
        <v>0</v>
      </c>
      <c r="M198" s="4">
        <v>0</v>
      </c>
      <c r="N198" s="47">
        <f t="shared" si="605"/>
        <v>0</v>
      </c>
      <c r="O198" s="12">
        <v>0</v>
      </c>
      <c r="P198" s="4">
        <v>0</v>
      </c>
      <c r="Q198" s="47">
        <f t="shared" si="606"/>
        <v>0</v>
      </c>
      <c r="R198" s="12">
        <v>0</v>
      </c>
      <c r="S198" s="4">
        <v>0</v>
      </c>
      <c r="T198" s="47">
        <f t="shared" si="607"/>
        <v>0</v>
      </c>
      <c r="U198" s="12">
        <v>0</v>
      </c>
      <c r="V198" s="4">
        <v>0</v>
      </c>
      <c r="W198" s="47">
        <f t="shared" si="608"/>
        <v>0</v>
      </c>
      <c r="X198" s="12">
        <v>0</v>
      </c>
      <c r="Y198" s="4">
        <v>0</v>
      </c>
      <c r="Z198" s="47">
        <f t="shared" si="609"/>
        <v>0</v>
      </c>
      <c r="AA198" s="12">
        <v>0</v>
      </c>
      <c r="AB198" s="4">
        <v>0</v>
      </c>
      <c r="AC198" s="47">
        <f t="shared" si="610"/>
        <v>0</v>
      </c>
      <c r="AD198" s="73">
        <v>300.00599999999997</v>
      </c>
      <c r="AE198" s="4">
        <v>3064.953</v>
      </c>
      <c r="AF198" s="47">
        <f t="shared" si="611"/>
        <v>10216.305673886523</v>
      </c>
      <c r="AG198" s="73">
        <v>6</v>
      </c>
      <c r="AH198" s="4">
        <v>251.11699999999999</v>
      </c>
      <c r="AI198" s="47">
        <f t="shared" si="612"/>
        <v>41852.833333333328</v>
      </c>
      <c r="AJ198" s="12">
        <v>0</v>
      </c>
      <c r="AK198" s="4">
        <v>0</v>
      </c>
      <c r="AL198" s="47">
        <f t="shared" si="613"/>
        <v>0</v>
      </c>
      <c r="AM198" s="12">
        <v>0</v>
      </c>
      <c r="AN198" s="4">
        <v>0</v>
      </c>
      <c r="AO198" s="47">
        <f t="shared" si="614"/>
        <v>0</v>
      </c>
      <c r="AP198" s="12">
        <v>0</v>
      </c>
      <c r="AQ198" s="4">
        <v>0</v>
      </c>
      <c r="AR198" s="47">
        <f t="shared" si="615"/>
        <v>0</v>
      </c>
      <c r="AS198" s="12">
        <v>0</v>
      </c>
      <c r="AT198" s="4">
        <v>0</v>
      </c>
      <c r="AU198" s="47">
        <f t="shared" si="616"/>
        <v>0</v>
      </c>
      <c r="AV198" s="73">
        <v>10782.00173</v>
      </c>
      <c r="AW198" s="4">
        <v>115442.69500000001</v>
      </c>
      <c r="AX198" s="47">
        <f t="shared" si="617"/>
        <v>10706.98168029324</v>
      </c>
      <c r="AY198" s="12">
        <v>0</v>
      </c>
      <c r="AZ198" s="4">
        <v>0</v>
      </c>
      <c r="BA198" s="47">
        <f t="shared" si="618"/>
        <v>0</v>
      </c>
      <c r="BB198" s="12">
        <v>0</v>
      </c>
      <c r="BC198" s="4">
        <v>0</v>
      </c>
      <c r="BD198" s="47">
        <f t="shared" si="619"/>
        <v>0</v>
      </c>
      <c r="BE198" s="12">
        <v>0</v>
      </c>
      <c r="BF198" s="4">
        <v>0</v>
      </c>
      <c r="BG198" s="47">
        <f t="shared" si="620"/>
        <v>0</v>
      </c>
      <c r="BH198" s="12">
        <v>0</v>
      </c>
      <c r="BI198" s="4">
        <v>0</v>
      </c>
      <c r="BJ198" s="47">
        <f t="shared" si="621"/>
        <v>0</v>
      </c>
      <c r="BK198" s="12">
        <v>0</v>
      </c>
      <c r="BL198" s="4">
        <v>0</v>
      </c>
      <c r="BM198" s="47">
        <f t="shared" si="622"/>
        <v>0</v>
      </c>
      <c r="BN198" s="12">
        <v>0</v>
      </c>
      <c r="BO198" s="4">
        <v>0</v>
      </c>
      <c r="BP198" s="47">
        <f t="shared" si="623"/>
        <v>0</v>
      </c>
      <c r="BQ198" s="12"/>
      <c r="BR198" s="4"/>
      <c r="BS198" s="47"/>
      <c r="BT198" s="12">
        <v>0</v>
      </c>
      <c r="BU198" s="4">
        <v>0</v>
      </c>
      <c r="BV198" s="47">
        <f t="shared" si="624"/>
        <v>0</v>
      </c>
      <c r="BW198" s="12">
        <v>0</v>
      </c>
      <c r="BX198" s="4">
        <v>0</v>
      </c>
      <c r="BY198" s="47">
        <f t="shared" si="625"/>
        <v>0</v>
      </c>
      <c r="BZ198" s="12">
        <v>0</v>
      </c>
      <c r="CA198" s="4">
        <v>0</v>
      </c>
      <c r="CB198" s="47">
        <f t="shared" si="626"/>
        <v>0</v>
      </c>
      <c r="CC198" s="12">
        <v>0</v>
      </c>
      <c r="CD198" s="4">
        <v>0</v>
      </c>
      <c r="CE198" s="47">
        <f t="shared" si="627"/>
        <v>0</v>
      </c>
      <c r="CF198" s="12">
        <v>0</v>
      </c>
      <c r="CG198" s="4">
        <v>0</v>
      </c>
      <c r="CH198" s="47">
        <f t="shared" si="628"/>
        <v>0</v>
      </c>
      <c r="CI198" s="12">
        <v>0</v>
      </c>
      <c r="CJ198" s="4">
        <v>0</v>
      </c>
      <c r="CK198" s="47">
        <f t="shared" si="629"/>
        <v>0</v>
      </c>
      <c r="CL198" s="12">
        <v>0</v>
      </c>
      <c r="CM198" s="4">
        <v>0</v>
      </c>
      <c r="CN198" s="47">
        <f t="shared" si="630"/>
        <v>0</v>
      </c>
      <c r="CO198" s="12">
        <v>0</v>
      </c>
      <c r="CP198" s="4">
        <v>0</v>
      </c>
      <c r="CQ198" s="47">
        <f t="shared" si="631"/>
        <v>0</v>
      </c>
      <c r="CR198" s="12">
        <v>0</v>
      </c>
      <c r="CS198" s="4">
        <v>0</v>
      </c>
      <c r="CT198" s="47">
        <f t="shared" si="632"/>
        <v>0</v>
      </c>
      <c r="CU198" s="12">
        <v>0</v>
      </c>
      <c r="CV198" s="4">
        <v>0</v>
      </c>
      <c r="CW198" s="47">
        <f t="shared" si="633"/>
        <v>0</v>
      </c>
      <c r="CX198" s="12">
        <v>0</v>
      </c>
      <c r="CY198" s="4">
        <v>0</v>
      </c>
      <c r="CZ198" s="47">
        <f t="shared" si="634"/>
        <v>0</v>
      </c>
      <c r="DA198" s="12"/>
      <c r="DB198" s="4"/>
      <c r="DC198" s="47"/>
      <c r="DD198" s="12">
        <v>0</v>
      </c>
      <c r="DE198" s="4">
        <v>0</v>
      </c>
      <c r="DF198" s="47">
        <f t="shared" si="635"/>
        <v>0</v>
      </c>
      <c r="DG198" s="73">
        <v>14300</v>
      </c>
      <c r="DH198" s="4">
        <v>98670.346999999994</v>
      </c>
      <c r="DI198" s="47">
        <f t="shared" si="636"/>
        <v>6900.0242657342651</v>
      </c>
      <c r="DJ198" s="12">
        <v>0</v>
      </c>
      <c r="DK198" s="4">
        <v>0</v>
      </c>
      <c r="DL198" s="47">
        <f t="shared" si="637"/>
        <v>0</v>
      </c>
      <c r="DM198" s="12">
        <v>0</v>
      </c>
      <c r="DN198" s="4">
        <v>0</v>
      </c>
      <c r="DO198" s="47">
        <f t="shared" si="638"/>
        <v>0</v>
      </c>
      <c r="DP198" s="12">
        <v>0</v>
      </c>
      <c r="DQ198" s="4">
        <v>0</v>
      </c>
      <c r="DR198" s="47">
        <f t="shared" si="639"/>
        <v>0</v>
      </c>
      <c r="DS198" s="12">
        <v>0</v>
      </c>
      <c r="DT198" s="4">
        <v>0</v>
      </c>
      <c r="DU198" s="47">
        <f t="shared" si="640"/>
        <v>0</v>
      </c>
      <c r="DV198" s="12">
        <v>0</v>
      </c>
      <c r="DW198" s="4">
        <v>0</v>
      </c>
      <c r="DX198" s="47">
        <f t="shared" si="641"/>
        <v>0</v>
      </c>
      <c r="DY198" s="12">
        <v>0</v>
      </c>
      <c r="DZ198" s="4">
        <v>0</v>
      </c>
      <c r="EA198" s="47">
        <f t="shared" si="642"/>
        <v>0</v>
      </c>
      <c r="EB198" s="12">
        <v>0</v>
      </c>
      <c r="EC198" s="4">
        <v>0</v>
      </c>
      <c r="ED198" s="47">
        <f t="shared" si="643"/>
        <v>0</v>
      </c>
      <c r="EE198" s="12">
        <v>0</v>
      </c>
      <c r="EF198" s="4">
        <v>0</v>
      </c>
      <c r="EG198" s="47">
        <f t="shared" si="644"/>
        <v>0</v>
      </c>
      <c r="EH198" s="12">
        <v>0</v>
      </c>
      <c r="EI198" s="4">
        <v>0</v>
      </c>
      <c r="EJ198" s="47">
        <f t="shared" si="645"/>
        <v>0</v>
      </c>
      <c r="EK198" s="12">
        <v>0</v>
      </c>
      <c r="EL198" s="4">
        <v>0</v>
      </c>
      <c r="EM198" s="47">
        <f t="shared" si="646"/>
        <v>0</v>
      </c>
      <c r="EN198" s="12">
        <v>0</v>
      </c>
      <c r="EO198" s="4">
        <v>0</v>
      </c>
      <c r="EP198" s="47">
        <f t="shared" si="647"/>
        <v>0</v>
      </c>
      <c r="EQ198" s="12">
        <v>0</v>
      </c>
      <c r="ER198" s="4">
        <v>0</v>
      </c>
      <c r="ES198" s="47">
        <f t="shared" si="648"/>
        <v>0</v>
      </c>
      <c r="ET198" s="12">
        <v>0</v>
      </c>
      <c r="EU198" s="4">
        <v>0</v>
      </c>
      <c r="EV198" s="47">
        <f t="shared" si="649"/>
        <v>0</v>
      </c>
      <c r="EW198" s="12">
        <v>0</v>
      </c>
      <c r="EX198" s="4">
        <v>0</v>
      </c>
      <c r="EY198" s="47">
        <f t="shared" si="650"/>
        <v>0</v>
      </c>
      <c r="EZ198" s="12">
        <v>0</v>
      </c>
      <c r="FA198" s="4">
        <v>0</v>
      </c>
      <c r="FB198" s="47">
        <f t="shared" si="651"/>
        <v>0</v>
      </c>
      <c r="FC198" s="12">
        <v>0</v>
      </c>
      <c r="FD198" s="4">
        <v>0</v>
      </c>
      <c r="FE198" s="47">
        <f t="shared" si="652"/>
        <v>0</v>
      </c>
      <c r="FF198" s="7">
        <f t="shared" si="654"/>
        <v>25388.007729999998</v>
      </c>
      <c r="FG198" s="15">
        <f t="shared" si="655"/>
        <v>217429.11200000002</v>
      </c>
    </row>
    <row r="199" spans="1:163" x14ac:dyDescent="0.3">
      <c r="A199" s="55">
        <v>2023</v>
      </c>
      <c r="B199" s="56" t="s">
        <v>16</v>
      </c>
      <c r="C199" s="12">
        <v>0</v>
      </c>
      <c r="D199" s="4">
        <v>0</v>
      </c>
      <c r="E199" s="47">
        <f t="shared" si="656"/>
        <v>0</v>
      </c>
      <c r="F199" s="12">
        <v>0</v>
      </c>
      <c r="G199" s="4">
        <v>0</v>
      </c>
      <c r="H199" s="47">
        <f t="shared" si="603"/>
        <v>0</v>
      </c>
      <c r="I199" s="12">
        <v>0</v>
      </c>
      <c r="J199" s="4">
        <v>0</v>
      </c>
      <c r="K199" s="47">
        <f t="shared" si="604"/>
        <v>0</v>
      </c>
      <c r="L199" s="12">
        <v>0</v>
      </c>
      <c r="M199" s="4">
        <v>0</v>
      </c>
      <c r="N199" s="47">
        <f t="shared" si="605"/>
        <v>0</v>
      </c>
      <c r="O199" s="12">
        <v>0</v>
      </c>
      <c r="P199" s="4">
        <v>0</v>
      </c>
      <c r="Q199" s="47">
        <f t="shared" si="606"/>
        <v>0</v>
      </c>
      <c r="R199" s="73">
        <v>5</v>
      </c>
      <c r="S199" s="4">
        <v>180.22800000000001</v>
      </c>
      <c r="T199" s="47">
        <f t="shared" si="607"/>
        <v>36045.599999999999</v>
      </c>
      <c r="U199" s="12">
        <v>0</v>
      </c>
      <c r="V199" s="4">
        <v>0</v>
      </c>
      <c r="W199" s="47">
        <f t="shared" si="608"/>
        <v>0</v>
      </c>
      <c r="X199" s="12">
        <v>0</v>
      </c>
      <c r="Y199" s="4">
        <v>0</v>
      </c>
      <c r="Z199" s="47">
        <f t="shared" si="609"/>
        <v>0</v>
      </c>
      <c r="AA199" s="12">
        <v>0</v>
      </c>
      <c r="AB199" s="4">
        <v>0</v>
      </c>
      <c r="AC199" s="47">
        <f t="shared" si="610"/>
        <v>0</v>
      </c>
      <c r="AD199" s="73">
        <v>388</v>
      </c>
      <c r="AE199" s="4">
        <v>3165.52</v>
      </c>
      <c r="AF199" s="47">
        <f t="shared" si="611"/>
        <v>8158.5567010309287</v>
      </c>
      <c r="AG199" s="12">
        <v>0</v>
      </c>
      <c r="AH199" s="4">
        <v>0</v>
      </c>
      <c r="AI199" s="47">
        <f t="shared" si="612"/>
        <v>0</v>
      </c>
      <c r="AJ199" s="12">
        <v>0</v>
      </c>
      <c r="AK199" s="4">
        <v>0</v>
      </c>
      <c r="AL199" s="47">
        <f t="shared" si="613"/>
        <v>0</v>
      </c>
      <c r="AM199" s="12">
        <v>0</v>
      </c>
      <c r="AN199" s="4">
        <v>0</v>
      </c>
      <c r="AO199" s="47">
        <f t="shared" si="614"/>
        <v>0</v>
      </c>
      <c r="AP199" s="12">
        <v>0</v>
      </c>
      <c r="AQ199" s="4">
        <v>0</v>
      </c>
      <c r="AR199" s="47">
        <f t="shared" si="615"/>
        <v>0</v>
      </c>
      <c r="AS199" s="12">
        <v>0</v>
      </c>
      <c r="AT199" s="4">
        <v>0</v>
      </c>
      <c r="AU199" s="47">
        <f t="shared" si="616"/>
        <v>0</v>
      </c>
      <c r="AV199" s="73">
        <v>7857.8457500000004</v>
      </c>
      <c r="AW199" s="4">
        <v>70019.509000000005</v>
      </c>
      <c r="AX199" s="47">
        <f t="shared" si="617"/>
        <v>8910.7767227423628</v>
      </c>
      <c r="AY199" s="12">
        <v>0</v>
      </c>
      <c r="AZ199" s="4">
        <v>0</v>
      </c>
      <c r="BA199" s="47">
        <f t="shared" si="618"/>
        <v>0</v>
      </c>
      <c r="BB199" s="12">
        <v>0</v>
      </c>
      <c r="BC199" s="4">
        <v>0</v>
      </c>
      <c r="BD199" s="47">
        <f t="shared" si="619"/>
        <v>0</v>
      </c>
      <c r="BE199" s="73">
        <v>110</v>
      </c>
      <c r="BF199" s="4">
        <v>1898.2070000000001</v>
      </c>
      <c r="BG199" s="47">
        <f t="shared" si="620"/>
        <v>17256.427272727273</v>
      </c>
      <c r="BH199" s="12">
        <v>0</v>
      </c>
      <c r="BI199" s="4">
        <v>0</v>
      </c>
      <c r="BJ199" s="47">
        <f t="shared" si="621"/>
        <v>0</v>
      </c>
      <c r="BK199" s="12">
        <v>0</v>
      </c>
      <c r="BL199" s="4">
        <v>0</v>
      </c>
      <c r="BM199" s="47">
        <f t="shared" si="622"/>
        <v>0</v>
      </c>
      <c r="BN199" s="12">
        <v>0</v>
      </c>
      <c r="BO199" s="4">
        <v>0</v>
      </c>
      <c r="BP199" s="47">
        <f t="shared" si="623"/>
        <v>0</v>
      </c>
      <c r="BQ199" s="12"/>
      <c r="BR199" s="4"/>
      <c r="BS199" s="47"/>
      <c r="BT199" s="12">
        <v>0</v>
      </c>
      <c r="BU199" s="4">
        <v>0</v>
      </c>
      <c r="BV199" s="47">
        <f t="shared" si="624"/>
        <v>0</v>
      </c>
      <c r="BW199" s="12">
        <v>0</v>
      </c>
      <c r="BX199" s="4">
        <v>0</v>
      </c>
      <c r="BY199" s="47">
        <f t="shared" si="625"/>
        <v>0</v>
      </c>
      <c r="BZ199" s="12">
        <v>0</v>
      </c>
      <c r="CA199" s="4">
        <v>0</v>
      </c>
      <c r="CB199" s="47">
        <f t="shared" si="626"/>
        <v>0</v>
      </c>
      <c r="CC199" s="12">
        <v>0</v>
      </c>
      <c r="CD199" s="4">
        <v>0</v>
      </c>
      <c r="CE199" s="47">
        <f t="shared" si="627"/>
        <v>0</v>
      </c>
      <c r="CF199" s="12">
        <v>0</v>
      </c>
      <c r="CG199" s="4">
        <v>0</v>
      </c>
      <c r="CH199" s="47">
        <f t="shared" si="628"/>
        <v>0</v>
      </c>
      <c r="CI199" s="12">
        <v>0</v>
      </c>
      <c r="CJ199" s="4">
        <v>0</v>
      </c>
      <c r="CK199" s="47">
        <f t="shared" si="629"/>
        <v>0</v>
      </c>
      <c r="CL199" s="12">
        <v>0</v>
      </c>
      <c r="CM199" s="4">
        <v>0</v>
      </c>
      <c r="CN199" s="47">
        <f t="shared" si="630"/>
        <v>0</v>
      </c>
      <c r="CO199" s="12">
        <v>0</v>
      </c>
      <c r="CP199" s="4">
        <v>0</v>
      </c>
      <c r="CQ199" s="47">
        <f t="shared" si="631"/>
        <v>0</v>
      </c>
      <c r="CR199" s="12">
        <v>0</v>
      </c>
      <c r="CS199" s="4">
        <v>0</v>
      </c>
      <c r="CT199" s="47">
        <f t="shared" si="632"/>
        <v>0</v>
      </c>
      <c r="CU199" s="12">
        <v>0</v>
      </c>
      <c r="CV199" s="4">
        <v>0</v>
      </c>
      <c r="CW199" s="47">
        <f t="shared" si="633"/>
        <v>0</v>
      </c>
      <c r="CX199" s="12">
        <v>0</v>
      </c>
      <c r="CY199" s="4">
        <v>0</v>
      </c>
      <c r="CZ199" s="47">
        <f t="shared" si="634"/>
        <v>0</v>
      </c>
      <c r="DA199" s="12"/>
      <c r="DB199" s="4"/>
      <c r="DC199" s="47"/>
      <c r="DD199" s="12">
        <v>0</v>
      </c>
      <c r="DE199" s="4">
        <v>0</v>
      </c>
      <c r="DF199" s="47">
        <f t="shared" si="635"/>
        <v>0</v>
      </c>
      <c r="DG199" s="12">
        <v>0</v>
      </c>
      <c r="DH199" s="4">
        <v>0</v>
      </c>
      <c r="DI199" s="47">
        <f t="shared" si="636"/>
        <v>0</v>
      </c>
      <c r="DJ199" s="12">
        <v>0</v>
      </c>
      <c r="DK199" s="4">
        <v>0</v>
      </c>
      <c r="DL199" s="47">
        <f t="shared" si="637"/>
        <v>0</v>
      </c>
      <c r="DM199" s="12">
        <v>0</v>
      </c>
      <c r="DN199" s="4">
        <v>0</v>
      </c>
      <c r="DO199" s="47">
        <f t="shared" si="638"/>
        <v>0</v>
      </c>
      <c r="DP199" s="12">
        <v>0</v>
      </c>
      <c r="DQ199" s="4">
        <v>0</v>
      </c>
      <c r="DR199" s="47">
        <f t="shared" si="639"/>
        <v>0</v>
      </c>
      <c r="DS199" s="12">
        <v>0</v>
      </c>
      <c r="DT199" s="4">
        <v>0</v>
      </c>
      <c r="DU199" s="47">
        <f t="shared" si="640"/>
        <v>0</v>
      </c>
      <c r="DV199" s="12">
        <v>0</v>
      </c>
      <c r="DW199" s="4">
        <v>0</v>
      </c>
      <c r="DX199" s="47">
        <f t="shared" si="641"/>
        <v>0</v>
      </c>
      <c r="DY199" s="12">
        <v>0</v>
      </c>
      <c r="DZ199" s="4">
        <v>0</v>
      </c>
      <c r="EA199" s="47">
        <f t="shared" si="642"/>
        <v>0</v>
      </c>
      <c r="EB199" s="12">
        <v>0</v>
      </c>
      <c r="EC199" s="4">
        <v>0</v>
      </c>
      <c r="ED199" s="47">
        <f t="shared" si="643"/>
        <v>0</v>
      </c>
      <c r="EE199" s="12">
        <v>0</v>
      </c>
      <c r="EF199" s="4">
        <v>0</v>
      </c>
      <c r="EG199" s="47">
        <f t="shared" si="644"/>
        <v>0</v>
      </c>
      <c r="EH199" s="12">
        <v>0</v>
      </c>
      <c r="EI199" s="4">
        <v>0</v>
      </c>
      <c r="EJ199" s="47">
        <f t="shared" si="645"/>
        <v>0</v>
      </c>
      <c r="EK199" s="12">
        <v>0</v>
      </c>
      <c r="EL199" s="4">
        <v>0</v>
      </c>
      <c r="EM199" s="47">
        <f t="shared" si="646"/>
        <v>0</v>
      </c>
      <c r="EN199" s="12">
        <v>0</v>
      </c>
      <c r="EO199" s="4">
        <v>0</v>
      </c>
      <c r="EP199" s="47">
        <f t="shared" si="647"/>
        <v>0</v>
      </c>
      <c r="EQ199" s="73">
        <v>10.001700000000001</v>
      </c>
      <c r="ER199" s="4">
        <v>481.81400000000002</v>
      </c>
      <c r="ES199" s="47">
        <f t="shared" si="648"/>
        <v>48173.210554205783</v>
      </c>
      <c r="ET199" s="12">
        <v>0</v>
      </c>
      <c r="EU199" s="4">
        <v>0</v>
      </c>
      <c r="EV199" s="47">
        <f t="shared" si="649"/>
        <v>0</v>
      </c>
      <c r="EW199" s="12">
        <v>0</v>
      </c>
      <c r="EX199" s="4">
        <v>0</v>
      </c>
      <c r="EY199" s="47">
        <f t="shared" si="650"/>
        <v>0</v>
      </c>
      <c r="EZ199" s="12">
        <v>0</v>
      </c>
      <c r="FA199" s="4">
        <v>0</v>
      </c>
      <c r="FB199" s="47">
        <f t="shared" si="651"/>
        <v>0</v>
      </c>
      <c r="FC199" s="12">
        <v>0</v>
      </c>
      <c r="FD199" s="4">
        <v>0</v>
      </c>
      <c r="FE199" s="47">
        <f t="shared" si="652"/>
        <v>0</v>
      </c>
      <c r="FF199" s="7">
        <f t="shared" si="654"/>
        <v>8370.8474500000011</v>
      </c>
      <c r="FG199" s="15">
        <f t="shared" si="655"/>
        <v>75745.278000000006</v>
      </c>
    </row>
    <row r="200" spans="1:163" ht="15" thickBot="1" x14ac:dyDescent="0.35">
      <c r="A200" s="76"/>
      <c r="B200" s="58" t="s">
        <v>17</v>
      </c>
      <c r="C200" s="48">
        <f t="shared" ref="C200:D200" si="657">SUM(C188:C199)</f>
        <v>0</v>
      </c>
      <c r="D200" s="36">
        <f t="shared" si="657"/>
        <v>0</v>
      </c>
      <c r="E200" s="49"/>
      <c r="F200" s="48">
        <f t="shared" ref="F200:G200" si="658">SUM(F188:F199)</f>
        <v>0</v>
      </c>
      <c r="G200" s="36">
        <f t="shared" si="658"/>
        <v>0</v>
      </c>
      <c r="H200" s="49"/>
      <c r="I200" s="48">
        <f t="shared" ref="I200:J200" si="659">SUM(I188:I199)</f>
        <v>0</v>
      </c>
      <c r="J200" s="36">
        <f t="shared" si="659"/>
        <v>0</v>
      </c>
      <c r="K200" s="49"/>
      <c r="L200" s="48">
        <f t="shared" ref="L200:M200" si="660">SUM(L188:L199)</f>
        <v>0</v>
      </c>
      <c r="M200" s="36">
        <f t="shared" si="660"/>
        <v>0</v>
      </c>
      <c r="N200" s="49"/>
      <c r="O200" s="48">
        <f t="shared" ref="O200:P200" si="661">SUM(O188:O199)</f>
        <v>0</v>
      </c>
      <c r="P200" s="36">
        <f t="shared" si="661"/>
        <v>0</v>
      </c>
      <c r="Q200" s="49"/>
      <c r="R200" s="48">
        <f t="shared" ref="R200:S200" si="662">SUM(R188:R199)</f>
        <v>20</v>
      </c>
      <c r="S200" s="36">
        <f t="shared" si="662"/>
        <v>723.88300000000004</v>
      </c>
      <c r="T200" s="49"/>
      <c r="U200" s="48">
        <f t="shared" ref="U200:V200" si="663">SUM(U188:U199)</f>
        <v>0</v>
      </c>
      <c r="V200" s="36">
        <f t="shared" si="663"/>
        <v>0</v>
      </c>
      <c r="W200" s="49"/>
      <c r="X200" s="48">
        <f t="shared" ref="X200:Y200" si="664">SUM(X188:X199)</f>
        <v>19538.78</v>
      </c>
      <c r="Y200" s="36">
        <f t="shared" si="664"/>
        <v>83817.547000000006</v>
      </c>
      <c r="Z200" s="49"/>
      <c r="AA200" s="48">
        <f t="shared" ref="AA200:AB200" si="665">SUM(AA188:AA199)</f>
        <v>79094.09</v>
      </c>
      <c r="AB200" s="36">
        <f t="shared" si="665"/>
        <v>349681.89299999998</v>
      </c>
      <c r="AC200" s="49"/>
      <c r="AD200" s="48">
        <f t="shared" ref="AD200:AE200" si="666">SUM(AD188:AD199)</f>
        <v>3713.0329899999997</v>
      </c>
      <c r="AE200" s="36">
        <f t="shared" si="666"/>
        <v>45778.298000000003</v>
      </c>
      <c r="AF200" s="49"/>
      <c r="AG200" s="48">
        <f t="shared" ref="AG200:AH200" si="667">SUM(AG188:AG199)</f>
        <v>23.15</v>
      </c>
      <c r="AH200" s="36">
        <f t="shared" si="667"/>
        <v>953.67699999999991</v>
      </c>
      <c r="AI200" s="49"/>
      <c r="AJ200" s="48">
        <f t="shared" ref="AJ200:AK200" si="668">SUM(AJ188:AJ199)</f>
        <v>0</v>
      </c>
      <c r="AK200" s="36">
        <f t="shared" si="668"/>
        <v>0</v>
      </c>
      <c r="AL200" s="49"/>
      <c r="AM200" s="48">
        <f t="shared" ref="AM200:AN200" si="669">SUM(AM188:AM199)</f>
        <v>0</v>
      </c>
      <c r="AN200" s="36">
        <f t="shared" si="669"/>
        <v>0</v>
      </c>
      <c r="AO200" s="49"/>
      <c r="AP200" s="48">
        <f t="shared" ref="AP200:AQ200" si="670">SUM(AP188:AP199)</f>
        <v>0</v>
      </c>
      <c r="AQ200" s="36">
        <f t="shared" si="670"/>
        <v>0</v>
      </c>
      <c r="AR200" s="49"/>
      <c r="AS200" s="48">
        <f t="shared" ref="AS200:AT200" si="671">SUM(AS188:AS199)</f>
        <v>0</v>
      </c>
      <c r="AT200" s="36">
        <f t="shared" si="671"/>
        <v>0</v>
      </c>
      <c r="AU200" s="49"/>
      <c r="AV200" s="48">
        <f t="shared" ref="AV200:AW200" si="672">SUM(AV188:AV199)</f>
        <v>135747.56667</v>
      </c>
      <c r="AW200" s="36">
        <f t="shared" si="672"/>
        <v>1319035.4430000002</v>
      </c>
      <c r="AX200" s="49"/>
      <c r="AY200" s="48">
        <f t="shared" ref="AY200:AZ200" si="673">SUM(AY188:AY199)</f>
        <v>0</v>
      </c>
      <c r="AZ200" s="36">
        <f t="shared" si="673"/>
        <v>0</v>
      </c>
      <c r="BA200" s="49"/>
      <c r="BB200" s="48">
        <f t="shared" ref="BB200:BC200" si="674">SUM(BB188:BB199)</f>
        <v>0</v>
      </c>
      <c r="BC200" s="36">
        <f t="shared" si="674"/>
        <v>0</v>
      </c>
      <c r="BD200" s="49"/>
      <c r="BE200" s="48">
        <f t="shared" ref="BE200:BF200" si="675">SUM(BE188:BE199)</f>
        <v>599.5</v>
      </c>
      <c r="BF200" s="36">
        <f t="shared" si="675"/>
        <v>11513.067000000001</v>
      </c>
      <c r="BG200" s="49"/>
      <c r="BH200" s="48">
        <f t="shared" ref="BH200:BI200" si="676">SUM(BH188:BH199)</f>
        <v>0</v>
      </c>
      <c r="BI200" s="36">
        <f t="shared" si="676"/>
        <v>0</v>
      </c>
      <c r="BJ200" s="49"/>
      <c r="BK200" s="48">
        <f t="shared" ref="BK200:BL200" si="677">SUM(BK188:BK199)</f>
        <v>0</v>
      </c>
      <c r="BL200" s="36">
        <f t="shared" si="677"/>
        <v>0</v>
      </c>
      <c r="BM200" s="49"/>
      <c r="BN200" s="48">
        <f t="shared" ref="BN200:BO200" si="678">SUM(BN188:BN199)</f>
        <v>24236</v>
      </c>
      <c r="BO200" s="36">
        <f t="shared" si="678"/>
        <v>185417.88399999999</v>
      </c>
      <c r="BP200" s="49"/>
      <c r="BQ200" s="48"/>
      <c r="BR200" s="36"/>
      <c r="BS200" s="49"/>
      <c r="BT200" s="48">
        <f t="shared" ref="BT200:BU200" si="679">SUM(BT188:BT199)</f>
        <v>0</v>
      </c>
      <c r="BU200" s="36">
        <f t="shared" si="679"/>
        <v>0</v>
      </c>
      <c r="BV200" s="49"/>
      <c r="BW200" s="48">
        <f t="shared" ref="BW200:BX200" si="680">SUM(BW188:BW199)</f>
        <v>0</v>
      </c>
      <c r="BX200" s="36">
        <f t="shared" si="680"/>
        <v>0</v>
      </c>
      <c r="BY200" s="49"/>
      <c r="BZ200" s="48">
        <f t="shared" ref="BZ200:CA200" si="681">SUM(BZ188:BZ199)</f>
        <v>0.70499999999999996</v>
      </c>
      <c r="CA200" s="36">
        <f t="shared" si="681"/>
        <v>66.209000000000003</v>
      </c>
      <c r="CB200" s="49"/>
      <c r="CC200" s="48">
        <f t="shared" ref="CC200:CD200" si="682">SUM(CC188:CC199)</f>
        <v>0</v>
      </c>
      <c r="CD200" s="36">
        <f t="shared" si="682"/>
        <v>0</v>
      </c>
      <c r="CE200" s="49"/>
      <c r="CF200" s="48">
        <f t="shared" ref="CF200:CG200" si="683">SUM(CF188:CF199)</f>
        <v>0</v>
      </c>
      <c r="CG200" s="36">
        <f t="shared" si="683"/>
        <v>0</v>
      </c>
      <c r="CH200" s="49"/>
      <c r="CI200" s="48">
        <f t="shared" ref="CI200:CJ200" si="684">SUM(CI188:CI199)</f>
        <v>0</v>
      </c>
      <c r="CJ200" s="36">
        <f t="shared" si="684"/>
        <v>0</v>
      </c>
      <c r="CK200" s="49"/>
      <c r="CL200" s="48">
        <f t="shared" ref="CL200:CM200" si="685">SUM(CL188:CL199)</f>
        <v>0</v>
      </c>
      <c r="CM200" s="36">
        <f t="shared" si="685"/>
        <v>0</v>
      </c>
      <c r="CN200" s="49"/>
      <c r="CO200" s="48">
        <f t="shared" ref="CO200:CP200" si="686">SUM(CO188:CO199)</f>
        <v>27.275000000000002</v>
      </c>
      <c r="CP200" s="36">
        <f t="shared" si="686"/>
        <v>842.726</v>
      </c>
      <c r="CQ200" s="49"/>
      <c r="CR200" s="48">
        <f t="shared" ref="CR200:CS200" si="687">SUM(CR188:CR199)</f>
        <v>0</v>
      </c>
      <c r="CS200" s="36">
        <f t="shared" si="687"/>
        <v>0</v>
      </c>
      <c r="CT200" s="49"/>
      <c r="CU200" s="48">
        <f t="shared" ref="CU200:CV200" si="688">SUM(CU188:CU199)</f>
        <v>0</v>
      </c>
      <c r="CV200" s="36">
        <f t="shared" si="688"/>
        <v>0</v>
      </c>
      <c r="CW200" s="49"/>
      <c r="CX200" s="48">
        <f t="shared" ref="CX200:CY200" si="689">SUM(CX188:CX199)</f>
        <v>4.0000000000000001E-3</v>
      </c>
      <c r="CY200" s="36">
        <f t="shared" si="689"/>
        <v>3.7999999999999999E-2</v>
      </c>
      <c r="CZ200" s="49"/>
      <c r="DA200" s="48"/>
      <c r="DB200" s="36"/>
      <c r="DC200" s="49"/>
      <c r="DD200" s="48">
        <f t="shared" ref="DD200:DE200" si="690">SUM(DD188:DD199)</f>
        <v>0</v>
      </c>
      <c r="DE200" s="36">
        <f t="shared" si="690"/>
        <v>0</v>
      </c>
      <c r="DF200" s="49"/>
      <c r="DG200" s="48">
        <f t="shared" ref="DG200:DH200" si="691">SUM(DG188:DG199)</f>
        <v>57639.233</v>
      </c>
      <c r="DH200" s="36">
        <f t="shared" si="691"/>
        <v>387428.63</v>
      </c>
      <c r="DI200" s="49"/>
      <c r="DJ200" s="48">
        <f t="shared" ref="DJ200:DK200" si="692">SUM(DJ188:DJ199)</f>
        <v>0</v>
      </c>
      <c r="DK200" s="36">
        <f t="shared" si="692"/>
        <v>0</v>
      </c>
      <c r="DL200" s="49"/>
      <c r="DM200" s="48">
        <f t="shared" ref="DM200:DN200" si="693">SUM(DM188:DM199)</f>
        <v>0</v>
      </c>
      <c r="DN200" s="36">
        <f t="shared" si="693"/>
        <v>0</v>
      </c>
      <c r="DO200" s="49"/>
      <c r="DP200" s="48">
        <f t="shared" ref="DP200:DQ200" si="694">SUM(DP188:DP199)</f>
        <v>5034.9070000000002</v>
      </c>
      <c r="DQ200" s="36">
        <f t="shared" si="694"/>
        <v>214577.03599999999</v>
      </c>
      <c r="DR200" s="49"/>
      <c r="DS200" s="48">
        <f t="shared" ref="DS200:DT200" si="695">SUM(DS188:DS199)</f>
        <v>0</v>
      </c>
      <c r="DT200" s="36">
        <f t="shared" si="695"/>
        <v>0</v>
      </c>
      <c r="DU200" s="49"/>
      <c r="DV200" s="48">
        <f t="shared" ref="DV200:DW200" si="696">SUM(DV188:DV199)</f>
        <v>0</v>
      </c>
      <c r="DW200" s="36">
        <f t="shared" si="696"/>
        <v>0</v>
      </c>
      <c r="DX200" s="49"/>
      <c r="DY200" s="48">
        <f t="shared" ref="DY200:DZ200" si="697">SUM(DY188:DY199)</f>
        <v>0</v>
      </c>
      <c r="DZ200" s="36">
        <f t="shared" si="697"/>
        <v>0</v>
      </c>
      <c r="EA200" s="49"/>
      <c r="EB200" s="48">
        <f t="shared" ref="EB200:EC200" si="698">SUM(EB188:EB199)</f>
        <v>0</v>
      </c>
      <c r="EC200" s="36">
        <f t="shared" si="698"/>
        <v>0</v>
      </c>
      <c r="ED200" s="49"/>
      <c r="EE200" s="48">
        <f t="shared" ref="EE200:EF200" si="699">SUM(EE188:EE199)</f>
        <v>0</v>
      </c>
      <c r="EF200" s="36">
        <f t="shared" si="699"/>
        <v>0</v>
      </c>
      <c r="EG200" s="49"/>
      <c r="EH200" s="48">
        <f t="shared" ref="EH200:EI200" si="700">SUM(EH188:EH199)</f>
        <v>20</v>
      </c>
      <c r="EI200" s="36">
        <f t="shared" si="700"/>
        <v>570.37900000000002</v>
      </c>
      <c r="EJ200" s="49"/>
      <c r="EK200" s="48">
        <f t="shared" ref="EK200:EL200" si="701">SUM(EK188:EK199)</f>
        <v>0</v>
      </c>
      <c r="EL200" s="36">
        <f t="shared" si="701"/>
        <v>0</v>
      </c>
      <c r="EM200" s="49"/>
      <c r="EN200" s="48">
        <f t="shared" ref="EN200:EO200" si="702">SUM(EN188:EN199)</f>
        <v>0</v>
      </c>
      <c r="EO200" s="36">
        <f t="shared" si="702"/>
        <v>0</v>
      </c>
      <c r="EP200" s="49"/>
      <c r="EQ200" s="48">
        <f t="shared" ref="EQ200:ER200" si="703">SUM(EQ188:EQ199)</f>
        <v>21.151280000000003</v>
      </c>
      <c r="ER200" s="36">
        <f t="shared" si="703"/>
        <v>1021.299</v>
      </c>
      <c r="ES200" s="49"/>
      <c r="ET200" s="48">
        <f t="shared" ref="ET200:EU200" si="704">SUM(ET188:ET199)</f>
        <v>0</v>
      </c>
      <c r="EU200" s="36">
        <f t="shared" si="704"/>
        <v>0</v>
      </c>
      <c r="EV200" s="49"/>
      <c r="EW200" s="48">
        <f t="shared" ref="EW200:EX200" si="705">SUM(EW188:EW199)</f>
        <v>8019</v>
      </c>
      <c r="EX200" s="36">
        <f t="shared" si="705"/>
        <v>48483.316999999995</v>
      </c>
      <c r="EY200" s="49"/>
      <c r="EZ200" s="48">
        <f t="shared" ref="EZ200:FA200" si="706">SUM(EZ188:EZ199)</f>
        <v>0</v>
      </c>
      <c r="FA200" s="36">
        <f t="shared" si="706"/>
        <v>0</v>
      </c>
      <c r="FB200" s="49"/>
      <c r="FC200" s="48">
        <f t="shared" ref="FC200:FD200" si="707">SUM(FC188:FC199)</f>
        <v>0</v>
      </c>
      <c r="FD200" s="36">
        <f t="shared" si="707"/>
        <v>0</v>
      </c>
      <c r="FE200" s="49"/>
      <c r="FF200" s="37">
        <f t="shared" si="654"/>
        <v>333734.39494000003</v>
      </c>
      <c r="FG200" s="38">
        <f t="shared" si="655"/>
        <v>2649911.3260000004</v>
      </c>
    </row>
    <row r="201" spans="1:163" x14ac:dyDescent="0.3">
      <c r="A201" s="55">
        <v>2024</v>
      </c>
      <c r="B201" s="56" t="s">
        <v>5</v>
      </c>
      <c r="C201" s="12">
        <v>0</v>
      </c>
      <c r="D201" s="4">
        <v>0</v>
      </c>
      <c r="E201" s="47">
        <f>IF(C201=0,0,D201/C201*1000)</f>
        <v>0</v>
      </c>
      <c r="F201" s="12">
        <v>0</v>
      </c>
      <c r="G201" s="4">
        <v>0</v>
      </c>
      <c r="H201" s="47">
        <f t="shared" ref="H201:H212" si="708">IF(F201=0,0,G201/F201*1000)</f>
        <v>0</v>
      </c>
      <c r="I201" s="12">
        <v>0</v>
      </c>
      <c r="J201" s="4">
        <v>0</v>
      </c>
      <c r="K201" s="47">
        <f t="shared" ref="K201:K212" si="709">IF(I201=0,0,J201/I201*1000)</f>
        <v>0</v>
      </c>
      <c r="L201" s="90">
        <v>1.6E-2</v>
      </c>
      <c r="M201" s="91">
        <v>1.242</v>
      </c>
      <c r="N201" s="47">
        <f t="shared" ref="N201:N212" si="710">IF(L201=0,0,M201/L201*1000)</f>
        <v>77625</v>
      </c>
      <c r="O201" s="12">
        <v>0</v>
      </c>
      <c r="P201" s="4">
        <v>0</v>
      </c>
      <c r="Q201" s="47">
        <f t="shared" ref="Q201:Q212" si="711">IF(O201=0,0,P201/O201*1000)</f>
        <v>0</v>
      </c>
      <c r="R201" s="12">
        <v>0</v>
      </c>
      <c r="S201" s="4">
        <v>0</v>
      </c>
      <c r="T201" s="47">
        <f t="shared" ref="T201:T212" si="712">IF(R201=0,0,S201/R201*1000)</f>
        <v>0</v>
      </c>
      <c r="U201" s="12">
        <v>0</v>
      </c>
      <c r="V201" s="4">
        <v>0</v>
      </c>
      <c r="W201" s="47">
        <f t="shared" ref="W201:W212" si="713">IF(U201=0,0,V201/U201*1000)</f>
        <v>0</v>
      </c>
      <c r="X201" s="12">
        <v>0</v>
      </c>
      <c r="Y201" s="4">
        <v>0</v>
      </c>
      <c r="Z201" s="47">
        <f t="shared" ref="Z201:Z212" si="714">IF(X201=0,0,Y201/X201*1000)</f>
        <v>0</v>
      </c>
      <c r="AA201" s="90">
        <v>28701.4</v>
      </c>
      <c r="AB201" s="91">
        <v>161003.429</v>
      </c>
      <c r="AC201" s="47">
        <f t="shared" ref="AC201:AC212" si="715">IF(AA201=0,0,AB201/AA201*1000)</f>
        <v>5609.6019357940731</v>
      </c>
      <c r="AD201" s="90">
        <v>50</v>
      </c>
      <c r="AE201" s="91">
        <v>406.98899999999998</v>
      </c>
      <c r="AF201" s="47">
        <f t="shared" ref="AF201:AF212" si="716">IF(AD201=0,0,AE201/AD201*1000)</f>
        <v>8139.78</v>
      </c>
      <c r="AG201" s="90">
        <v>3</v>
      </c>
      <c r="AH201" s="91">
        <v>122.373</v>
      </c>
      <c r="AI201" s="47">
        <f t="shared" ref="AI201:AI212" si="717">IF(AG201=0,0,AH201/AG201*1000)</f>
        <v>40791.000000000007</v>
      </c>
      <c r="AJ201" s="12">
        <v>0</v>
      </c>
      <c r="AK201" s="4">
        <v>0</v>
      </c>
      <c r="AL201" s="47">
        <f t="shared" ref="AL201:AL212" si="718">IF(AJ201=0,0,AK201/AJ201*1000)</f>
        <v>0</v>
      </c>
      <c r="AM201" s="12">
        <v>0</v>
      </c>
      <c r="AN201" s="4">
        <v>0</v>
      </c>
      <c r="AO201" s="47">
        <f t="shared" ref="AO201:AO212" si="719">IF(AM201=0,0,AN201/AM201*1000)</f>
        <v>0</v>
      </c>
      <c r="AP201" s="12">
        <v>0</v>
      </c>
      <c r="AQ201" s="4">
        <v>0</v>
      </c>
      <c r="AR201" s="47">
        <f t="shared" ref="AR201:AR212" si="720">IF(AP201=0,0,AQ201/AP201*1000)</f>
        <v>0</v>
      </c>
      <c r="AS201" s="12">
        <v>0</v>
      </c>
      <c r="AT201" s="4">
        <v>0</v>
      </c>
      <c r="AU201" s="47">
        <f t="shared" ref="AU201:AU212" si="721">IF(AS201=0,0,AT201/AS201*1000)</f>
        <v>0</v>
      </c>
      <c r="AV201" s="90">
        <v>9463.4013400000003</v>
      </c>
      <c r="AW201" s="91">
        <v>53076.021000000001</v>
      </c>
      <c r="AX201" s="47">
        <f t="shared" ref="AX201:AX212" si="722">IF(AV201=0,0,AW201/AV201*1000)</f>
        <v>5608.5564896902069</v>
      </c>
      <c r="AY201" s="12">
        <v>0</v>
      </c>
      <c r="AZ201" s="4">
        <v>0</v>
      </c>
      <c r="BA201" s="47">
        <f t="shared" ref="BA201:BA212" si="723">IF(AY201=0,0,AZ201/AY201*1000)</f>
        <v>0</v>
      </c>
      <c r="BB201" s="12">
        <v>0</v>
      </c>
      <c r="BC201" s="4">
        <v>0</v>
      </c>
      <c r="BD201" s="47">
        <f t="shared" ref="BD201:BD212" si="724">IF(BB201=0,0,BC201/BB201*1000)</f>
        <v>0</v>
      </c>
      <c r="BE201" s="90">
        <v>4.53E-2</v>
      </c>
      <c r="BF201" s="91">
        <v>8.6370000000000005</v>
      </c>
      <c r="BG201" s="47">
        <f t="shared" ref="BG201:BG212" si="725">IF(BE201=0,0,BF201/BE201*1000)</f>
        <v>190662.25165562914</v>
      </c>
      <c r="BH201" s="12">
        <v>0</v>
      </c>
      <c r="BI201" s="4">
        <v>0</v>
      </c>
      <c r="BJ201" s="47">
        <f t="shared" ref="BJ201:BJ212" si="726">IF(BH201=0,0,BI201/BH201*1000)</f>
        <v>0</v>
      </c>
      <c r="BK201" s="12">
        <v>0</v>
      </c>
      <c r="BL201" s="4">
        <v>0</v>
      </c>
      <c r="BM201" s="47">
        <f t="shared" ref="BM201:BM212" si="727">IF(BK201=0,0,BL201/BK201*1000)</f>
        <v>0</v>
      </c>
      <c r="BN201" s="12">
        <v>0</v>
      </c>
      <c r="BO201" s="4">
        <v>0</v>
      </c>
      <c r="BP201" s="47">
        <f t="shared" ref="BP201:BP212" si="728">IF(BN201=0,0,BO201/BN201*1000)</f>
        <v>0</v>
      </c>
      <c r="BQ201" s="12">
        <v>0</v>
      </c>
      <c r="BR201" s="4">
        <v>0</v>
      </c>
      <c r="BS201" s="47">
        <f t="shared" ref="BS201:BS212" si="729">IF(BQ201=0,0,BR201/BQ201*1000)</f>
        <v>0</v>
      </c>
      <c r="BT201" s="12">
        <v>0</v>
      </c>
      <c r="BU201" s="4">
        <v>0</v>
      </c>
      <c r="BV201" s="47">
        <f t="shared" ref="BV201:BV212" si="730">IF(BT201=0,0,BU201/BT201*1000)</f>
        <v>0</v>
      </c>
      <c r="BW201" s="12">
        <v>0</v>
      </c>
      <c r="BX201" s="4">
        <v>0</v>
      </c>
      <c r="BY201" s="47">
        <f t="shared" ref="BY201:BY212" si="731">IF(BW201=0,0,BX201/BW201*1000)</f>
        <v>0</v>
      </c>
      <c r="BZ201" s="12">
        <v>0</v>
      </c>
      <c r="CA201" s="4">
        <v>0</v>
      </c>
      <c r="CB201" s="47">
        <f t="shared" ref="CB201:CB212" si="732">IF(BZ201=0,0,CA201/BZ201*1000)</f>
        <v>0</v>
      </c>
      <c r="CC201" s="12">
        <v>0</v>
      </c>
      <c r="CD201" s="4">
        <v>0</v>
      </c>
      <c r="CE201" s="47">
        <f t="shared" ref="CE201:CE212" si="733">IF(CC201=0,0,CD201/CC201*1000)</f>
        <v>0</v>
      </c>
      <c r="CF201" s="12">
        <v>0</v>
      </c>
      <c r="CG201" s="4">
        <v>0</v>
      </c>
      <c r="CH201" s="47">
        <f t="shared" ref="CH201:CH212" si="734">IF(CF201=0,0,CG201/CF201*1000)</f>
        <v>0</v>
      </c>
      <c r="CI201" s="12">
        <v>0</v>
      </c>
      <c r="CJ201" s="4">
        <v>0</v>
      </c>
      <c r="CK201" s="47">
        <f t="shared" ref="CK201:CK212" si="735">IF(CI201=0,0,CJ201/CI201*1000)</f>
        <v>0</v>
      </c>
      <c r="CL201" s="12">
        <v>0</v>
      </c>
      <c r="CM201" s="4">
        <v>0</v>
      </c>
      <c r="CN201" s="47">
        <f t="shared" ref="CN201:CN212" si="736">IF(CL201=0,0,CM201/CL201*1000)</f>
        <v>0</v>
      </c>
      <c r="CO201" s="90">
        <v>6</v>
      </c>
      <c r="CP201" s="91">
        <v>187.74700000000001</v>
      </c>
      <c r="CQ201" s="47">
        <f t="shared" ref="CQ201:CQ212" si="737">IF(CO201=0,0,CP201/CO201*1000)</f>
        <v>31291.166666666668</v>
      </c>
      <c r="CR201" s="12">
        <v>0</v>
      </c>
      <c r="CS201" s="4">
        <v>0</v>
      </c>
      <c r="CT201" s="47">
        <f t="shared" ref="CT201:CT212" si="738">IF(CR201=0,0,CS201/CR201*1000)</f>
        <v>0</v>
      </c>
      <c r="CU201" s="12">
        <v>0</v>
      </c>
      <c r="CV201" s="4">
        <v>0</v>
      </c>
      <c r="CW201" s="47">
        <f t="shared" ref="CW201:CW212" si="739">IF(CU201=0,0,CV201/CU201*1000)</f>
        <v>0</v>
      </c>
      <c r="CX201" s="12">
        <v>0</v>
      </c>
      <c r="CY201" s="4">
        <v>0</v>
      </c>
      <c r="CZ201" s="47">
        <f t="shared" ref="CZ201:CZ212" si="740">IF(CX201=0,0,CY201/CX201*1000)</f>
        <v>0</v>
      </c>
      <c r="DA201" s="12">
        <v>0</v>
      </c>
      <c r="DB201" s="4">
        <v>0</v>
      </c>
      <c r="DC201" s="47">
        <f t="shared" ref="DC201:DC212" si="741">IF(DA201=0,0,DB201/DA201*1000)</f>
        <v>0</v>
      </c>
      <c r="DD201" s="12">
        <v>0</v>
      </c>
      <c r="DE201" s="4">
        <v>0</v>
      </c>
      <c r="DF201" s="47">
        <f t="shared" ref="DF201:DF212" si="742">IF(DD201=0,0,DE201/DD201*1000)</f>
        <v>0</v>
      </c>
      <c r="DG201" s="12">
        <v>0</v>
      </c>
      <c r="DH201" s="4">
        <v>0</v>
      </c>
      <c r="DI201" s="47">
        <f t="shared" ref="DI201:DI212" si="743">IF(DG201=0,0,DH201/DG201*1000)</f>
        <v>0</v>
      </c>
      <c r="DJ201" s="12">
        <v>0</v>
      </c>
      <c r="DK201" s="4">
        <v>0</v>
      </c>
      <c r="DL201" s="47">
        <f t="shared" ref="DL201:DL212" si="744">IF(DJ201=0,0,DK201/DJ201*1000)</f>
        <v>0</v>
      </c>
      <c r="DM201" s="12">
        <v>0</v>
      </c>
      <c r="DN201" s="4">
        <v>0</v>
      </c>
      <c r="DO201" s="47">
        <f t="shared" ref="DO201:DO212" si="745">IF(DM201=0,0,DN201/DM201*1000)</f>
        <v>0</v>
      </c>
      <c r="DP201" s="12">
        <v>0</v>
      </c>
      <c r="DQ201" s="4">
        <v>0</v>
      </c>
      <c r="DR201" s="47">
        <f t="shared" ref="DR201:DR212" si="746">IF(DP201=0,0,DQ201/DP201*1000)</f>
        <v>0</v>
      </c>
      <c r="DS201" s="12">
        <v>0</v>
      </c>
      <c r="DT201" s="4">
        <v>0</v>
      </c>
      <c r="DU201" s="47">
        <f t="shared" ref="DU201:DU212" si="747">IF(DS201=0,0,DT201/DS201*1000)</f>
        <v>0</v>
      </c>
      <c r="DV201" s="12">
        <v>0</v>
      </c>
      <c r="DW201" s="4">
        <v>0</v>
      </c>
      <c r="DX201" s="47">
        <f t="shared" ref="DX201:DX212" si="748">IF(DV201=0,0,DW201/DV201*1000)</f>
        <v>0</v>
      </c>
      <c r="DY201" s="12">
        <v>0</v>
      </c>
      <c r="DZ201" s="4">
        <v>0</v>
      </c>
      <c r="EA201" s="47">
        <f t="shared" ref="EA201:EA212" si="749">IF(DY201=0,0,DZ201/DY201*1000)</f>
        <v>0</v>
      </c>
      <c r="EB201" s="12">
        <v>0</v>
      </c>
      <c r="EC201" s="4">
        <v>0</v>
      </c>
      <c r="ED201" s="47">
        <f t="shared" ref="ED201:ED212" si="750">IF(EB201=0,0,EC201/EB201*1000)</f>
        <v>0</v>
      </c>
      <c r="EE201" s="12">
        <v>0</v>
      </c>
      <c r="EF201" s="4">
        <v>0</v>
      </c>
      <c r="EG201" s="47">
        <f t="shared" ref="EG201:EG212" si="751">IF(EE201=0,0,EF201/EE201*1000)</f>
        <v>0</v>
      </c>
      <c r="EH201" s="12">
        <v>0</v>
      </c>
      <c r="EI201" s="4">
        <v>0</v>
      </c>
      <c r="EJ201" s="47">
        <f t="shared" ref="EJ201:EJ212" si="752">IF(EH201=0,0,EI201/EH201*1000)</f>
        <v>0</v>
      </c>
      <c r="EK201" s="12">
        <v>0</v>
      </c>
      <c r="EL201" s="4">
        <v>0</v>
      </c>
      <c r="EM201" s="47">
        <f t="shared" ref="EM201:EM212" si="753">IF(EK201=0,0,EL201/EK201*1000)</f>
        <v>0</v>
      </c>
      <c r="EN201" s="12">
        <v>0</v>
      </c>
      <c r="EO201" s="4">
        <v>0</v>
      </c>
      <c r="EP201" s="47">
        <f t="shared" ref="EP201:EP212" si="754">IF(EN201=0,0,EO201/EN201*1000)</f>
        <v>0</v>
      </c>
      <c r="EQ201" s="12">
        <v>0</v>
      </c>
      <c r="ER201" s="4">
        <v>0</v>
      </c>
      <c r="ES201" s="47">
        <f t="shared" ref="ES201:ES212" si="755">IF(EQ201=0,0,ER201/EQ201*1000)</f>
        <v>0</v>
      </c>
      <c r="ET201" s="12">
        <v>0</v>
      </c>
      <c r="EU201" s="4">
        <v>0</v>
      </c>
      <c r="EV201" s="47">
        <f t="shared" ref="EV201:EV212" si="756">IF(ET201=0,0,EU201/ET201*1000)</f>
        <v>0</v>
      </c>
      <c r="EW201" s="90">
        <v>1000</v>
      </c>
      <c r="EX201" s="91">
        <v>5101.6639999999998</v>
      </c>
      <c r="EY201" s="47">
        <f t="shared" ref="EY201:EY212" si="757">IF(EW201=0,0,EX201/EW201*1000)</f>
        <v>5101.6639999999998</v>
      </c>
      <c r="EZ201" s="12">
        <v>0</v>
      </c>
      <c r="FA201" s="4">
        <v>0</v>
      </c>
      <c r="FB201" s="47">
        <f t="shared" ref="FB201:FB212" si="758">IF(EZ201=0,0,FA201/EZ201*1000)</f>
        <v>0</v>
      </c>
      <c r="FC201" s="12">
        <v>0</v>
      </c>
      <c r="FD201" s="4">
        <v>0</v>
      </c>
      <c r="FE201" s="47">
        <f t="shared" ref="FE201:FE212" si="759">IF(FC201=0,0,FD201/FC201*1000)</f>
        <v>0</v>
      </c>
      <c r="FF201" s="7">
        <f>SUMIF($C$5:$FF$5,"Ton",C201:FF201)</f>
        <v>39223.862639999999</v>
      </c>
      <c r="FG201" s="15">
        <f>SUMIF($C$5:$FF$5,"F*",C201:FF201)</f>
        <v>219908.10199999998</v>
      </c>
    </row>
    <row r="202" spans="1:163" x14ac:dyDescent="0.3">
      <c r="A202" s="55">
        <v>2024</v>
      </c>
      <c r="B202" s="56" t="s">
        <v>6</v>
      </c>
      <c r="C202" s="12">
        <v>0</v>
      </c>
      <c r="D202" s="4">
        <v>0</v>
      </c>
      <c r="E202" s="47">
        <f t="shared" ref="E202:E203" si="760">IF(C202=0,0,D202/C202*1000)</f>
        <v>0</v>
      </c>
      <c r="F202" s="12">
        <v>0</v>
      </c>
      <c r="G202" s="4">
        <v>0</v>
      </c>
      <c r="H202" s="47">
        <f t="shared" si="708"/>
        <v>0</v>
      </c>
      <c r="I202" s="12">
        <v>0</v>
      </c>
      <c r="J202" s="4">
        <v>0</v>
      </c>
      <c r="K202" s="47">
        <f t="shared" si="709"/>
        <v>0</v>
      </c>
      <c r="L202" s="12">
        <v>0</v>
      </c>
      <c r="M202" s="4">
        <v>0</v>
      </c>
      <c r="N202" s="47">
        <f t="shared" si="710"/>
        <v>0</v>
      </c>
      <c r="O202" s="12">
        <v>0</v>
      </c>
      <c r="P202" s="4">
        <v>0</v>
      </c>
      <c r="Q202" s="47">
        <f t="shared" si="711"/>
        <v>0</v>
      </c>
      <c r="R202" s="12">
        <v>0</v>
      </c>
      <c r="S202" s="4">
        <v>0</v>
      </c>
      <c r="T202" s="47">
        <f t="shared" si="712"/>
        <v>0</v>
      </c>
      <c r="U202" s="12">
        <v>0</v>
      </c>
      <c r="V202" s="4">
        <v>0</v>
      </c>
      <c r="W202" s="47">
        <f t="shared" si="713"/>
        <v>0</v>
      </c>
      <c r="X202" s="12">
        <v>0</v>
      </c>
      <c r="Y202" s="4">
        <v>0</v>
      </c>
      <c r="Z202" s="47">
        <f t="shared" si="714"/>
        <v>0</v>
      </c>
      <c r="AA202" s="12">
        <v>0</v>
      </c>
      <c r="AB202" s="4">
        <v>0</v>
      </c>
      <c r="AC202" s="47">
        <f t="shared" si="715"/>
        <v>0</v>
      </c>
      <c r="AD202" s="73">
        <v>130.005</v>
      </c>
      <c r="AE202" s="4">
        <v>1066.4159999999999</v>
      </c>
      <c r="AF202" s="47">
        <f t="shared" si="716"/>
        <v>8202.8845044421378</v>
      </c>
      <c r="AG202" s="73">
        <v>2</v>
      </c>
      <c r="AH202" s="4">
        <v>88.510999999999996</v>
      </c>
      <c r="AI202" s="47">
        <f t="shared" si="717"/>
        <v>44255.5</v>
      </c>
      <c r="AJ202" s="12">
        <v>0</v>
      </c>
      <c r="AK202" s="4">
        <v>0</v>
      </c>
      <c r="AL202" s="47">
        <f t="shared" si="718"/>
        <v>0</v>
      </c>
      <c r="AM202" s="12">
        <v>0</v>
      </c>
      <c r="AN202" s="4">
        <v>0</v>
      </c>
      <c r="AO202" s="47">
        <f t="shared" si="719"/>
        <v>0</v>
      </c>
      <c r="AP202" s="12">
        <v>0</v>
      </c>
      <c r="AQ202" s="4">
        <v>0</v>
      </c>
      <c r="AR202" s="47">
        <f t="shared" si="720"/>
        <v>0</v>
      </c>
      <c r="AS202" s="12">
        <v>0</v>
      </c>
      <c r="AT202" s="4">
        <v>0</v>
      </c>
      <c r="AU202" s="47">
        <f t="shared" si="721"/>
        <v>0</v>
      </c>
      <c r="AV202" s="73">
        <v>4546.0600000000004</v>
      </c>
      <c r="AW202" s="4">
        <v>30638.190999999999</v>
      </c>
      <c r="AX202" s="47">
        <f t="shared" si="722"/>
        <v>6739.5043180248385</v>
      </c>
      <c r="AY202" s="12">
        <v>0</v>
      </c>
      <c r="AZ202" s="4">
        <v>0</v>
      </c>
      <c r="BA202" s="47">
        <f t="shared" si="723"/>
        <v>0</v>
      </c>
      <c r="BB202" s="12">
        <v>0</v>
      </c>
      <c r="BC202" s="4">
        <v>0</v>
      </c>
      <c r="BD202" s="47">
        <f t="shared" si="724"/>
        <v>0</v>
      </c>
      <c r="BE202" s="73">
        <v>27.5</v>
      </c>
      <c r="BF202" s="4">
        <v>573.58900000000006</v>
      </c>
      <c r="BG202" s="47">
        <f t="shared" si="725"/>
        <v>20857.781818181822</v>
      </c>
      <c r="BH202" s="12">
        <v>0</v>
      </c>
      <c r="BI202" s="4">
        <v>0</v>
      </c>
      <c r="BJ202" s="47">
        <f t="shared" si="726"/>
        <v>0</v>
      </c>
      <c r="BK202" s="12">
        <v>0</v>
      </c>
      <c r="BL202" s="4">
        <v>0</v>
      </c>
      <c r="BM202" s="47">
        <f t="shared" si="727"/>
        <v>0</v>
      </c>
      <c r="BN202" s="73">
        <v>8849</v>
      </c>
      <c r="BO202" s="4">
        <v>46833.718000000001</v>
      </c>
      <c r="BP202" s="47">
        <f t="shared" si="728"/>
        <v>5292.5435642445473</v>
      </c>
      <c r="BQ202" s="73">
        <v>0.13852</v>
      </c>
      <c r="BR202" s="4">
        <v>19.606999999999999</v>
      </c>
      <c r="BS202" s="47">
        <f t="shared" si="729"/>
        <v>141546.34709789199</v>
      </c>
      <c r="BT202" s="12">
        <v>0</v>
      </c>
      <c r="BU202" s="4">
        <v>0</v>
      </c>
      <c r="BV202" s="47">
        <f t="shared" si="730"/>
        <v>0</v>
      </c>
      <c r="BW202" s="12">
        <v>0</v>
      </c>
      <c r="BX202" s="4">
        <v>0</v>
      </c>
      <c r="BY202" s="47">
        <f t="shared" si="731"/>
        <v>0</v>
      </c>
      <c r="BZ202" s="12">
        <v>0</v>
      </c>
      <c r="CA202" s="4">
        <v>0</v>
      </c>
      <c r="CB202" s="47">
        <f t="shared" si="732"/>
        <v>0</v>
      </c>
      <c r="CC202" s="12">
        <v>0</v>
      </c>
      <c r="CD202" s="4">
        <v>0</v>
      </c>
      <c r="CE202" s="47">
        <f t="shared" si="733"/>
        <v>0</v>
      </c>
      <c r="CF202" s="12">
        <v>0</v>
      </c>
      <c r="CG202" s="4">
        <v>0</v>
      </c>
      <c r="CH202" s="47">
        <f t="shared" si="734"/>
        <v>0</v>
      </c>
      <c r="CI202" s="12">
        <v>0</v>
      </c>
      <c r="CJ202" s="4">
        <v>0</v>
      </c>
      <c r="CK202" s="47">
        <f t="shared" si="735"/>
        <v>0</v>
      </c>
      <c r="CL202" s="12">
        <v>0</v>
      </c>
      <c r="CM202" s="4">
        <v>0</v>
      </c>
      <c r="CN202" s="47">
        <f t="shared" si="736"/>
        <v>0</v>
      </c>
      <c r="CO202" s="73">
        <v>18</v>
      </c>
      <c r="CP202" s="4">
        <v>593.35199999999998</v>
      </c>
      <c r="CQ202" s="47">
        <f t="shared" si="737"/>
        <v>32964</v>
      </c>
      <c r="CR202" s="12">
        <v>0</v>
      </c>
      <c r="CS202" s="4">
        <v>0</v>
      </c>
      <c r="CT202" s="47">
        <f t="shared" si="738"/>
        <v>0</v>
      </c>
      <c r="CU202" s="12">
        <v>0</v>
      </c>
      <c r="CV202" s="4">
        <v>0</v>
      </c>
      <c r="CW202" s="47">
        <f t="shared" si="739"/>
        <v>0</v>
      </c>
      <c r="CX202" s="12">
        <v>0</v>
      </c>
      <c r="CY202" s="4">
        <v>0</v>
      </c>
      <c r="CZ202" s="47">
        <f t="shared" si="740"/>
        <v>0</v>
      </c>
      <c r="DA202" s="12">
        <v>0</v>
      </c>
      <c r="DB202" s="4">
        <v>0</v>
      </c>
      <c r="DC202" s="47">
        <f t="shared" si="741"/>
        <v>0</v>
      </c>
      <c r="DD202" s="12">
        <v>0</v>
      </c>
      <c r="DE202" s="4">
        <v>0</v>
      </c>
      <c r="DF202" s="47">
        <f t="shared" si="742"/>
        <v>0</v>
      </c>
      <c r="DG202" s="73">
        <v>3300</v>
      </c>
      <c r="DH202" s="4">
        <v>17945.957999999999</v>
      </c>
      <c r="DI202" s="47">
        <f t="shared" si="743"/>
        <v>5438.1690909090903</v>
      </c>
      <c r="DJ202" s="12">
        <v>0</v>
      </c>
      <c r="DK202" s="4">
        <v>0</v>
      </c>
      <c r="DL202" s="47">
        <f t="shared" si="744"/>
        <v>0</v>
      </c>
      <c r="DM202" s="12">
        <v>0</v>
      </c>
      <c r="DN202" s="4">
        <v>0</v>
      </c>
      <c r="DO202" s="47">
        <f t="shared" si="745"/>
        <v>0</v>
      </c>
      <c r="DP202" s="12">
        <v>0</v>
      </c>
      <c r="DQ202" s="4">
        <v>0</v>
      </c>
      <c r="DR202" s="47">
        <f t="shared" si="746"/>
        <v>0</v>
      </c>
      <c r="DS202" s="12">
        <v>0</v>
      </c>
      <c r="DT202" s="4">
        <v>0</v>
      </c>
      <c r="DU202" s="47">
        <f t="shared" si="747"/>
        <v>0</v>
      </c>
      <c r="DV202" s="12">
        <v>0</v>
      </c>
      <c r="DW202" s="4">
        <v>0</v>
      </c>
      <c r="DX202" s="47">
        <f t="shared" si="748"/>
        <v>0</v>
      </c>
      <c r="DY202" s="12">
        <v>0</v>
      </c>
      <c r="DZ202" s="4">
        <v>0</v>
      </c>
      <c r="EA202" s="47">
        <f t="shared" si="749"/>
        <v>0</v>
      </c>
      <c r="EB202" s="12">
        <v>0</v>
      </c>
      <c r="EC202" s="4">
        <v>0</v>
      </c>
      <c r="ED202" s="47">
        <f t="shared" si="750"/>
        <v>0</v>
      </c>
      <c r="EE202" s="12">
        <v>0</v>
      </c>
      <c r="EF202" s="4">
        <v>0</v>
      </c>
      <c r="EG202" s="47">
        <f t="shared" si="751"/>
        <v>0</v>
      </c>
      <c r="EH202" s="12">
        <v>0</v>
      </c>
      <c r="EI202" s="4">
        <v>0</v>
      </c>
      <c r="EJ202" s="47">
        <f t="shared" si="752"/>
        <v>0</v>
      </c>
      <c r="EK202" s="12">
        <v>0</v>
      </c>
      <c r="EL202" s="4">
        <v>0</v>
      </c>
      <c r="EM202" s="47">
        <f t="shared" si="753"/>
        <v>0</v>
      </c>
      <c r="EN202" s="12">
        <v>0</v>
      </c>
      <c r="EO202" s="4">
        <v>0</v>
      </c>
      <c r="EP202" s="47">
        <f t="shared" si="754"/>
        <v>0</v>
      </c>
      <c r="EQ202" s="12">
        <v>0</v>
      </c>
      <c r="ER202" s="4">
        <v>0</v>
      </c>
      <c r="ES202" s="47">
        <f t="shared" si="755"/>
        <v>0</v>
      </c>
      <c r="ET202" s="12">
        <v>0</v>
      </c>
      <c r="EU202" s="4">
        <v>0</v>
      </c>
      <c r="EV202" s="47">
        <f t="shared" si="756"/>
        <v>0</v>
      </c>
      <c r="EW202" s="12">
        <v>0</v>
      </c>
      <c r="EX202" s="4">
        <v>0</v>
      </c>
      <c r="EY202" s="47">
        <f t="shared" si="757"/>
        <v>0</v>
      </c>
      <c r="EZ202" s="12">
        <v>0</v>
      </c>
      <c r="FA202" s="4">
        <v>0</v>
      </c>
      <c r="FB202" s="47">
        <f t="shared" si="758"/>
        <v>0</v>
      </c>
      <c r="FC202" s="12">
        <v>0</v>
      </c>
      <c r="FD202" s="4">
        <v>0</v>
      </c>
      <c r="FE202" s="47">
        <f t="shared" si="759"/>
        <v>0</v>
      </c>
      <c r="FF202" s="7">
        <f t="shared" ref="FF202:FF213" si="761">SUMIF($C$5:$FF$5,"Ton",C202:FF202)</f>
        <v>16872.703520000003</v>
      </c>
      <c r="FG202" s="15">
        <f t="shared" ref="FG202:FG213" si="762">SUMIF($C$5:$FF$5,"F*",C202:FF202)</f>
        <v>97759.342000000004</v>
      </c>
    </row>
    <row r="203" spans="1:163" x14ac:dyDescent="0.3">
      <c r="A203" s="55">
        <v>2024</v>
      </c>
      <c r="B203" s="56" t="s">
        <v>7</v>
      </c>
      <c r="C203" s="12">
        <v>0</v>
      </c>
      <c r="D203" s="4">
        <v>0</v>
      </c>
      <c r="E203" s="47">
        <f t="shared" si="760"/>
        <v>0</v>
      </c>
      <c r="F203" s="12">
        <v>0</v>
      </c>
      <c r="G203" s="4">
        <v>0</v>
      </c>
      <c r="H203" s="47">
        <f t="shared" si="708"/>
        <v>0</v>
      </c>
      <c r="I203" s="12">
        <v>0</v>
      </c>
      <c r="J203" s="4">
        <v>0</v>
      </c>
      <c r="K203" s="47">
        <f t="shared" si="709"/>
        <v>0</v>
      </c>
      <c r="L203" s="12">
        <v>0</v>
      </c>
      <c r="M203" s="4">
        <v>0</v>
      </c>
      <c r="N203" s="47">
        <f t="shared" si="710"/>
        <v>0</v>
      </c>
      <c r="O203" s="12">
        <v>0</v>
      </c>
      <c r="P203" s="4">
        <v>0</v>
      </c>
      <c r="Q203" s="47">
        <f t="shared" si="711"/>
        <v>0</v>
      </c>
      <c r="R203" s="12">
        <v>0</v>
      </c>
      <c r="S203" s="4">
        <v>0</v>
      </c>
      <c r="T203" s="47">
        <f t="shared" si="712"/>
        <v>0</v>
      </c>
      <c r="U203" s="12">
        <v>0</v>
      </c>
      <c r="V203" s="4">
        <v>0</v>
      </c>
      <c r="W203" s="47">
        <f t="shared" si="713"/>
        <v>0</v>
      </c>
      <c r="X203" s="12">
        <v>0</v>
      </c>
      <c r="Y203" s="4">
        <v>0</v>
      </c>
      <c r="Z203" s="47">
        <f t="shared" si="714"/>
        <v>0</v>
      </c>
      <c r="AA203" s="73">
        <v>28730.9</v>
      </c>
      <c r="AB203" s="4">
        <v>134145.39600000001</v>
      </c>
      <c r="AC203" s="47">
        <f t="shared" si="715"/>
        <v>4669.0286764424363</v>
      </c>
      <c r="AD203" s="12">
        <v>0</v>
      </c>
      <c r="AE203" s="4">
        <v>0</v>
      </c>
      <c r="AF203" s="47">
        <f t="shared" si="716"/>
        <v>0</v>
      </c>
      <c r="AG203" s="12">
        <v>0</v>
      </c>
      <c r="AH203" s="4">
        <v>0</v>
      </c>
      <c r="AI203" s="47">
        <f t="shared" si="717"/>
        <v>0</v>
      </c>
      <c r="AJ203" s="12">
        <v>0</v>
      </c>
      <c r="AK203" s="4">
        <v>0</v>
      </c>
      <c r="AL203" s="47">
        <f t="shared" si="718"/>
        <v>0</v>
      </c>
      <c r="AM203" s="12">
        <v>0</v>
      </c>
      <c r="AN203" s="4">
        <v>0</v>
      </c>
      <c r="AO203" s="47">
        <f t="shared" si="719"/>
        <v>0</v>
      </c>
      <c r="AP203" s="12">
        <v>0</v>
      </c>
      <c r="AQ203" s="4">
        <v>0</v>
      </c>
      <c r="AR203" s="47">
        <f t="shared" si="720"/>
        <v>0</v>
      </c>
      <c r="AS203" s="12">
        <v>0</v>
      </c>
      <c r="AT203" s="4">
        <v>0</v>
      </c>
      <c r="AU203" s="47">
        <f t="shared" si="721"/>
        <v>0</v>
      </c>
      <c r="AV203" s="73">
        <v>5616.9001799999996</v>
      </c>
      <c r="AW203" s="4">
        <v>40249.624000000003</v>
      </c>
      <c r="AX203" s="47">
        <f t="shared" si="722"/>
        <v>7165.8072442369821</v>
      </c>
      <c r="AY203" s="12">
        <v>0</v>
      </c>
      <c r="AZ203" s="4">
        <v>0</v>
      </c>
      <c r="BA203" s="47">
        <f t="shared" si="723"/>
        <v>0</v>
      </c>
      <c r="BB203" s="12">
        <v>0</v>
      </c>
      <c r="BC203" s="4">
        <v>0</v>
      </c>
      <c r="BD203" s="47">
        <f t="shared" si="724"/>
        <v>0</v>
      </c>
      <c r="BE203" s="73">
        <v>27.5</v>
      </c>
      <c r="BF203" s="4">
        <v>577.84199999999998</v>
      </c>
      <c r="BG203" s="47">
        <f t="shared" si="725"/>
        <v>21012.436363636363</v>
      </c>
      <c r="BH203" s="12">
        <v>0</v>
      </c>
      <c r="BI203" s="4">
        <v>0</v>
      </c>
      <c r="BJ203" s="47">
        <f t="shared" si="726"/>
        <v>0</v>
      </c>
      <c r="BK203" s="12">
        <v>0</v>
      </c>
      <c r="BL203" s="4">
        <v>0</v>
      </c>
      <c r="BM203" s="47">
        <f t="shared" si="727"/>
        <v>0</v>
      </c>
      <c r="BN203" s="73">
        <v>1</v>
      </c>
      <c r="BO203" s="4">
        <v>81.334999999999994</v>
      </c>
      <c r="BP203" s="47">
        <f t="shared" si="728"/>
        <v>81335</v>
      </c>
      <c r="BQ203" s="12">
        <v>0</v>
      </c>
      <c r="BR203" s="4">
        <v>0</v>
      </c>
      <c r="BS203" s="47">
        <f t="shared" si="729"/>
        <v>0</v>
      </c>
      <c r="BT203" s="12">
        <v>0</v>
      </c>
      <c r="BU203" s="4">
        <v>0</v>
      </c>
      <c r="BV203" s="47">
        <f t="shared" si="730"/>
        <v>0</v>
      </c>
      <c r="BW203" s="12">
        <v>0</v>
      </c>
      <c r="BX203" s="4">
        <v>0</v>
      </c>
      <c r="BY203" s="47">
        <f t="shared" si="731"/>
        <v>0</v>
      </c>
      <c r="BZ203" s="12">
        <v>0</v>
      </c>
      <c r="CA203" s="4">
        <v>0</v>
      </c>
      <c r="CB203" s="47">
        <f t="shared" si="732"/>
        <v>0</v>
      </c>
      <c r="CC203" s="12">
        <v>0</v>
      </c>
      <c r="CD203" s="4">
        <v>0</v>
      </c>
      <c r="CE203" s="47">
        <f t="shared" si="733"/>
        <v>0</v>
      </c>
      <c r="CF203" s="12">
        <v>0</v>
      </c>
      <c r="CG203" s="4">
        <v>0</v>
      </c>
      <c r="CH203" s="47">
        <f t="shared" si="734"/>
        <v>0</v>
      </c>
      <c r="CI203" s="12">
        <v>0</v>
      </c>
      <c r="CJ203" s="4">
        <v>0</v>
      </c>
      <c r="CK203" s="47">
        <f t="shared" si="735"/>
        <v>0</v>
      </c>
      <c r="CL203" s="12">
        <v>0</v>
      </c>
      <c r="CM203" s="4">
        <v>0</v>
      </c>
      <c r="CN203" s="47">
        <f t="shared" si="736"/>
        <v>0</v>
      </c>
      <c r="CO203" s="73">
        <v>9</v>
      </c>
      <c r="CP203" s="4">
        <v>278.64400000000001</v>
      </c>
      <c r="CQ203" s="47">
        <f t="shared" si="737"/>
        <v>30960.444444444445</v>
      </c>
      <c r="CR203" s="12">
        <v>0</v>
      </c>
      <c r="CS203" s="4">
        <v>0</v>
      </c>
      <c r="CT203" s="47">
        <f t="shared" si="738"/>
        <v>0</v>
      </c>
      <c r="CU203" s="12">
        <v>0</v>
      </c>
      <c r="CV203" s="4">
        <v>0</v>
      </c>
      <c r="CW203" s="47">
        <f t="shared" si="739"/>
        <v>0</v>
      </c>
      <c r="CX203" s="12">
        <v>0</v>
      </c>
      <c r="CY203" s="4">
        <v>0</v>
      </c>
      <c r="CZ203" s="47">
        <f t="shared" si="740"/>
        <v>0</v>
      </c>
      <c r="DA203" s="12">
        <v>0</v>
      </c>
      <c r="DB203" s="4">
        <v>0</v>
      </c>
      <c r="DC203" s="47">
        <f t="shared" si="741"/>
        <v>0</v>
      </c>
      <c r="DD203" s="12">
        <v>0</v>
      </c>
      <c r="DE203" s="4">
        <v>0</v>
      </c>
      <c r="DF203" s="47">
        <f t="shared" si="742"/>
        <v>0</v>
      </c>
      <c r="DG203" s="12">
        <v>0</v>
      </c>
      <c r="DH203" s="4">
        <v>0</v>
      </c>
      <c r="DI203" s="47">
        <f t="shared" si="743"/>
        <v>0</v>
      </c>
      <c r="DJ203" s="12">
        <v>0</v>
      </c>
      <c r="DK203" s="4">
        <v>0</v>
      </c>
      <c r="DL203" s="47">
        <f t="shared" si="744"/>
        <v>0</v>
      </c>
      <c r="DM203" s="12">
        <v>0</v>
      </c>
      <c r="DN203" s="4">
        <v>0</v>
      </c>
      <c r="DO203" s="47">
        <f t="shared" si="745"/>
        <v>0</v>
      </c>
      <c r="DP203" s="12">
        <v>0</v>
      </c>
      <c r="DQ203" s="4">
        <v>0</v>
      </c>
      <c r="DR203" s="47">
        <f t="shared" si="746"/>
        <v>0</v>
      </c>
      <c r="DS203" s="12">
        <v>0</v>
      </c>
      <c r="DT203" s="4">
        <v>0</v>
      </c>
      <c r="DU203" s="47">
        <f t="shared" si="747"/>
        <v>0</v>
      </c>
      <c r="DV203" s="12">
        <v>0</v>
      </c>
      <c r="DW203" s="4">
        <v>0</v>
      </c>
      <c r="DX203" s="47">
        <f t="shared" si="748"/>
        <v>0</v>
      </c>
      <c r="DY203" s="12">
        <v>0</v>
      </c>
      <c r="DZ203" s="4">
        <v>0</v>
      </c>
      <c r="EA203" s="47">
        <f t="shared" si="749"/>
        <v>0</v>
      </c>
      <c r="EB203" s="12">
        <v>0</v>
      </c>
      <c r="EC203" s="4">
        <v>0</v>
      </c>
      <c r="ED203" s="47">
        <f t="shared" si="750"/>
        <v>0</v>
      </c>
      <c r="EE203" s="73">
        <v>1.5599999999999999E-2</v>
      </c>
      <c r="EF203" s="4">
        <v>0.26600000000000001</v>
      </c>
      <c r="EG203" s="47">
        <f t="shared" si="751"/>
        <v>17051.282051282054</v>
      </c>
      <c r="EH203" s="12">
        <v>0</v>
      </c>
      <c r="EI203" s="4">
        <v>0</v>
      </c>
      <c r="EJ203" s="47">
        <f t="shared" si="752"/>
        <v>0</v>
      </c>
      <c r="EK203" s="73">
        <v>2E-3</v>
      </c>
      <c r="EL203" s="4">
        <v>0.48099999999999998</v>
      </c>
      <c r="EM203" s="47">
        <f t="shared" si="753"/>
        <v>240500</v>
      </c>
      <c r="EN203" s="12">
        <v>0</v>
      </c>
      <c r="EO203" s="4">
        <v>0</v>
      </c>
      <c r="EP203" s="47">
        <f t="shared" si="754"/>
        <v>0</v>
      </c>
      <c r="EQ203" s="12">
        <v>0</v>
      </c>
      <c r="ER203" s="4">
        <v>0</v>
      </c>
      <c r="ES203" s="47">
        <f t="shared" si="755"/>
        <v>0</v>
      </c>
      <c r="ET203" s="12">
        <v>0</v>
      </c>
      <c r="EU203" s="4">
        <v>0</v>
      </c>
      <c r="EV203" s="47">
        <f t="shared" si="756"/>
        <v>0</v>
      </c>
      <c r="EW203" s="12">
        <v>0</v>
      </c>
      <c r="EX203" s="4">
        <v>0</v>
      </c>
      <c r="EY203" s="47">
        <f t="shared" si="757"/>
        <v>0</v>
      </c>
      <c r="EZ203" s="12">
        <v>0</v>
      </c>
      <c r="FA203" s="4">
        <v>0</v>
      </c>
      <c r="FB203" s="47">
        <f t="shared" si="758"/>
        <v>0</v>
      </c>
      <c r="FC203" s="12">
        <v>0</v>
      </c>
      <c r="FD203" s="4">
        <v>0</v>
      </c>
      <c r="FE203" s="47">
        <f t="shared" si="759"/>
        <v>0</v>
      </c>
      <c r="FF203" s="7">
        <f t="shared" si="761"/>
        <v>34385.317779999998</v>
      </c>
      <c r="FG203" s="15">
        <f t="shared" si="762"/>
        <v>175333.58800000002</v>
      </c>
    </row>
    <row r="204" spans="1:163" x14ac:dyDescent="0.3">
      <c r="A204" s="55">
        <v>2024</v>
      </c>
      <c r="B204" s="56" t="s">
        <v>8</v>
      </c>
      <c r="C204" s="12">
        <v>0</v>
      </c>
      <c r="D204" s="4">
        <v>0</v>
      </c>
      <c r="E204" s="47">
        <f>IF(C204=0,0,D204/C204*1000)</f>
        <v>0</v>
      </c>
      <c r="F204" s="12">
        <v>0</v>
      </c>
      <c r="G204" s="4">
        <v>0</v>
      </c>
      <c r="H204" s="47">
        <f t="shared" si="708"/>
        <v>0</v>
      </c>
      <c r="I204" s="12">
        <v>0</v>
      </c>
      <c r="J204" s="4">
        <v>0</v>
      </c>
      <c r="K204" s="47">
        <f t="shared" si="709"/>
        <v>0</v>
      </c>
      <c r="L204" s="12">
        <v>0</v>
      </c>
      <c r="M204" s="4">
        <v>0</v>
      </c>
      <c r="N204" s="47">
        <f t="shared" si="710"/>
        <v>0</v>
      </c>
      <c r="O204" s="12">
        <v>0</v>
      </c>
      <c r="P204" s="4">
        <v>0</v>
      </c>
      <c r="Q204" s="47">
        <f t="shared" si="711"/>
        <v>0</v>
      </c>
      <c r="R204" s="12">
        <v>0</v>
      </c>
      <c r="S204" s="4">
        <v>0</v>
      </c>
      <c r="T204" s="47">
        <f t="shared" si="712"/>
        <v>0</v>
      </c>
      <c r="U204" s="12">
        <v>0</v>
      </c>
      <c r="V204" s="4">
        <v>0</v>
      </c>
      <c r="W204" s="47">
        <f t="shared" si="713"/>
        <v>0</v>
      </c>
      <c r="X204" s="12">
        <v>0</v>
      </c>
      <c r="Y204" s="4">
        <v>0</v>
      </c>
      <c r="Z204" s="47">
        <f t="shared" si="714"/>
        <v>0</v>
      </c>
      <c r="AA204" s="12">
        <v>0</v>
      </c>
      <c r="AB204" s="4">
        <v>0</v>
      </c>
      <c r="AC204" s="47">
        <f t="shared" si="715"/>
        <v>0</v>
      </c>
      <c r="AD204" s="73">
        <v>100</v>
      </c>
      <c r="AE204" s="4">
        <v>730.77700000000004</v>
      </c>
      <c r="AF204" s="47">
        <f t="shared" si="716"/>
        <v>7307.77</v>
      </c>
      <c r="AG204" s="12">
        <v>0</v>
      </c>
      <c r="AH204" s="4">
        <v>0</v>
      </c>
      <c r="AI204" s="47">
        <f t="shared" si="717"/>
        <v>0</v>
      </c>
      <c r="AJ204" s="12">
        <v>0</v>
      </c>
      <c r="AK204" s="4">
        <v>0</v>
      </c>
      <c r="AL204" s="47">
        <f t="shared" si="718"/>
        <v>0</v>
      </c>
      <c r="AM204" s="12">
        <v>0</v>
      </c>
      <c r="AN204" s="4">
        <v>0</v>
      </c>
      <c r="AO204" s="47">
        <f t="shared" si="719"/>
        <v>0</v>
      </c>
      <c r="AP204" s="12">
        <v>0</v>
      </c>
      <c r="AQ204" s="4">
        <v>0</v>
      </c>
      <c r="AR204" s="47">
        <f t="shared" si="720"/>
        <v>0</v>
      </c>
      <c r="AS204" s="12">
        <v>0</v>
      </c>
      <c r="AT204" s="4">
        <v>0</v>
      </c>
      <c r="AU204" s="47">
        <f t="shared" si="721"/>
        <v>0</v>
      </c>
      <c r="AV204" s="73">
        <v>26901.292799999999</v>
      </c>
      <c r="AW204" s="4">
        <v>155990.19500000001</v>
      </c>
      <c r="AX204" s="47">
        <f t="shared" si="722"/>
        <v>5798.6133290962134</v>
      </c>
      <c r="AY204" s="12">
        <v>0</v>
      </c>
      <c r="AZ204" s="4">
        <v>0</v>
      </c>
      <c r="BA204" s="47">
        <f t="shared" si="723"/>
        <v>0</v>
      </c>
      <c r="BB204" s="12">
        <v>0</v>
      </c>
      <c r="BC204" s="4">
        <v>0</v>
      </c>
      <c r="BD204" s="47">
        <f t="shared" si="724"/>
        <v>0</v>
      </c>
      <c r="BE204" s="73">
        <v>105.00000999999999</v>
      </c>
      <c r="BF204" s="4">
        <v>2134.6930000000002</v>
      </c>
      <c r="BG204" s="47">
        <f t="shared" si="725"/>
        <v>20330.407587580234</v>
      </c>
      <c r="BH204" s="12">
        <v>0</v>
      </c>
      <c r="BI204" s="4">
        <v>0</v>
      </c>
      <c r="BJ204" s="47">
        <f t="shared" si="726"/>
        <v>0</v>
      </c>
      <c r="BK204" s="12">
        <v>0</v>
      </c>
      <c r="BL204" s="4">
        <v>0</v>
      </c>
      <c r="BM204" s="47">
        <f t="shared" si="727"/>
        <v>0</v>
      </c>
      <c r="BN204" s="12">
        <v>0</v>
      </c>
      <c r="BO204" s="4">
        <v>0</v>
      </c>
      <c r="BP204" s="47">
        <f t="shared" si="728"/>
        <v>0</v>
      </c>
      <c r="BQ204" s="12">
        <v>0</v>
      </c>
      <c r="BR204" s="4">
        <v>0</v>
      </c>
      <c r="BS204" s="47">
        <f t="shared" si="729"/>
        <v>0</v>
      </c>
      <c r="BT204" s="12">
        <v>0</v>
      </c>
      <c r="BU204" s="4">
        <v>0</v>
      </c>
      <c r="BV204" s="47">
        <f t="shared" si="730"/>
        <v>0</v>
      </c>
      <c r="BW204" s="12">
        <v>0</v>
      </c>
      <c r="BX204" s="4">
        <v>0</v>
      </c>
      <c r="BY204" s="47">
        <f t="shared" si="731"/>
        <v>0</v>
      </c>
      <c r="BZ204" s="12">
        <v>0</v>
      </c>
      <c r="CA204" s="4">
        <v>0</v>
      </c>
      <c r="CB204" s="47">
        <f t="shared" si="732"/>
        <v>0</v>
      </c>
      <c r="CC204" s="12">
        <v>0</v>
      </c>
      <c r="CD204" s="4">
        <v>0</v>
      </c>
      <c r="CE204" s="47">
        <f t="shared" si="733"/>
        <v>0</v>
      </c>
      <c r="CF204" s="12">
        <v>0</v>
      </c>
      <c r="CG204" s="4">
        <v>0</v>
      </c>
      <c r="CH204" s="47">
        <f t="shared" si="734"/>
        <v>0</v>
      </c>
      <c r="CI204" s="12">
        <v>0</v>
      </c>
      <c r="CJ204" s="4">
        <v>0</v>
      </c>
      <c r="CK204" s="47">
        <f t="shared" si="735"/>
        <v>0</v>
      </c>
      <c r="CL204" s="12">
        <v>0</v>
      </c>
      <c r="CM204" s="4">
        <v>0</v>
      </c>
      <c r="CN204" s="47">
        <f t="shared" si="736"/>
        <v>0</v>
      </c>
      <c r="CO204" s="12">
        <v>0</v>
      </c>
      <c r="CP204" s="4">
        <v>0</v>
      </c>
      <c r="CQ204" s="47">
        <f t="shared" si="737"/>
        <v>0</v>
      </c>
      <c r="CR204" s="12">
        <v>0</v>
      </c>
      <c r="CS204" s="4">
        <v>0</v>
      </c>
      <c r="CT204" s="47">
        <f t="shared" si="738"/>
        <v>0</v>
      </c>
      <c r="CU204" s="12">
        <v>0</v>
      </c>
      <c r="CV204" s="4">
        <v>0</v>
      </c>
      <c r="CW204" s="47">
        <f t="shared" si="739"/>
        <v>0</v>
      </c>
      <c r="CX204" s="12">
        <v>0</v>
      </c>
      <c r="CY204" s="4">
        <v>0</v>
      </c>
      <c r="CZ204" s="47">
        <f t="shared" si="740"/>
        <v>0</v>
      </c>
      <c r="DA204" s="12">
        <v>0</v>
      </c>
      <c r="DB204" s="4">
        <v>0</v>
      </c>
      <c r="DC204" s="47">
        <f t="shared" si="741"/>
        <v>0</v>
      </c>
      <c r="DD204" s="12">
        <v>0</v>
      </c>
      <c r="DE204" s="4">
        <v>0</v>
      </c>
      <c r="DF204" s="47">
        <f t="shared" si="742"/>
        <v>0</v>
      </c>
      <c r="DG204" s="73">
        <v>13330</v>
      </c>
      <c r="DH204" s="4">
        <v>76270.335000000006</v>
      </c>
      <c r="DI204" s="47">
        <f t="shared" si="743"/>
        <v>5721.7055513878477</v>
      </c>
      <c r="DJ204" s="12">
        <v>0</v>
      </c>
      <c r="DK204" s="4">
        <v>0</v>
      </c>
      <c r="DL204" s="47">
        <f t="shared" si="744"/>
        <v>0</v>
      </c>
      <c r="DM204" s="12">
        <v>0</v>
      </c>
      <c r="DN204" s="4">
        <v>0</v>
      </c>
      <c r="DO204" s="47">
        <f t="shared" si="745"/>
        <v>0</v>
      </c>
      <c r="DP204" s="12">
        <v>0</v>
      </c>
      <c r="DQ204" s="4">
        <v>0</v>
      </c>
      <c r="DR204" s="47">
        <f t="shared" si="746"/>
        <v>0</v>
      </c>
      <c r="DS204" s="12">
        <v>0</v>
      </c>
      <c r="DT204" s="4">
        <v>0</v>
      </c>
      <c r="DU204" s="47">
        <f t="shared" si="747"/>
        <v>0</v>
      </c>
      <c r="DV204" s="12">
        <v>0</v>
      </c>
      <c r="DW204" s="4">
        <v>0</v>
      </c>
      <c r="DX204" s="47">
        <f t="shared" si="748"/>
        <v>0</v>
      </c>
      <c r="DY204" s="12">
        <v>0</v>
      </c>
      <c r="DZ204" s="4">
        <v>0</v>
      </c>
      <c r="EA204" s="47">
        <f t="shared" si="749"/>
        <v>0</v>
      </c>
      <c r="EB204" s="12">
        <v>0</v>
      </c>
      <c r="EC204" s="4">
        <v>0</v>
      </c>
      <c r="ED204" s="47">
        <f t="shared" si="750"/>
        <v>0</v>
      </c>
      <c r="EE204" s="12">
        <v>0</v>
      </c>
      <c r="EF204" s="4">
        <v>0</v>
      </c>
      <c r="EG204" s="47">
        <f t="shared" si="751"/>
        <v>0</v>
      </c>
      <c r="EH204" s="12">
        <v>0</v>
      </c>
      <c r="EI204" s="4">
        <v>0</v>
      </c>
      <c r="EJ204" s="47">
        <f t="shared" si="752"/>
        <v>0</v>
      </c>
      <c r="EK204" s="12">
        <v>0</v>
      </c>
      <c r="EL204" s="4">
        <v>0</v>
      </c>
      <c r="EM204" s="47">
        <f t="shared" si="753"/>
        <v>0</v>
      </c>
      <c r="EN204" s="12">
        <v>0</v>
      </c>
      <c r="EO204" s="4">
        <v>0</v>
      </c>
      <c r="EP204" s="47">
        <f t="shared" si="754"/>
        <v>0</v>
      </c>
      <c r="EQ204" s="12">
        <v>0</v>
      </c>
      <c r="ER204" s="4">
        <v>0</v>
      </c>
      <c r="ES204" s="47">
        <f t="shared" si="755"/>
        <v>0</v>
      </c>
      <c r="ET204" s="12">
        <v>0</v>
      </c>
      <c r="EU204" s="4">
        <v>0</v>
      </c>
      <c r="EV204" s="47">
        <f t="shared" si="756"/>
        <v>0</v>
      </c>
      <c r="EW204" s="12">
        <v>0</v>
      </c>
      <c r="EX204" s="4">
        <v>0</v>
      </c>
      <c r="EY204" s="47">
        <f t="shared" si="757"/>
        <v>0</v>
      </c>
      <c r="EZ204" s="12">
        <v>0</v>
      </c>
      <c r="FA204" s="4">
        <v>0</v>
      </c>
      <c r="FB204" s="47">
        <f t="shared" si="758"/>
        <v>0</v>
      </c>
      <c r="FC204" s="12">
        <v>0</v>
      </c>
      <c r="FD204" s="4">
        <v>0</v>
      </c>
      <c r="FE204" s="47">
        <f t="shared" si="759"/>
        <v>0</v>
      </c>
      <c r="FF204" s="7">
        <f t="shared" si="761"/>
        <v>40436.292809999999</v>
      </c>
      <c r="FG204" s="15">
        <f t="shared" si="762"/>
        <v>235126</v>
      </c>
    </row>
    <row r="205" spans="1:163" x14ac:dyDescent="0.3">
      <c r="A205" s="55">
        <v>2024</v>
      </c>
      <c r="B205" s="47" t="s">
        <v>9</v>
      </c>
      <c r="C205" s="12">
        <v>0</v>
      </c>
      <c r="D205" s="4">
        <v>0</v>
      </c>
      <c r="E205" s="47">
        <f t="shared" ref="E205:E212" si="763">IF(C205=0,0,D205/C205*1000)</f>
        <v>0</v>
      </c>
      <c r="F205" s="12">
        <v>0</v>
      </c>
      <c r="G205" s="4">
        <v>0</v>
      </c>
      <c r="H205" s="47">
        <f t="shared" si="708"/>
        <v>0</v>
      </c>
      <c r="I205" s="12">
        <v>0</v>
      </c>
      <c r="J205" s="4">
        <v>0</v>
      </c>
      <c r="K205" s="47">
        <f t="shared" si="709"/>
        <v>0</v>
      </c>
      <c r="L205" s="12">
        <v>0</v>
      </c>
      <c r="M205" s="4">
        <v>0</v>
      </c>
      <c r="N205" s="47">
        <f t="shared" si="710"/>
        <v>0</v>
      </c>
      <c r="O205" s="12">
        <v>0</v>
      </c>
      <c r="P205" s="4">
        <v>0</v>
      </c>
      <c r="Q205" s="47">
        <f t="shared" si="711"/>
        <v>0</v>
      </c>
      <c r="R205" s="12">
        <v>0</v>
      </c>
      <c r="S205" s="4">
        <v>0</v>
      </c>
      <c r="T205" s="47">
        <f t="shared" si="712"/>
        <v>0</v>
      </c>
      <c r="U205" s="12">
        <v>0</v>
      </c>
      <c r="V205" s="4">
        <v>0</v>
      </c>
      <c r="W205" s="47">
        <f t="shared" si="713"/>
        <v>0</v>
      </c>
      <c r="X205" s="12">
        <v>0</v>
      </c>
      <c r="Y205" s="4">
        <v>0</v>
      </c>
      <c r="Z205" s="47">
        <f t="shared" si="714"/>
        <v>0</v>
      </c>
      <c r="AA205" s="12">
        <v>0</v>
      </c>
      <c r="AB205" s="4">
        <v>0</v>
      </c>
      <c r="AC205" s="47">
        <f t="shared" si="715"/>
        <v>0</v>
      </c>
      <c r="AD205" s="73">
        <v>125</v>
      </c>
      <c r="AE205" s="4">
        <v>704.99400000000003</v>
      </c>
      <c r="AF205" s="47">
        <f t="shared" si="716"/>
        <v>5639.9520000000002</v>
      </c>
      <c r="AG205" s="73">
        <v>1</v>
      </c>
      <c r="AH205" s="4">
        <v>42.95</v>
      </c>
      <c r="AI205" s="47">
        <f t="shared" si="717"/>
        <v>42950</v>
      </c>
      <c r="AJ205" s="12">
        <v>0</v>
      </c>
      <c r="AK205" s="4">
        <v>0</v>
      </c>
      <c r="AL205" s="47">
        <f t="shared" si="718"/>
        <v>0</v>
      </c>
      <c r="AM205" s="12">
        <v>0</v>
      </c>
      <c r="AN205" s="4">
        <v>0</v>
      </c>
      <c r="AO205" s="47">
        <f t="shared" si="719"/>
        <v>0</v>
      </c>
      <c r="AP205" s="12">
        <v>0</v>
      </c>
      <c r="AQ205" s="4">
        <v>0</v>
      </c>
      <c r="AR205" s="47">
        <f t="shared" si="720"/>
        <v>0</v>
      </c>
      <c r="AS205" s="12">
        <v>0</v>
      </c>
      <c r="AT205" s="4">
        <v>0</v>
      </c>
      <c r="AU205" s="47">
        <f t="shared" si="721"/>
        <v>0</v>
      </c>
      <c r="AV205" s="73">
        <v>6640.0896900000007</v>
      </c>
      <c r="AW205" s="4">
        <v>37959.495999999999</v>
      </c>
      <c r="AX205" s="47">
        <f t="shared" si="722"/>
        <v>5716.7143475738194</v>
      </c>
      <c r="AY205" s="12">
        <v>0</v>
      </c>
      <c r="AZ205" s="4">
        <v>0</v>
      </c>
      <c r="BA205" s="47">
        <f t="shared" si="723"/>
        <v>0</v>
      </c>
      <c r="BB205" s="12">
        <v>0</v>
      </c>
      <c r="BC205" s="4">
        <v>0</v>
      </c>
      <c r="BD205" s="47">
        <f t="shared" si="724"/>
        <v>0</v>
      </c>
      <c r="BE205" s="73">
        <v>155</v>
      </c>
      <c r="BF205" s="4">
        <v>3180.8249999999998</v>
      </c>
      <c r="BG205" s="47">
        <f t="shared" si="725"/>
        <v>20521.451612903224</v>
      </c>
      <c r="BH205" s="12">
        <v>0</v>
      </c>
      <c r="BI205" s="4">
        <v>0</v>
      </c>
      <c r="BJ205" s="47">
        <f t="shared" si="726"/>
        <v>0</v>
      </c>
      <c r="BK205" s="12">
        <v>0</v>
      </c>
      <c r="BL205" s="4">
        <v>0</v>
      </c>
      <c r="BM205" s="47">
        <f t="shared" si="727"/>
        <v>0</v>
      </c>
      <c r="BN205" s="73">
        <v>98</v>
      </c>
      <c r="BO205" s="4">
        <v>937.87300000000005</v>
      </c>
      <c r="BP205" s="47">
        <f t="shared" si="728"/>
        <v>9570.1326530612259</v>
      </c>
      <c r="BQ205" s="12">
        <v>0</v>
      </c>
      <c r="BR205" s="4">
        <v>0</v>
      </c>
      <c r="BS205" s="47">
        <f t="shared" si="729"/>
        <v>0</v>
      </c>
      <c r="BT205" s="12">
        <v>0</v>
      </c>
      <c r="BU205" s="4">
        <v>0</v>
      </c>
      <c r="BV205" s="47">
        <f t="shared" si="730"/>
        <v>0</v>
      </c>
      <c r="BW205" s="12">
        <v>0</v>
      </c>
      <c r="BX205" s="4">
        <v>0</v>
      </c>
      <c r="BY205" s="47">
        <f t="shared" si="731"/>
        <v>0</v>
      </c>
      <c r="BZ205" s="12">
        <v>0</v>
      </c>
      <c r="CA205" s="4">
        <v>0</v>
      </c>
      <c r="CB205" s="47">
        <f t="shared" si="732"/>
        <v>0</v>
      </c>
      <c r="CC205" s="12">
        <v>0</v>
      </c>
      <c r="CD205" s="4">
        <v>0</v>
      </c>
      <c r="CE205" s="47">
        <f t="shared" si="733"/>
        <v>0</v>
      </c>
      <c r="CF205" s="12">
        <v>0</v>
      </c>
      <c r="CG205" s="4">
        <v>0</v>
      </c>
      <c r="CH205" s="47">
        <f t="shared" si="734"/>
        <v>0</v>
      </c>
      <c r="CI205" s="12">
        <v>0</v>
      </c>
      <c r="CJ205" s="4">
        <v>0</v>
      </c>
      <c r="CK205" s="47">
        <f t="shared" si="735"/>
        <v>0</v>
      </c>
      <c r="CL205" s="12">
        <v>0</v>
      </c>
      <c r="CM205" s="4">
        <v>0</v>
      </c>
      <c r="CN205" s="47">
        <f t="shared" si="736"/>
        <v>0</v>
      </c>
      <c r="CO205" s="73">
        <v>20</v>
      </c>
      <c r="CP205" s="4">
        <v>586.97</v>
      </c>
      <c r="CQ205" s="47">
        <f t="shared" si="737"/>
        <v>29348.5</v>
      </c>
      <c r="CR205" s="12">
        <v>0</v>
      </c>
      <c r="CS205" s="4">
        <v>0</v>
      </c>
      <c r="CT205" s="47">
        <f t="shared" si="738"/>
        <v>0</v>
      </c>
      <c r="CU205" s="12">
        <v>0</v>
      </c>
      <c r="CV205" s="4">
        <v>0</v>
      </c>
      <c r="CW205" s="47">
        <f t="shared" si="739"/>
        <v>0</v>
      </c>
      <c r="CX205" s="12">
        <v>0</v>
      </c>
      <c r="CY205" s="4">
        <v>0</v>
      </c>
      <c r="CZ205" s="47">
        <f t="shared" si="740"/>
        <v>0</v>
      </c>
      <c r="DA205" s="12">
        <v>0</v>
      </c>
      <c r="DB205" s="4">
        <v>0</v>
      </c>
      <c r="DC205" s="47">
        <f t="shared" si="741"/>
        <v>0</v>
      </c>
      <c r="DD205" s="12">
        <v>0</v>
      </c>
      <c r="DE205" s="4">
        <v>0</v>
      </c>
      <c r="DF205" s="47">
        <f t="shared" si="742"/>
        <v>0</v>
      </c>
      <c r="DG205" s="73">
        <v>54200</v>
      </c>
      <c r="DH205" s="4">
        <v>240116.228</v>
      </c>
      <c r="DI205" s="47">
        <f t="shared" si="743"/>
        <v>4430.188708487085</v>
      </c>
      <c r="DJ205" s="12">
        <v>0</v>
      </c>
      <c r="DK205" s="4">
        <v>0</v>
      </c>
      <c r="DL205" s="47">
        <f t="shared" si="744"/>
        <v>0</v>
      </c>
      <c r="DM205" s="12">
        <v>0</v>
      </c>
      <c r="DN205" s="4">
        <v>0</v>
      </c>
      <c r="DO205" s="47">
        <f t="shared" si="745"/>
        <v>0</v>
      </c>
      <c r="DP205" s="12">
        <v>0</v>
      </c>
      <c r="DQ205" s="4">
        <v>0</v>
      </c>
      <c r="DR205" s="47">
        <f t="shared" si="746"/>
        <v>0</v>
      </c>
      <c r="DS205" s="12">
        <v>0</v>
      </c>
      <c r="DT205" s="4">
        <v>0</v>
      </c>
      <c r="DU205" s="47">
        <f t="shared" si="747"/>
        <v>0</v>
      </c>
      <c r="DV205" s="12">
        <v>0</v>
      </c>
      <c r="DW205" s="4">
        <v>0</v>
      </c>
      <c r="DX205" s="47">
        <f t="shared" si="748"/>
        <v>0</v>
      </c>
      <c r="DY205" s="12">
        <v>0</v>
      </c>
      <c r="DZ205" s="4">
        <v>0</v>
      </c>
      <c r="EA205" s="47">
        <f t="shared" si="749"/>
        <v>0</v>
      </c>
      <c r="EB205" s="12">
        <v>0</v>
      </c>
      <c r="EC205" s="4">
        <v>0</v>
      </c>
      <c r="ED205" s="47">
        <f t="shared" si="750"/>
        <v>0</v>
      </c>
      <c r="EE205" s="12">
        <v>0</v>
      </c>
      <c r="EF205" s="4">
        <v>0</v>
      </c>
      <c r="EG205" s="47">
        <f t="shared" si="751"/>
        <v>0</v>
      </c>
      <c r="EH205" s="12">
        <v>0</v>
      </c>
      <c r="EI205" s="4">
        <v>0</v>
      </c>
      <c r="EJ205" s="47">
        <f t="shared" si="752"/>
        <v>0</v>
      </c>
      <c r="EK205" s="12">
        <v>0</v>
      </c>
      <c r="EL205" s="4">
        <v>0</v>
      </c>
      <c r="EM205" s="47">
        <f t="shared" si="753"/>
        <v>0</v>
      </c>
      <c r="EN205" s="12">
        <v>0</v>
      </c>
      <c r="EO205" s="4">
        <v>0</v>
      </c>
      <c r="EP205" s="47">
        <f t="shared" si="754"/>
        <v>0</v>
      </c>
      <c r="EQ205" s="73">
        <v>10.001700000000001</v>
      </c>
      <c r="ER205" s="4">
        <v>492.49599999999998</v>
      </c>
      <c r="ES205" s="47">
        <f t="shared" si="755"/>
        <v>49241.228991071512</v>
      </c>
      <c r="ET205" s="12">
        <v>0</v>
      </c>
      <c r="EU205" s="4">
        <v>0</v>
      </c>
      <c r="EV205" s="47">
        <f t="shared" si="756"/>
        <v>0</v>
      </c>
      <c r="EW205" s="12">
        <v>0</v>
      </c>
      <c r="EX205" s="4">
        <v>0</v>
      </c>
      <c r="EY205" s="47">
        <f t="shared" si="757"/>
        <v>0</v>
      </c>
      <c r="EZ205" s="12">
        <v>0</v>
      </c>
      <c r="FA205" s="4">
        <v>0</v>
      </c>
      <c r="FB205" s="47">
        <f t="shared" si="758"/>
        <v>0</v>
      </c>
      <c r="FC205" s="12">
        <v>0</v>
      </c>
      <c r="FD205" s="4">
        <v>0</v>
      </c>
      <c r="FE205" s="47">
        <f t="shared" si="759"/>
        <v>0</v>
      </c>
      <c r="FF205" s="7">
        <f t="shared" si="761"/>
        <v>61249.091390000001</v>
      </c>
      <c r="FG205" s="15">
        <f t="shared" si="762"/>
        <v>284021.83199999999</v>
      </c>
    </row>
    <row r="206" spans="1:163" x14ac:dyDescent="0.3">
      <c r="A206" s="55">
        <v>2024</v>
      </c>
      <c r="B206" s="56" t="s">
        <v>10</v>
      </c>
      <c r="C206" s="12">
        <v>0</v>
      </c>
      <c r="D206" s="4">
        <v>0</v>
      </c>
      <c r="E206" s="47">
        <f t="shared" si="763"/>
        <v>0</v>
      </c>
      <c r="F206" s="12">
        <v>0</v>
      </c>
      <c r="G206" s="4">
        <v>0</v>
      </c>
      <c r="H206" s="47">
        <f t="shared" si="708"/>
        <v>0</v>
      </c>
      <c r="I206" s="12">
        <v>0</v>
      </c>
      <c r="J206" s="4">
        <v>0</v>
      </c>
      <c r="K206" s="47">
        <f t="shared" si="709"/>
        <v>0</v>
      </c>
      <c r="L206" s="12">
        <v>0</v>
      </c>
      <c r="M206" s="4">
        <v>0</v>
      </c>
      <c r="N206" s="47">
        <f t="shared" si="710"/>
        <v>0</v>
      </c>
      <c r="O206" s="12">
        <v>0</v>
      </c>
      <c r="P206" s="4">
        <v>0</v>
      </c>
      <c r="Q206" s="47">
        <f t="shared" si="711"/>
        <v>0</v>
      </c>
      <c r="R206" s="73">
        <v>5</v>
      </c>
      <c r="S206" s="4">
        <v>180.97399999999999</v>
      </c>
      <c r="T206" s="47">
        <f t="shared" si="712"/>
        <v>36194.800000000003</v>
      </c>
      <c r="U206" s="12">
        <v>0</v>
      </c>
      <c r="V206" s="4">
        <v>0</v>
      </c>
      <c r="W206" s="47">
        <f t="shared" si="713"/>
        <v>0</v>
      </c>
      <c r="X206" s="12">
        <v>0</v>
      </c>
      <c r="Y206" s="4">
        <v>0</v>
      </c>
      <c r="Z206" s="47">
        <f t="shared" si="714"/>
        <v>0</v>
      </c>
      <c r="AA206" s="12">
        <v>0</v>
      </c>
      <c r="AB206" s="4">
        <v>0</v>
      </c>
      <c r="AC206" s="47">
        <f t="shared" si="715"/>
        <v>0</v>
      </c>
      <c r="AD206" s="73">
        <v>379</v>
      </c>
      <c r="AE206" s="4">
        <v>2480.7510000000002</v>
      </c>
      <c r="AF206" s="47">
        <f t="shared" si="716"/>
        <v>6545.517150395779</v>
      </c>
      <c r="AG206" s="12">
        <v>0</v>
      </c>
      <c r="AH206" s="4">
        <v>0</v>
      </c>
      <c r="AI206" s="47">
        <f t="shared" si="717"/>
        <v>0</v>
      </c>
      <c r="AJ206" s="12">
        <v>0</v>
      </c>
      <c r="AK206" s="4">
        <v>0</v>
      </c>
      <c r="AL206" s="47">
        <f t="shared" si="718"/>
        <v>0</v>
      </c>
      <c r="AM206" s="12">
        <v>0</v>
      </c>
      <c r="AN206" s="4">
        <v>0</v>
      </c>
      <c r="AO206" s="47">
        <f t="shared" si="719"/>
        <v>0</v>
      </c>
      <c r="AP206" s="12">
        <v>0</v>
      </c>
      <c r="AQ206" s="4">
        <v>0</v>
      </c>
      <c r="AR206" s="47">
        <f t="shared" si="720"/>
        <v>0</v>
      </c>
      <c r="AS206" s="12">
        <v>0</v>
      </c>
      <c r="AT206" s="4">
        <v>0</v>
      </c>
      <c r="AU206" s="47">
        <f t="shared" si="721"/>
        <v>0</v>
      </c>
      <c r="AV206" s="73">
        <v>13589.520460000002</v>
      </c>
      <c r="AW206" s="4">
        <v>89070.64</v>
      </c>
      <c r="AX206" s="47">
        <f t="shared" si="722"/>
        <v>6554.362257459672</v>
      </c>
      <c r="AY206" s="12">
        <v>0</v>
      </c>
      <c r="AZ206" s="4">
        <v>0</v>
      </c>
      <c r="BA206" s="47">
        <f t="shared" si="723"/>
        <v>0</v>
      </c>
      <c r="BB206" s="12">
        <v>0</v>
      </c>
      <c r="BC206" s="4">
        <v>0</v>
      </c>
      <c r="BD206" s="47">
        <f t="shared" si="724"/>
        <v>0</v>
      </c>
      <c r="BE206" s="73">
        <v>55</v>
      </c>
      <c r="BF206" s="4">
        <v>951.93700000000001</v>
      </c>
      <c r="BG206" s="47">
        <f t="shared" si="725"/>
        <v>17307.945454545454</v>
      </c>
      <c r="BH206" s="12">
        <v>0</v>
      </c>
      <c r="BI206" s="4">
        <v>0</v>
      </c>
      <c r="BJ206" s="47">
        <f t="shared" si="726"/>
        <v>0</v>
      </c>
      <c r="BK206" s="12">
        <v>0</v>
      </c>
      <c r="BL206" s="4">
        <v>0</v>
      </c>
      <c r="BM206" s="47">
        <f t="shared" si="727"/>
        <v>0</v>
      </c>
      <c r="BN206" s="12">
        <v>0</v>
      </c>
      <c r="BO206" s="4">
        <v>0</v>
      </c>
      <c r="BP206" s="47">
        <f t="shared" si="728"/>
        <v>0</v>
      </c>
      <c r="BQ206" s="12">
        <v>0</v>
      </c>
      <c r="BR206" s="4">
        <v>0</v>
      </c>
      <c r="BS206" s="47">
        <f t="shared" si="729"/>
        <v>0</v>
      </c>
      <c r="BT206" s="12">
        <v>0</v>
      </c>
      <c r="BU206" s="4">
        <v>0</v>
      </c>
      <c r="BV206" s="47">
        <f t="shared" si="730"/>
        <v>0</v>
      </c>
      <c r="BW206" s="12">
        <v>0</v>
      </c>
      <c r="BX206" s="4">
        <v>0</v>
      </c>
      <c r="BY206" s="47">
        <f t="shared" si="731"/>
        <v>0</v>
      </c>
      <c r="BZ206" s="12">
        <v>0</v>
      </c>
      <c r="CA206" s="4">
        <v>0</v>
      </c>
      <c r="CB206" s="47">
        <f t="shared" si="732"/>
        <v>0</v>
      </c>
      <c r="CC206" s="12">
        <v>0</v>
      </c>
      <c r="CD206" s="4">
        <v>0</v>
      </c>
      <c r="CE206" s="47">
        <f t="shared" si="733"/>
        <v>0</v>
      </c>
      <c r="CF206" s="12">
        <v>0</v>
      </c>
      <c r="CG206" s="4">
        <v>0</v>
      </c>
      <c r="CH206" s="47">
        <f t="shared" si="734"/>
        <v>0</v>
      </c>
      <c r="CI206" s="12">
        <v>0</v>
      </c>
      <c r="CJ206" s="4">
        <v>0</v>
      </c>
      <c r="CK206" s="47">
        <f t="shared" si="735"/>
        <v>0</v>
      </c>
      <c r="CL206" s="12">
        <v>0</v>
      </c>
      <c r="CM206" s="4">
        <v>0</v>
      </c>
      <c r="CN206" s="47">
        <f t="shared" si="736"/>
        <v>0</v>
      </c>
      <c r="CO206" s="73">
        <v>6</v>
      </c>
      <c r="CP206" s="4">
        <v>186.31100000000001</v>
      </c>
      <c r="CQ206" s="47">
        <f t="shared" si="737"/>
        <v>31051.833333333336</v>
      </c>
      <c r="CR206" s="12">
        <v>0</v>
      </c>
      <c r="CS206" s="4">
        <v>0</v>
      </c>
      <c r="CT206" s="47">
        <f t="shared" si="738"/>
        <v>0</v>
      </c>
      <c r="CU206" s="12">
        <v>0</v>
      </c>
      <c r="CV206" s="4">
        <v>0</v>
      </c>
      <c r="CW206" s="47">
        <f t="shared" si="739"/>
        <v>0</v>
      </c>
      <c r="CX206" s="12">
        <v>0</v>
      </c>
      <c r="CY206" s="4">
        <v>0</v>
      </c>
      <c r="CZ206" s="47">
        <f t="shared" si="740"/>
        <v>0</v>
      </c>
      <c r="DA206" s="12">
        <v>0</v>
      </c>
      <c r="DB206" s="4">
        <v>0</v>
      </c>
      <c r="DC206" s="47">
        <f t="shared" si="741"/>
        <v>0</v>
      </c>
      <c r="DD206" s="12">
        <v>0</v>
      </c>
      <c r="DE206" s="4">
        <v>0</v>
      </c>
      <c r="DF206" s="47">
        <f t="shared" si="742"/>
        <v>0</v>
      </c>
      <c r="DG206" s="73">
        <v>29700</v>
      </c>
      <c r="DH206" s="4">
        <v>132961.85999999999</v>
      </c>
      <c r="DI206" s="47">
        <f t="shared" si="743"/>
        <v>4476.8303030303023</v>
      </c>
      <c r="DJ206" s="12">
        <v>0</v>
      </c>
      <c r="DK206" s="4">
        <v>0</v>
      </c>
      <c r="DL206" s="47">
        <f t="shared" si="744"/>
        <v>0</v>
      </c>
      <c r="DM206" s="12">
        <v>0</v>
      </c>
      <c r="DN206" s="4">
        <v>0</v>
      </c>
      <c r="DO206" s="47">
        <f t="shared" si="745"/>
        <v>0</v>
      </c>
      <c r="DP206" s="12">
        <v>0</v>
      </c>
      <c r="DQ206" s="4">
        <v>0</v>
      </c>
      <c r="DR206" s="47">
        <f t="shared" si="746"/>
        <v>0</v>
      </c>
      <c r="DS206" s="12">
        <v>0</v>
      </c>
      <c r="DT206" s="4">
        <v>0</v>
      </c>
      <c r="DU206" s="47">
        <f t="shared" si="747"/>
        <v>0</v>
      </c>
      <c r="DV206" s="12">
        <v>0</v>
      </c>
      <c r="DW206" s="4">
        <v>0</v>
      </c>
      <c r="DX206" s="47">
        <f t="shared" si="748"/>
        <v>0</v>
      </c>
      <c r="DY206" s="12">
        <v>0</v>
      </c>
      <c r="DZ206" s="4">
        <v>0</v>
      </c>
      <c r="EA206" s="47">
        <f t="shared" si="749"/>
        <v>0</v>
      </c>
      <c r="EB206" s="12">
        <v>0</v>
      </c>
      <c r="EC206" s="4">
        <v>0</v>
      </c>
      <c r="ED206" s="47">
        <f t="shared" si="750"/>
        <v>0</v>
      </c>
      <c r="EE206" s="12">
        <v>0</v>
      </c>
      <c r="EF206" s="4">
        <v>0</v>
      </c>
      <c r="EG206" s="47">
        <f t="shared" si="751"/>
        <v>0</v>
      </c>
      <c r="EH206" s="12">
        <v>0</v>
      </c>
      <c r="EI206" s="4">
        <v>0</v>
      </c>
      <c r="EJ206" s="47">
        <f t="shared" si="752"/>
        <v>0</v>
      </c>
      <c r="EK206" s="12">
        <v>0</v>
      </c>
      <c r="EL206" s="4">
        <v>0</v>
      </c>
      <c r="EM206" s="47">
        <f t="shared" si="753"/>
        <v>0</v>
      </c>
      <c r="EN206" s="12">
        <v>0</v>
      </c>
      <c r="EO206" s="4">
        <v>0</v>
      </c>
      <c r="EP206" s="47">
        <f t="shared" si="754"/>
        <v>0</v>
      </c>
      <c r="EQ206" s="12">
        <v>0</v>
      </c>
      <c r="ER206" s="4">
        <v>0</v>
      </c>
      <c r="ES206" s="47">
        <f t="shared" si="755"/>
        <v>0</v>
      </c>
      <c r="ET206" s="12">
        <v>0</v>
      </c>
      <c r="EU206" s="4">
        <v>0</v>
      </c>
      <c r="EV206" s="47">
        <f t="shared" si="756"/>
        <v>0</v>
      </c>
      <c r="EW206" s="12">
        <v>0</v>
      </c>
      <c r="EX206" s="4">
        <v>0</v>
      </c>
      <c r="EY206" s="47">
        <f t="shared" si="757"/>
        <v>0</v>
      </c>
      <c r="EZ206" s="12">
        <v>0</v>
      </c>
      <c r="FA206" s="4">
        <v>0</v>
      </c>
      <c r="FB206" s="47">
        <f t="shared" si="758"/>
        <v>0</v>
      </c>
      <c r="FC206" s="12">
        <v>0</v>
      </c>
      <c r="FD206" s="4">
        <v>0</v>
      </c>
      <c r="FE206" s="47">
        <f t="shared" si="759"/>
        <v>0</v>
      </c>
      <c r="FF206" s="7">
        <f t="shared" si="761"/>
        <v>43734.52046</v>
      </c>
      <c r="FG206" s="15">
        <f t="shared" si="762"/>
        <v>225832.473</v>
      </c>
    </row>
    <row r="207" spans="1:163" x14ac:dyDescent="0.3">
      <c r="A207" s="55">
        <v>2024</v>
      </c>
      <c r="B207" s="56" t="s">
        <v>11</v>
      </c>
      <c r="C207" s="12">
        <v>0</v>
      </c>
      <c r="D207" s="4">
        <v>0</v>
      </c>
      <c r="E207" s="47">
        <f t="shared" si="763"/>
        <v>0</v>
      </c>
      <c r="F207" s="12">
        <v>0</v>
      </c>
      <c r="G207" s="4">
        <v>0</v>
      </c>
      <c r="H207" s="47">
        <f t="shared" si="708"/>
        <v>0</v>
      </c>
      <c r="I207" s="12">
        <v>0</v>
      </c>
      <c r="J207" s="4">
        <v>0</v>
      </c>
      <c r="K207" s="47">
        <f t="shared" si="709"/>
        <v>0</v>
      </c>
      <c r="L207" s="12">
        <v>0</v>
      </c>
      <c r="M207" s="4">
        <v>0</v>
      </c>
      <c r="N207" s="47">
        <f t="shared" si="710"/>
        <v>0</v>
      </c>
      <c r="O207" s="12">
        <v>0</v>
      </c>
      <c r="P207" s="4">
        <v>0</v>
      </c>
      <c r="Q207" s="47">
        <f t="shared" si="711"/>
        <v>0</v>
      </c>
      <c r="R207" s="12">
        <v>0</v>
      </c>
      <c r="S207" s="4">
        <v>0</v>
      </c>
      <c r="T207" s="47">
        <f t="shared" si="712"/>
        <v>0</v>
      </c>
      <c r="U207" s="12">
        <v>0</v>
      </c>
      <c r="V207" s="4">
        <v>0</v>
      </c>
      <c r="W207" s="47">
        <f t="shared" si="713"/>
        <v>0</v>
      </c>
      <c r="X207" s="12">
        <v>0</v>
      </c>
      <c r="Y207" s="4">
        <v>0</v>
      </c>
      <c r="Z207" s="47">
        <f t="shared" si="714"/>
        <v>0</v>
      </c>
      <c r="AA207" s="12">
        <v>0</v>
      </c>
      <c r="AB207" s="4">
        <v>0</v>
      </c>
      <c r="AC207" s="47">
        <f t="shared" si="715"/>
        <v>0</v>
      </c>
      <c r="AD207" s="73">
        <v>225</v>
      </c>
      <c r="AE207" s="92">
        <v>1381.2629999999999</v>
      </c>
      <c r="AF207" s="47">
        <f t="shared" si="716"/>
        <v>6138.9466666666667</v>
      </c>
      <c r="AG207" s="73">
        <v>2</v>
      </c>
      <c r="AH207" s="92">
        <v>95.686999999999998</v>
      </c>
      <c r="AI207" s="47">
        <f t="shared" si="717"/>
        <v>47843.5</v>
      </c>
      <c r="AJ207" s="12">
        <v>0</v>
      </c>
      <c r="AK207" s="4">
        <v>0</v>
      </c>
      <c r="AL207" s="47">
        <f t="shared" si="718"/>
        <v>0</v>
      </c>
      <c r="AM207" s="12">
        <v>0</v>
      </c>
      <c r="AN207" s="4">
        <v>0</v>
      </c>
      <c r="AO207" s="47">
        <f t="shared" si="719"/>
        <v>0</v>
      </c>
      <c r="AP207" s="12">
        <v>0</v>
      </c>
      <c r="AQ207" s="4">
        <v>0</v>
      </c>
      <c r="AR207" s="47">
        <f t="shared" si="720"/>
        <v>0</v>
      </c>
      <c r="AS207" s="12">
        <v>0</v>
      </c>
      <c r="AT207" s="4">
        <v>0</v>
      </c>
      <c r="AU207" s="47">
        <f t="shared" si="721"/>
        <v>0</v>
      </c>
      <c r="AV207" s="73">
        <v>9804.3450499999999</v>
      </c>
      <c r="AW207" s="92">
        <v>58853.4</v>
      </c>
      <c r="AX207" s="47">
        <f t="shared" si="722"/>
        <v>6002.7875089932704</v>
      </c>
      <c r="AY207" s="12">
        <v>0</v>
      </c>
      <c r="AZ207" s="4">
        <v>0</v>
      </c>
      <c r="BA207" s="47">
        <f t="shared" si="723"/>
        <v>0</v>
      </c>
      <c r="BB207" s="12">
        <v>0</v>
      </c>
      <c r="BC207" s="4">
        <v>0</v>
      </c>
      <c r="BD207" s="47">
        <f t="shared" si="724"/>
        <v>0</v>
      </c>
      <c r="BE207" s="12">
        <v>0</v>
      </c>
      <c r="BF207" s="4">
        <v>0</v>
      </c>
      <c r="BG207" s="47">
        <f t="shared" si="725"/>
        <v>0</v>
      </c>
      <c r="BH207" s="12">
        <v>0</v>
      </c>
      <c r="BI207" s="4">
        <v>0</v>
      </c>
      <c r="BJ207" s="47">
        <f t="shared" si="726"/>
        <v>0</v>
      </c>
      <c r="BK207" s="12">
        <v>0</v>
      </c>
      <c r="BL207" s="4">
        <v>0</v>
      </c>
      <c r="BM207" s="47">
        <f t="shared" si="727"/>
        <v>0</v>
      </c>
      <c r="BN207" s="12">
        <v>0</v>
      </c>
      <c r="BO207" s="4">
        <v>0</v>
      </c>
      <c r="BP207" s="47">
        <f t="shared" si="728"/>
        <v>0</v>
      </c>
      <c r="BQ207" s="12">
        <v>0</v>
      </c>
      <c r="BR207" s="4">
        <v>0</v>
      </c>
      <c r="BS207" s="47">
        <f t="shared" si="729"/>
        <v>0</v>
      </c>
      <c r="BT207" s="12">
        <v>0</v>
      </c>
      <c r="BU207" s="4">
        <v>0</v>
      </c>
      <c r="BV207" s="47">
        <f t="shared" si="730"/>
        <v>0</v>
      </c>
      <c r="BW207" s="12">
        <v>0</v>
      </c>
      <c r="BX207" s="4">
        <v>0</v>
      </c>
      <c r="BY207" s="47">
        <f t="shared" si="731"/>
        <v>0</v>
      </c>
      <c r="BZ207" s="12">
        <v>0</v>
      </c>
      <c r="CA207" s="4">
        <v>0</v>
      </c>
      <c r="CB207" s="47">
        <f t="shared" si="732"/>
        <v>0</v>
      </c>
      <c r="CC207" s="12">
        <v>0</v>
      </c>
      <c r="CD207" s="4">
        <v>0</v>
      </c>
      <c r="CE207" s="47">
        <f t="shared" si="733"/>
        <v>0</v>
      </c>
      <c r="CF207" s="12">
        <v>0</v>
      </c>
      <c r="CG207" s="4">
        <v>0</v>
      </c>
      <c r="CH207" s="47">
        <f t="shared" si="734"/>
        <v>0</v>
      </c>
      <c r="CI207" s="12">
        <v>0</v>
      </c>
      <c r="CJ207" s="4">
        <v>0</v>
      </c>
      <c r="CK207" s="47">
        <f t="shared" si="735"/>
        <v>0</v>
      </c>
      <c r="CL207" s="12">
        <v>0</v>
      </c>
      <c r="CM207" s="4">
        <v>0</v>
      </c>
      <c r="CN207" s="47">
        <f t="shared" si="736"/>
        <v>0</v>
      </c>
      <c r="CO207" s="12">
        <v>0</v>
      </c>
      <c r="CP207" s="4">
        <v>0</v>
      </c>
      <c r="CQ207" s="47">
        <f t="shared" si="737"/>
        <v>0</v>
      </c>
      <c r="CR207" s="12">
        <v>0</v>
      </c>
      <c r="CS207" s="4">
        <v>0</v>
      </c>
      <c r="CT207" s="47">
        <f t="shared" si="738"/>
        <v>0</v>
      </c>
      <c r="CU207" s="12">
        <v>0</v>
      </c>
      <c r="CV207" s="4">
        <v>0</v>
      </c>
      <c r="CW207" s="47">
        <f t="shared" si="739"/>
        <v>0</v>
      </c>
      <c r="CX207" s="12">
        <v>0</v>
      </c>
      <c r="CY207" s="4">
        <v>0</v>
      </c>
      <c r="CZ207" s="47">
        <f t="shared" si="740"/>
        <v>0</v>
      </c>
      <c r="DA207" s="12">
        <v>0</v>
      </c>
      <c r="DB207" s="4">
        <v>0</v>
      </c>
      <c r="DC207" s="47">
        <f t="shared" si="741"/>
        <v>0</v>
      </c>
      <c r="DD207" s="12">
        <v>0</v>
      </c>
      <c r="DE207" s="4">
        <v>0</v>
      </c>
      <c r="DF207" s="47">
        <f t="shared" si="742"/>
        <v>0</v>
      </c>
      <c r="DG207" s="73">
        <v>40200</v>
      </c>
      <c r="DH207" s="92">
        <v>198567.459</v>
      </c>
      <c r="DI207" s="47">
        <f t="shared" si="743"/>
        <v>4939.4890298507462</v>
      </c>
      <c r="DJ207" s="12">
        <v>0</v>
      </c>
      <c r="DK207" s="4">
        <v>0</v>
      </c>
      <c r="DL207" s="47">
        <f t="shared" si="744"/>
        <v>0</v>
      </c>
      <c r="DM207" s="12">
        <v>0</v>
      </c>
      <c r="DN207" s="4">
        <v>0</v>
      </c>
      <c r="DO207" s="47">
        <f t="shared" si="745"/>
        <v>0</v>
      </c>
      <c r="DP207" s="12">
        <v>0</v>
      </c>
      <c r="DQ207" s="4">
        <v>0</v>
      </c>
      <c r="DR207" s="47">
        <f t="shared" si="746"/>
        <v>0</v>
      </c>
      <c r="DS207" s="12">
        <v>0</v>
      </c>
      <c r="DT207" s="4">
        <v>0</v>
      </c>
      <c r="DU207" s="47">
        <f t="shared" si="747"/>
        <v>0</v>
      </c>
      <c r="DV207" s="12">
        <v>0</v>
      </c>
      <c r="DW207" s="4">
        <v>0</v>
      </c>
      <c r="DX207" s="47">
        <f t="shared" si="748"/>
        <v>0</v>
      </c>
      <c r="DY207" s="12">
        <v>0</v>
      </c>
      <c r="DZ207" s="4">
        <v>0</v>
      </c>
      <c r="EA207" s="47">
        <f t="shared" si="749"/>
        <v>0</v>
      </c>
      <c r="EB207" s="12">
        <v>0</v>
      </c>
      <c r="EC207" s="4">
        <v>0</v>
      </c>
      <c r="ED207" s="47">
        <f t="shared" si="750"/>
        <v>0</v>
      </c>
      <c r="EE207" s="12">
        <v>0</v>
      </c>
      <c r="EF207" s="4">
        <v>0</v>
      </c>
      <c r="EG207" s="47">
        <f t="shared" si="751"/>
        <v>0</v>
      </c>
      <c r="EH207" s="12">
        <v>0</v>
      </c>
      <c r="EI207" s="4">
        <v>0</v>
      </c>
      <c r="EJ207" s="47">
        <f t="shared" si="752"/>
        <v>0</v>
      </c>
      <c r="EK207" s="12">
        <v>0</v>
      </c>
      <c r="EL207" s="4">
        <v>0</v>
      </c>
      <c r="EM207" s="47">
        <f t="shared" si="753"/>
        <v>0</v>
      </c>
      <c r="EN207" s="12">
        <v>0</v>
      </c>
      <c r="EO207" s="4">
        <v>0</v>
      </c>
      <c r="EP207" s="47">
        <f t="shared" si="754"/>
        <v>0</v>
      </c>
      <c r="EQ207" s="12">
        <v>0</v>
      </c>
      <c r="ER207" s="4">
        <v>0</v>
      </c>
      <c r="ES207" s="47">
        <f t="shared" si="755"/>
        <v>0</v>
      </c>
      <c r="ET207" s="73">
        <v>0.2</v>
      </c>
      <c r="EU207" s="92">
        <v>25.012</v>
      </c>
      <c r="EV207" s="47">
        <f t="shared" si="756"/>
        <v>125060</v>
      </c>
      <c r="EW207" s="12">
        <v>0</v>
      </c>
      <c r="EX207" s="4">
        <v>0</v>
      </c>
      <c r="EY207" s="47">
        <f t="shared" si="757"/>
        <v>0</v>
      </c>
      <c r="EZ207" s="12">
        <v>0</v>
      </c>
      <c r="FA207" s="4">
        <v>0</v>
      </c>
      <c r="FB207" s="47">
        <f t="shared" si="758"/>
        <v>0</v>
      </c>
      <c r="FC207" s="12">
        <v>0</v>
      </c>
      <c r="FD207" s="4">
        <v>0</v>
      </c>
      <c r="FE207" s="47">
        <f t="shared" si="759"/>
        <v>0</v>
      </c>
      <c r="FF207" s="7">
        <f t="shared" si="761"/>
        <v>50231.545050000001</v>
      </c>
      <c r="FG207" s="15">
        <f t="shared" si="762"/>
        <v>258922.821</v>
      </c>
    </row>
    <row r="208" spans="1:163" x14ac:dyDescent="0.3">
      <c r="A208" s="55">
        <v>2024</v>
      </c>
      <c r="B208" s="56" t="s">
        <v>12</v>
      </c>
      <c r="C208" s="12">
        <v>0</v>
      </c>
      <c r="D208" s="4">
        <v>0</v>
      </c>
      <c r="E208" s="47">
        <f t="shared" si="763"/>
        <v>0</v>
      </c>
      <c r="F208" s="12">
        <v>0</v>
      </c>
      <c r="G208" s="4">
        <v>0</v>
      </c>
      <c r="H208" s="47">
        <f t="shared" si="708"/>
        <v>0</v>
      </c>
      <c r="I208" s="12">
        <v>0</v>
      </c>
      <c r="J208" s="4">
        <v>0</v>
      </c>
      <c r="K208" s="47">
        <f t="shared" si="709"/>
        <v>0</v>
      </c>
      <c r="L208" s="12">
        <v>0</v>
      </c>
      <c r="M208" s="4">
        <v>0</v>
      </c>
      <c r="N208" s="47">
        <f t="shared" si="710"/>
        <v>0</v>
      </c>
      <c r="O208" s="12">
        <v>0</v>
      </c>
      <c r="P208" s="4">
        <v>0</v>
      </c>
      <c r="Q208" s="47">
        <f t="shared" si="711"/>
        <v>0</v>
      </c>
      <c r="R208" s="12">
        <v>0</v>
      </c>
      <c r="S208" s="4">
        <v>0</v>
      </c>
      <c r="T208" s="47">
        <f t="shared" si="712"/>
        <v>0</v>
      </c>
      <c r="U208" s="12">
        <v>0</v>
      </c>
      <c r="V208" s="4">
        <v>0</v>
      </c>
      <c r="W208" s="47">
        <f t="shared" si="713"/>
        <v>0</v>
      </c>
      <c r="X208" s="12">
        <v>0</v>
      </c>
      <c r="Y208" s="4">
        <v>0</v>
      </c>
      <c r="Z208" s="47">
        <f t="shared" si="714"/>
        <v>0</v>
      </c>
      <c r="AA208" s="73">
        <v>17939.2</v>
      </c>
      <c r="AB208" s="4">
        <v>84948.565000000002</v>
      </c>
      <c r="AC208" s="47">
        <f t="shared" si="715"/>
        <v>4735.3597150374599</v>
      </c>
      <c r="AD208" s="73">
        <v>706</v>
      </c>
      <c r="AE208" s="4">
        <v>5160.6490000000003</v>
      </c>
      <c r="AF208" s="47">
        <f t="shared" si="716"/>
        <v>7309.7011331444764</v>
      </c>
      <c r="AG208" s="73">
        <v>1</v>
      </c>
      <c r="AH208" s="4">
        <v>42.241999999999997</v>
      </c>
      <c r="AI208" s="47">
        <f t="shared" si="717"/>
        <v>42242</v>
      </c>
      <c r="AJ208" s="12">
        <v>0</v>
      </c>
      <c r="AK208" s="4">
        <v>0</v>
      </c>
      <c r="AL208" s="47">
        <f t="shared" si="718"/>
        <v>0</v>
      </c>
      <c r="AM208" s="12">
        <v>0</v>
      </c>
      <c r="AN208" s="4">
        <v>0</v>
      </c>
      <c r="AO208" s="47">
        <f t="shared" si="719"/>
        <v>0</v>
      </c>
      <c r="AP208" s="12">
        <v>0</v>
      </c>
      <c r="AQ208" s="4">
        <v>0</v>
      </c>
      <c r="AR208" s="47">
        <f t="shared" si="720"/>
        <v>0</v>
      </c>
      <c r="AS208" s="12">
        <v>0</v>
      </c>
      <c r="AT208" s="4">
        <v>0</v>
      </c>
      <c r="AU208" s="47">
        <f t="shared" si="721"/>
        <v>0</v>
      </c>
      <c r="AV208" s="73">
        <v>13892</v>
      </c>
      <c r="AW208" s="4">
        <v>78435.053</v>
      </c>
      <c r="AX208" s="47">
        <f t="shared" si="722"/>
        <v>5646.0590987618771</v>
      </c>
      <c r="AY208" s="12">
        <v>0</v>
      </c>
      <c r="AZ208" s="4">
        <v>0</v>
      </c>
      <c r="BA208" s="47">
        <f t="shared" si="723"/>
        <v>0</v>
      </c>
      <c r="BB208" s="12">
        <v>0</v>
      </c>
      <c r="BC208" s="4">
        <v>0</v>
      </c>
      <c r="BD208" s="47">
        <f t="shared" si="724"/>
        <v>0</v>
      </c>
      <c r="BE208" s="73">
        <v>188.25</v>
      </c>
      <c r="BF208" s="4">
        <v>3516.9870000000001</v>
      </c>
      <c r="BG208" s="47">
        <f t="shared" si="725"/>
        <v>18682.533864541834</v>
      </c>
      <c r="BH208" s="12">
        <v>0</v>
      </c>
      <c r="BI208" s="4">
        <v>0</v>
      </c>
      <c r="BJ208" s="47">
        <f t="shared" si="726"/>
        <v>0</v>
      </c>
      <c r="BK208" s="12">
        <v>0</v>
      </c>
      <c r="BL208" s="4">
        <v>0</v>
      </c>
      <c r="BM208" s="47">
        <f t="shared" si="727"/>
        <v>0</v>
      </c>
      <c r="BN208" s="73">
        <v>2</v>
      </c>
      <c r="BO208" s="4">
        <v>153.041</v>
      </c>
      <c r="BP208" s="47">
        <f t="shared" si="728"/>
        <v>76520.5</v>
      </c>
      <c r="BQ208" s="73">
        <v>1</v>
      </c>
      <c r="BR208" s="4">
        <v>73.415999999999997</v>
      </c>
      <c r="BS208" s="47">
        <f t="shared" si="729"/>
        <v>73416</v>
      </c>
      <c r="BT208" s="12">
        <v>0</v>
      </c>
      <c r="BU208" s="4">
        <v>0</v>
      </c>
      <c r="BV208" s="47">
        <f t="shared" si="730"/>
        <v>0</v>
      </c>
      <c r="BW208" s="12">
        <v>0</v>
      </c>
      <c r="BX208" s="4">
        <v>0</v>
      </c>
      <c r="BY208" s="47">
        <f t="shared" si="731"/>
        <v>0</v>
      </c>
      <c r="BZ208" s="12">
        <v>0</v>
      </c>
      <c r="CA208" s="4">
        <v>0</v>
      </c>
      <c r="CB208" s="47">
        <f t="shared" si="732"/>
        <v>0</v>
      </c>
      <c r="CC208" s="12">
        <v>0</v>
      </c>
      <c r="CD208" s="4">
        <v>0</v>
      </c>
      <c r="CE208" s="47">
        <f t="shared" si="733"/>
        <v>0</v>
      </c>
      <c r="CF208" s="12">
        <v>0</v>
      </c>
      <c r="CG208" s="4">
        <v>0</v>
      </c>
      <c r="CH208" s="47">
        <f t="shared" si="734"/>
        <v>0</v>
      </c>
      <c r="CI208" s="12">
        <v>0</v>
      </c>
      <c r="CJ208" s="4">
        <v>0</v>
      </c>
      <c r="CK208" s="47">
        <f t="shared" si="735"/>
        <v>0</v>
      </c>
      <c r="CL208" s="12">
        <v>0</v>
      </c>
      <c r="CM208" s="4">
        <v>0</v>
      </c>
      <c r="CN208" s="47">
        <f t="shared" si="736"/>
        <v>0</v>
      </c>
      <c r="CO208" s="12">
        <v>0</v>
      </c>
      <c r="CP208" s="4">
        <v>0</v>
      </c>
      <c r="CQ208" s="47">
        <f t="shared" si="737"/>
        <v>0</v>
      </c>
      <c r="CR208" s="12">
        <v>0</v>
      </c>
      <c r="CS208" s="4">
        <v>0</v>
      </c>
      <c r="CT208" s="47">
        <f t="shared" si="738"/>
        <v>0</v>
      </c>
      <c r="CU208" s="12">
        <v>0</v>
      </c>
      <c r="CV208" s="4">
        <v>0</v>
      </c>
      <c r="CW208" s="47">
        <f t="shared" si="739"/>
        <v>0</v>
      </c>
      <c r="CX208" s="12">
        <v>0</v>
      </c>
      <c r="CY208" s="4">
        <v>0</v>
      </c>
      <c r="CZ208" s="47">
        <f t="shared" si="740"/>
        <v>0</v>
      </c>
      <c r="DA208" s="12">
        <v>0</v>
      </c>
      <c r="DB208" s="4">
        <v>0</v>
      </c>
      <c r="DC208" s="47">
        <f t="shared" si="741"/>
        <v>0</v>
      </c>
      <c r="DD208" s="12">
        <v>0</v>
      </c>
      <c r="DE208" s="4">
        <v>0</v>
      </c>
      <c r="DF208" s="47">
        <f t="shared" si="742"/>
        <v>0</v>
      </c>
      <c r="DG208" s="73">
        <v>9100</v>
      </c>
      <c r="DH208" s="4">
        <v>47266.589</v>
      </c>
      <c r="DI208" s="47">
        <f t="shared" si="743"/>
        <v>5194.1306593406598</v>
      </c>
      <c r="DJ208" s="12">
        <v>0</v>
      </c>
      <c r="DK208" s="4">
        <v>0</v>
      </c>
      <c r="DL208" s="47">
        <f t="shared" si="744"/>
        <v>0</v>
      </c>
      <c r="DM208" s="12">
        <v>0</v>
      </c>
      <c r="DN208" s="4">
        <v>0</v>
      </c>
      <c r="DO208" s="47">
        <f t="shared" si="745"/>
        <v>0</v>
      </c>
      <c r="DP208" s="73">
        <v>7.7999999999999999E-4</v>
      </c>
      <c r="DQ208" s="4">
        <v>0.48599999999999999</v>
      </c>
      <c r="DR208" s="47">
        <f t="shared" si="746"/>
        <v>623076.92307692312</v>
      </c>
      <c r="DS208" s="12">
        <v>0</v>
      </c>
      <c r="DT208" s="4">
        <v>0</v>
      </c>
      <c r="DU208" s="47">
        <f t="shared" si="747"/>
        <v>0</v>
      </c>
      <c r="DV208" s="12">
        <v>0</v>
      </c>
      <c r="DW208" s="4">
        <v>0</v>
      </c>
      <c r="DX208" s="47">
        <f t="shared" si="748"/>
        <v>0</v>
      </c>
      <c r="DY208" s="12">
        <v>0</v>
      </c>
      <c r="DZ208" s="4">
        <v>0</v>
      </c>
      <c r="EA208" s="47">
        <f t="shared" si="749"/>
        <v>0</v>
      </c>
      <c r="EB208" s="12">
        <v>0</v>
      </c>
      <c r="EC208" s="4">
        <v>0</v>
      </c>
      <c r="ED208" s="47">
        <f t="shared" si="750"/>
        <v>0</v>
      </c>
      <c r="EE208" s="12">
        <v>0</v>
      </c>
      <c r="EF208" s="4">
        <v>0</v>
      </c>
      <c r="EG208" s="47">
        <f t="shared" si="751"/>
        <v>0</v>
      </c>
      <c r="EH208" s="12">
        <v>0</v>
      </c>
      <c r="EI208" s="4">
        <v>0</v>
      </c>
      <c r="EJ208" s="47">
        <f t="shared" si="752"/>
        <v>0</v>
      </c>
      <c r="EK208" s="12">
        <v>0</v>
      </c>
      <c r="EL208" s="4">
        <v>0</v>
      </c>
      <c r="EM208" s="47">
        <f t="shared" si="753"/>
        <v>0</v>
      </c>
      <c r="EN208" s="12">
        <v>0</v>
      </c>
      <c r="EO208" s="4">
        <v>0</v>
      </c>
      <c r="EP208" s="47">
        <f t="shared" si="754"/>
        <v>0</v>
      </c>
      <c r="EQ208" s="12">
        <v>0</v>
      </c>
      <c r="ER208" s="4">
        <v>0</v>
      </c>
      <c r="ES208" s="47">
        <f t="shared" si="755"/>
        <v>0</v>
      </c>
      <c r="ET208" s="12">
        <v>0</v>
      </c>
      <c r="EU208" s="4">
        <v>0</v>
      </c>
      <c r="EV208" s="47">
        <f t="shared" si="756"/>
        <v>0</v>
      </c>
      <c r="EW208" s="73">
        <v>9300</v>
      </c>
      <c r="EX208" s="4">
        <v>39029.580999999998</v>
      </c>
      <c r="EY208" s="47">
        <f t="shared" si="757"/>
        <v>4196.7291397849458</v>
      </c>
      <c r="EZ208" s="12">
        <v>0</v>
      </c>
      <c r="FA208" s="4">
        <v>0</v>
      </c>
      <c r="FB208" s="47">
        <f t="shared" si="758"/>
        <v>0</v>
      </c>
      <c r="FC208" s="12">
        <v>0</v>
      </c>
      <c r="FD208" s="4">
        <v>0</v>
      </c>
      <c r="FE208" s="47">
        <f t="shared" si="759"/>
        <v>0</v>
      </c>
      <c r="FF208" s="7">
        <f t="shared" si="761"/>
        <v>51129.450779999999</v>
      </c>
      <c r="FG208" s="15">
        <f t="shared" si="762"/>
        <v>258626.60900000003</v>
      </c>
    </row>
    <row r="209" spans="1:163" x14ac:dyDescent="0.3">
      <c r="A209" s="55">
        <v>2024</v>
      </c>
      <c r="B209" s="56" t="s">
        <v>13</v>
      </c>
      <c r="C209" s="12">
        <v>0</v>
      </c>
      <c r="D209" s="4">
        <v>0</v>
      </c>
      <c r="E209" s="47">
        <f t="shared" si="763"/>
        <v>0</v>
      </c>
      <c r="F209" s="12">
        <v>0</v>
      </c>
      <c r="G209" s="4">
        <v>0</v>
      </c>
      <c r="H209" s="47">
        <f t="shared" si="708"/>
        <v>0</v>
      </c>
      <c r="I209" s="12">
        <v>0</v>
      </c>
      <c r="J209" s="4">
        <v>0</v>
      </c>
      <c r="K209" s="47">
        <f t="shared" si="709"/>
        <v>0</v>
      </c>
      <c r="L209" s="12">
        <v>0</v>
      </c>
      <c r="M209" s="4">
        <v>0</v>
      </c>
      <c r="N209" s="47">
        <f t="shared" si="710"/>
        <v>0</v>
      </c>
      <c r="O209" s="12">
        <v>0</v>
      </c>
      <c r="P209" s="4">
        <v>0</v>
      </c>
      <c r="Q209" s="47">
        <f t="shared" si="711"/>
        <v>0</v>
      </c>
      <c r="R209" s="12">
        <v>0</v>
      </c>
      <c r="S209" s="4">
        <v>0</v>
      </c>
      <c r="T209" s="47">
        <f t="shared" si="712"/>
        <v>0</v>
      </c>
      <c r="U209" s="12">
        <v>0</v>
      </c>
      <c r="V209" s="4">
        <v>0</v>
      </c>
      <c r="W209" s="47">
        <f t="shared" si="713"/>
        <v>0</v>
      </c>
      <c r="X209" s="12">
        <v>0</v>
      </c>
      <c r="Y209" s="4">
        <v>0</v>
      </c>
      <c r="Z209" s="47">
        <f t="shared" si="714"/>
        <v>0</v>
      </c>
      <c r="AA209" s="73">
        <v>2500</v>
      </c>
      <c r="AB209" s="4">
        <v>10089.351000000001</v>
      </c>
      <c r="AC209" s="47">
        <f t="shared" si="715"/>
        <v>4035.7403999999997</v>
      </c>
      <c r="AD209" s="12">
        <v>0</v>
      </c>
      <c r="AE209" s="4">
        <v>0</v>
      </c>
      <c r="AF209" s="47">
        <f t="shared" si="716"/>
        <v>0</v>
      </c>
      <c r="AG209" s="73">
        <v>4</v>
      </c>
      <c r="AH209" s="4">
        <v>233.565</v>
      </c>
      <c r="AI209" s="47">
        <f t="shared" si="717"/>
        <v>58391.25</v>
      </c>
      <c r="AJ209" s="12">
        <v>0</v>
      </c>
      <c r="AK209" s="4">
        <v>0</v>
      </c>
      <c r="AL209" s="47">
        <f t="shared" si="718"/>
        <v>0</v>
      </c>
      <c r="AM209" s="12">
        <v>0</v>
      </c>
      <c r="AN209" s="4">
        <v>0</v>
      </c>
      <c r="AO209" s="47">
        <f t="shared" si="719"/>
        <v>0</v>
      </c>
      <c r="AP209" s="12">
        <v>0</v>
      </c>
      <c r="AQ209" s="4">
        <v>0</v>
      </c>
      <c r="AR209" s="47">
        <f t="shared" si="720"/>
        <v>0</v>
      </c>
      <c r="AS209" s="12">
        <v>0</v>
      </c>
      <c r="AT209" s="4">
        <v>0</v>
      </c>
      <c r="AU209" s="47">
        <f t="shared" si="721"/>
        <v>0</v>
      </c>
      <c r="AV209" s="73">
        <v>15882.399599999999</v>
      </c>
      <c r="AW209" s="4">
        <v>88431.876000000004</v>
      </c>
      <c r="AX209" s="47">
        <f t="shared" si="722"/>
        <v>5567.9165760317492</v>
      </c>
      <c r="AY209" s="12">
        <v>0</v>
      </c>
      <c r="AZ209" s="4">
        <v>0</v>
      </c>
      <c r="BA209" s="47">
        <f t="shared" si="723"/>
        <v>0</v>
      </c>
      <c r="BB209" s="12">
        <v>0</v>
      </c>
      <c r="BC209" s="4">
        <v>0</v>
      </c>
      <c r="BD209" s="47">
        <f t="shared" si="724"/>
        <v>0</v>
      </c>
      <c r="BE209" s="73">
        <v>50</v>
      </c>
      <c r="BF209" s="4">
        <v>1023.332</v>
      </c>
      <c r="BG209" s="47">
        <f t="shared" si="725"/>
        <v>20466.64</v>
      </c>
      <c r="BH209" s="12">
        <v>0</v>
      </c>
      <c r="BI209" s="4">
        <v>0</v>
      </c>
      <c r="BJ209" s="47">
        <f t="shared" si="726"/>
        <v>0</v>
      </c>
      <c r="BK209" s="12">
        <v>0</v>
      </c>
      <c r="BL209" s="4">
        <v>0</v>
      </c>
      <c r="BM209" s="47">
        <f t="shared" si="727"/>
        <v>0</v>
      </c>
      <c r="BN209" s="12">
        <v>0</v>
      </c>
      <c r="BO209" s="4">
        <v>0</v>
      </c>
      <c r="BP209" s="47">
        <f t="shared" si="728"/>
        <v>0</v>
      </c>
      <c r="BQ209" s="12">
        <v>0</v>
      </c>
      <c r="BR209" s="4">
        <v>0</v>
      </c>
      <c r="BS209" s="47">
        <f t="shared" si="729"/>
        <v>0</v>
      </c>
      <c r="BT209" s="12">
        <v>0</v>
      </c>
      <c r="BU209" s="4">
        <v>0</v>
      </c>
      <c r="BV209" s="47">
        <f t="shared" si="730"/>
        <v>0</v>
      </c>
      <c r="BW209" s="12">
        <v>0</v>
      </c>
      <c r="BX209" s="4">
        <v>0</v>
      </c>
      <c r="BY209" s="47">
        <f t="shared" si="731"/>
        <v>0</v>
      </c>
      <c r="BZ209" s="12">
        <v>0</v>
      </c>
      <c r="CA209" s="4">
        <v>0</v>
      </c>
      <c r="CB209" s="47">
        <f t="shared" si="732"/>
        <v>0</v>
      </c>
      <c r="CC209" s="12">
        <v>0</v>
      </c>
      <c r="CD209" s="4">
        <v>0</v>
      </c>
      <c r="CE209" s="47">
        <f t="shared" si="733"/>
        <v>0</v>
      </c>
      <c r="CF209" s="12">
        <v>0</v>
      </c>
      <c r="CG209" s="4">
        <v>0</v>
      </c>
      <c r="CH209" s="47">
        <f t="shared" si="734"/>
        <v>0</v>
      </c>
      <c r="CI209" s="12">
        <v>0</v>
      </c>
      <c r="CJ209" s="4">
        <v>0</v>
      </c>
      <c r="CK209" s="47">
        <f t="shared" si="735"/>
        <v>0</v>
      </c>
      <c r="CL209" s="12">
        <v>0</v>
      </c>
      <c r="CM209" s="4">
        <v>0</v>
      </c>
      <c r="CN209" s="47">
        <f t="shared" si="736"/>
        <v>0</v>
      </c>
      <c r="CO209" s="73">
        <v>6</v>
      </c>
      <c r="CP209" s="4">
        <v>167.56700000000001</v>
      </c>
      <c r="CQ209" s="47">
        <f t="shared" si="737"/>
        <v>27927.833333333336</v>
      </c>
      <c r="CR209" s="12">
        <v>0</v>
      </c>
      <c r="CS209" s="4">
        <v>0</v>
      </c>
      <c r="CT209" s="47">
        <f t="shared" si="738"/>
        <v>0</v>
      </c>
      <c r="CU209" s="12">
        <v>0</v>
      </c>
      <c r="CV209" s="4">
        <v>0</v>
      </c>
      <c r="CW209" s="47">
        <f t="shared" si="739"/>
        <v>0</v>
      </c>
      <c r="CX209" s="12">
        <v>0</v>
      </c>
      <c r="CY209" s="4">
        <v>0</v>
      </c>
      <c r="CZ209" s="47">
        <f t="shared" si="740"/>
        <v>0</v>
      </c>
      <c r="DA209" s="12">
        <v>0</v>
      </c>
      <c r="DB209" s="4">
        <v>0</v>
      </c>
      <c r="DC209" s="47">
        <f t="shared" si="741"/>
        <v>0</v>
      </c>
      <c r="DD209" s="12">
        <v>0</v>
      </c>
      <c r="DE209" s="4">
        <v>0</v>
      </c>
      <c r="DF209" s="47">
        <f t="shared" si="742"/>
        <v>0</v>
      </c>
      <c r="DG209" s="73">
        <v>32800</v>
      </c>
      <c r="DH209" s="4">
        <v>143718.39600000001</v>
      </c>
      <c r="DI209" s="47">
        <f t="shared" si="743"/>
        <v>4381.6584146341465</v>
      </c>
      <c r="DJ209" s="12">
        <v>0</v>
      </c>
      <c r="DK209" s="4">
        <v>0</v>
      </c>
      <c r="DL209" s="47">
        <f t="shared" si="744"/>
        <v>0</v>
      </c>
      <c r="DM209" s="12">
        <v>0</v>
      </c>
      <c r="DN209" s="4">
        <v>0</v>
      </c>
      <c r="DO209" s="47">
        <f t="shared" si="745"/>
        <v>0</v>
      </c>
      <c r="DP209" s="12">
        <v>0</v>
      </c>
      <c r="DQ209" s="4">
        <v>0</v>
      </c>
      <c r="DR209" s="47">
        <f t="shared" si="746"/>
        <v>0</v>
      </c>
      <c r="DS209" s="12">
        <v>0</v>
      </c>
      <c r="DT209" s="4">
        <v>0</v>
      </c>
      <c r="DU209" s="47">
        <f t="shared" si="747"/>
        <v>0</v>
      </c>
      <c r="DV209" s="12">
        <v>0</v>
      </c>
      <c r="DW209" s="4">
        <v>0</v>
      </c>
      <c r="DX209" s="47">
        <f t="shared" si="748"/>
        <v>0</v>
      </c>
      <c r="DY209" s="12">
        <v>0</v>
      </c>
      <c r="DZ209" s="4">
        <v>0</v>
      </c>
      <c r="EA209" s="47">
        <f t="shared" si="749"/>
        <v>0</v>
      </c>
      <c r="EB209" s="12">
        <v>0</v>
      </c>
      <c r="EC209" s="4">
        <v>0</v>
      </c>
      <c r="ED209" s="47">
        <f t="shared" si="750"/>
        <v>0</v>
      </c>
      <c r="EE209" s="12">
        <v>0</v>
      </c>
      <c r="EF209" s="4">
        <v>0</v>
      </c>
      <c r="EG209" s="47">
        <f t="shared" si="751"/>
        <v>0</v>
      </c>
      <c r="EH209" s="12">
        <v>0</v>
      </c>
      <c r="EI209" s="4">
        <v>0</v>
      </c>
      <c r="EJ209" s="47">
        <f t="shared" si="752"/>
        <v>0</v>
      </c>
      <c r="EK209" s="12">
        <v>0</v>
      </c>
      <c r="EL209" s="4">
        <v>0</v>
      </c>
      <c r="EM209" s="47">
        <f t="shared" si="753"/>
        <v>0</v>
      </c>
      <c r="EN209" s="12">
        <v>0</v>
      </c>
      <c r="EO209" s="4">
        <v>0</v>
      </c>
      <c r="EP209" s="47">
        <f t="shared" si="754"/>
        <v>0</v>
      </c>
      <c r="EQ209" s="12">
        <v>0</v>
      </c>
      <c r="ER209" s="4">
        <v>0</v>
      </c>
      <c r="ES209" s="47">
        <f t="shared" si="755"/>
        <v>0</v>
      </c>
      <c r="ET209" s="12">
        <v>0</v>
      </c>
      <c r="EU209" s="4">
        <v>0</v>
      </c>
      <c r="EV209" s="47">
        <f t="shared" si="756"/>
        <v>0</v>
      </c>
      <c r="EW209" s="73">
        <v>10792</v>
      </c>
      <c r="EX209" s="4">
        <v>41664.173000000003</v>
      </c>
      <c r="EY209" s="47">
        <f t="shared" si="757"/>
        <v>3860.653539659007</v>
      </c>
      <c r="EZ209" s="12">
        <v>0</v>
      </c>
      <c r="FA209" s="4">
        <v>0</v>
      </c>
      <c r="FB209" s="47">
        <f t="shared" si="758"/>
        <v>0</v>
      </c>
      <c r="FC209" s="12">
        <v>0</v>
      </c>
      <c r="FD209" s="4">
        <v>0</v>
      </c>
      <c r="FE209" s="47">
        <f t="shared" si="759"/>
        <v>0</v>
      </c>
      <c r="FF209" s="7">
        <f t="shared" si="761"/>
        <v>62034.399599999997</v>
      </c>
      <c r="FG209" s="15">
        <f t="shared" si="762"/>
        <v>285328.26</v>
      </c>
    </row>
    <row r="210" spans="1:163" x14ac:dyDescent="0.3">
      <c r="A210" s="55">
        <v>2024</v>
      </c>
      <c r="B210" s="56" t="s">
        <v>14</v>
      </c>
      <c r="C210" s="12">
        <v>0</v>
      </c>
      <c r="D210" s="4">
        <v>0</v>
      </c>
      <c r="E210" s="47">
        <f t="shared" si="763"/>
        <v>0</v>
      </c>
      <c r="F210" s="12">
        <v>0</v>
      </c>
      <c r="G210" s="4">
        <v>0</v>
      </c>
      <c r="H210" s="47">
        <f t="shared" si="708"/>
        <v>0</v>
      </c>
      <c r="I210" s="12">
        <v>0</v>
      </c>
      <c r="J210" s="4">
        <v>0</v>
      </c>
      <c r="K210" s="47">
        <f t="shared" si="709"/>
        <v>0</v>
      </c>
      <c r="L210" s="12">
        <v>0</v>
      </c>
      <c r="M210" s="4">
        <v>0</v>
      </c>
      <c r="N210" s="47">
        <f t="shared" si="710"/>
        <v>0</v>
      </c>
      <c r="O210" s="12">
        <v>0</v>
      </c>
      <c r="P210" s="4">
        <v>0</v>
      </c>
      <c r="Q210" s="47">
        <f t="shared" si="711"/>
        <v>0</v>
      </c>
      <c r="R210" s="12">
        <v>0</v>
      </c>
      <c r="S210" s="4">
        <v>0</v>
      </c>
      <c r="T210" s="47">
        <f t="shared" si="712"/>
        <v>0</v>
      </c>
      <c r="U210" s="12">
        <v>0</v>
      </c>
      <c r="V210" s="4">
        <v>0</v>
      </c>
      <c r="W210" s="47">
        <f t="shared" si="713"/>
        <v>0</v>
      </c>
      <c r="X210" s="12">
        <v>0</v>
      </c>
      <c r="Y210" s="4">
        <v>0</v>
      </c>
      <c r="Z210" s="47">
        <f t="shared" si="714"/>
        <v>0</v>
      </c>
      <c r="AA210" s="12">
        <v>0</v>
      </c>
      <c r="AB210" s="4">
        <v>0</v>
      </c>
      <c r="AC210" s="47">
        <f t="shared" si="715"/>
        <v>0</v>
      </c>
      <c r="AD210" s="12">
        <v>0</v>
      </c>
      <c r="AE210" s="4">
        <v>0</v>
      </c>
      <c r="AF210" s="47">
        <f t="shared" si="716"/>
        <v>0</v>
      </c>
      <c r="AG210" s="12">
        <v>1.0002500000000001</v>
      </c>
      <c r="AH210" s="4">
        <v>47.822000000000003</v>
      </c>
      <c r="AI210" s="47">
        <f t="shared" si="717"/>
        <v>47810.047488127966</v>
      </c>
      <c r="AJ210" s="12">
        <v>0</v>
      </c>
      <c r="AK210" s="4">
        <v>0</v>
      </c>
      <c r="AL210" s="47">
        <f t="shared" si="718"/>
        <v>0</v>
      </c>
      <c r="AM210" s="12">
        <v>0</v>
      </c>
      <c r="AN210" s="4">
        <v>0</v>
      </c>
      <c r="AO210" s="47">
        <f t="shared" si="719"/>
        <v>0</v>
      </c>
      <c r="AP210" s="12">
        <v>0</v>
      </c>
      <c r="AQ210" s="4">
        <v>0</v>
      </c>
      <c r="AR210" s="47">
        <f t="shared" si="720"/>
        <v>0</v>
      </c>
      <c r="AS210" s="12">
        <v>0</v>
      </c>
      <c r="AT210" s="4">
        <v>0</v>
      </c>
      <c r="AU210" s="47">
        <f t="shared" si="721"/>
        <v>0</v>
      </c>
      <c r="AV210" s="12">
        <v>12788.135</v>
      </c>
      <c r="AW210" s="4">
        <v>81438.403999999995</v>
      </c>
      <c r="AX210" s="47">
        <f t="shared" si="722"/>
        <v>6368.2784080712308</v>
      </c>
      <c r="AY210" s="12">
        <v>0</v>
      </c>
      <c r="AZ210" s="4">
        <v>0</v>
      </c>
      <c r="BA210" s="47">
        <f t="shared" si="723"/>
        <v>0</v>
      </c>
      <c r="BB210" s="12">
        <v>0</v>
      </c>
      <c r="BC210" s="4">
        <v>0</v>
      </c>
      <c r="BD210" s="47">
        <f t="shared" si="724"/>
        <v>0</v>
      </c>
      <c r="BE210" s="12">
        <v>111</v>
      </c>
      <c r="BF210" s="4">
        <v>2172.6030000000001</v>
      </c>
      <c r="BG210" s="47">
        <f t="shared" si="725"/>
        <v>19573</v>
      </c>
      <c r="BH210" s="12">
        <v>0</v>
      </c>
      <c r="BI210" s="4">
        <v>0</v>
      </c>
      <c r="BJ210" s="47">
        <f t="shared" si="726"/>
        <v>0</v>
      </c>
      <c r="BK210" s="12">
        <v>0</v>
      </c>
      <c r="BL210" s="4">
        <v>0</v>
      </c>
      <c r="BM210" s="47">
        <f t="shared" si="727"/>
        <v>0</v>
      </c>
      <c r="BN210" s="12">
        <v>0</v>
      </c>
      <c r="BO210" s="4">
        <v>0</v>
      </c>
      <c r="BP210" s="47">
        <f t="shared" si="728"/>
        <v>0</v>
      </c>
      <c r="BQ210" s="12">
        <v>0</v>
      </c>
      <c r="BR210" s="4">
        <v>0</v>
      </c>
      <c r="BS210" s="47">
        <f t="shared" si="729"/>
        <v>0</v>
      </c>
      <c r="BT210" s="12">
        <v>0</v>
      </c>
      <c r="BU210" s="4">
        <v>0</v>
      </c>
      <c r="BV210" s="47">
        <f t="shared" si="730"/>
        <v>0</v>
      </c>
      <c r="BW210" s="12">
        <v>0</v>
      </c>
      <c r="BX210" s="4">
        <v>0</v>
      </c>
      <c r="BY210" s="47">
        <f t="shared" si="731"/>
        <v>0</v>
      </c>
      <c r="BZ210" s="12">
        <v>0</v>
      </c>
      <c r="CA210" s="4">
        <v>0</v>
      </c>
      <c r="CB210" s="47">
        <f t="shared" si="732"/>
        <v>0</v>
      </c>
      <c r="CC210" s="12">
        <v>0</v>
      </c>
      <c r="CD210" s="4">
        <v>0</v>
      </c>
      <c r="CE210" s="47">
        <f t="shared" si="733"/>
        <v>0</v>
      </c>
      <c r="CF210" s="12">
        <v>0</v>
      </c>
      <c r="CG210" s="4">
        <v>0</v>
      </c>
      <c r="CH210" s="47">
        <f t="shared" si="734"/>
        <v>0</v>
      </c>
      <c r="CI210" s="12">
        <v>0</v>
      </c>
      <c r="CJ210" s="4">
        <v>0</v>
      </c>
      <c r="CK210" s="47">
        <f t="shared" si="735"/>
        <v>0</v>
      </c>
      <c r="CL210" s="12">
        <v>0</v>
      </c>
      <c r="CM210" s="4">
        <v>0</v>
      </c>
      <c r="CN210" s="47">
        <f t="shared" si="736"/>
        <v>0</v>
      </c>
      <c r="CO210" s="12">
        <v>0</v>
      </c>
      <c r="CP210" s="4">
        <v>0</v>
      </c>
      <c r="CQ210" s="47">
        <f t="shared" si="737"/>
        <v>0</v>
      </c>
      <c r="CR210" s="12">
        <v>0</v>
      </c>
      <c r="CS210" s="4">
        <v>0</v>
      </c>
      <c r="CT210" s="47">
        <f t="shared" si="738"/>
        <v>0</v>
      </c>
      <c r="CU210" s="12">
        <v>0</v>
      </c>
      <c r="CV210" s="4">
        <v>0</v>
      </c>
      <c r="CW210" s="47">
        <f t="shared" si="739"/>
        <v>0</v>
      </c>
      <c r="CX210" s="12">
        <v>0</v>
      </c>
      <c r="CY210" s="4">
        <v>0</v>
      </c>
      <c r="CZ210" s="47">
        <f t="shared" si="740"/>
        <v>0</v>
      </c>
      <c r="DA210" s="12">
        <v>6.3499999999999997E-3</v>
      </c>
      <c r="DB210" s="4">
        <v>0.47899999999999998</v>
      </c>
      <c r="DC210" s="47">
        <f t="shared" si="741"/>
        <v>75433.07086614173</v>
      </c>
      <c r="DD210" s="12">
        <v>0</v>
      </c>
      <c r="DE210" s="4">
        <v>0</v>
      </c>
      <c r="DF210" s="47">
        <f t="shared" si="742"/>
        <v>0</v>
      </c>
      <c r="DG210" s="12">
        <v>0</v>
      </c>
      <c r="DH210" s="4">
        <v>0</v>
      </c>
      <c r="DI210" s="47">
        <f t="shared" si="743"/>
        <v>0</v>
      </c>
      <c r="DJ210" s="12">
        <v>0</v>
      </c>
      <c r="DK210" s="4">
        <v>0</v>
      </c>
      <c r="DL210" s="47">
        <f t="shared" si="744"/>
        <v>0</v>
      </c>
      <c r="DM210" s="12">
        <v>0</v>
      </c>
      <c r="DN210" s="4">
        <v>0</v>
      </c>
      <c r="DO210" s="47">
        <f t="shared" si="745"/>
        <v>0</v>
      </c>
      <c r="DP210" s="12">
        <v>0</v>
      </c>
      <c r="DQ210" s="4">
        <v>0</v>
      </c>
      <c r="DR210" s="47">
        <f t="shared" si="746"/>
        <v>0</v>
      </c>
      <c r="DS210" s="12">
        <v>0</v>
      </c>
      <c r="DT210" s="4">
        <v>0</v>
      </c>
      <c r="DU210" s="47">
        <f t="shared" si="747"/>
        <v>0</v>
      </c>
      <c r="DV210" s="12">
        <v>0</v>
      </c>
      <c r="DW210" s="4">
        <v>0</v>
      </c>
      <c r="DX210" s="47">
        <f t="shared" si="748"/>
        <v>0</v>
      </c>
      <c r="DY210" s="12">
        <v>0</v>
      </c>
      <c r="DZ210" s="4">
        <v>0</v>
      </c>
      <c r="EA210" s="47">
        <f t="shared" si="749"/>
        <v>0</v>
      </c>
      <c r="EB210" s="12">
        <v>0</v>
      </c>
      <c r="EC210" s="4">
        <v>0</v>
      </c>
      <c r="ED210" s="47">
        <f t="shared" si="750"/>
        <v>0</v>
      </c>
      <c r="EE210" s="12">
        <v>0</v>
      </c>
      <c r="EF210" s="4">
        <v>0</v>
      </c>
      <c r="EG210" s="47">
        <f t="shared" si="751"/>
        <v>0</v>
      </c>
      <c r="EH210" s="12">
        <v>0</v>
      </c>
      <c r="EI210" s="4">
        <v>0</v>
      </c>
      <c r="EJ210" s="47">
        <f t="shared" si="752"/>
        <v>0</v>
      </c>
      <c r="EK210" s="12">
        <v>0</v>
      </c>
      <c r="EL210" s="4">
        <v>0</v>
      </c>
      <c r="EM210" s="47">
        <f t="shared" si="753"/>
        <v>0</v>
      </c>
      <c r="EN210" s="12">
        <v>0</v>
      </c>
      <c r="EO210" s="4">
        <v>0</v>
      </c>
      <c r="EP210" s="47">
        <f t="shared" si="754"/>
        <v>0</v>
      </c>
      <c r="EQ210" s="12">
        <v>10.003219999999999</v>
      </c>
      <c r="ER210" s="4">
        <v>465.89699999999999</v>
      </c>
      <c r="ES210" s="47">
        <f t="shared" si="755"/>
        <v>46574.702945651501</v>
      </c>
      <c r="ET210" s="12">
        <v>0</v>
      </c>
      <c r="EU210" s="4">
        <v>0</v>
      </c>
      <c r="EV210" s="47">
        <f t="shared" si="756"/>
        <v>0</v>
      </c>
      <c r="EW210" s="12">
        <v>7958.12</v>
      </c>
      <c r="EX210" s="4">
        <v>29950.569</v>
      </c>
      <c r="EY210" s="47">
        <f t="shared" si="757"/>
        <v>3763.523168788608</v>
      </c>
      <c r="EZ210" s="12">
        <v>0</v>
      </c>
      <c r="FA210" s="4">
        <v>0</v>
      </c>
      <c r="FB210" s="47">
        <f t="shared" si="758"/>
        <v>0</v>
      </c>
      <c r="FC210" s="12">
        <v>0</v>
      </c>
      <c r="FD210" s="4">
        <v>0</v>
      </c>
      <c r="FE210" s="47">
        <f t="shared" si="759"/>
        <v>0</v>
      </c>
      <c r="FF210" s="7">
        <f t="shared" si="761"/>
        <v>20868.26482</v>
      </c>
      <c r="FG210" s="15">
        <f t="shared" si="762"/>
        <v>114075.774</v>
      </c>
    </row>
    <row r="211" spans="1:163" x14ac:dyDescent="0.3">
      <c r="A211" s="55">
        <v>2024</v>
      </c>
      <c r="B211" s="47" t="s">
        <v>15</v>
      </c>
      <c r="C211" s="12">
        <v>0</v>
      </c>
      <c r="D211" s="4">
        <v>0</v>
      </c>
      <c r="E211" s="47">
        <f t="shared" si="763"/>
        <v>0</v>
      </c>
      <c r="F211" s="12">
        <v>0</v>
      </c>
      <c r="G211" s="4">
        <v>0</v>
      </c>
      <c r="H211" s="47">
        <f t="shared" si="708"/>
        <v>0</v>
      </c>
      <c r="I211" s="12">
        <v>0</v>
      </c>
      <c r="J211" s="4">
        <v>0</v>
      </c>
      <c r="K211" s="47">
        <f t="shared" si="709"/>
        <v>0</v>
      </c>
      <c r="L211" s="12">
        <v>0</v>
      </c>
      <c r="M211" s="4">
        <v>0</v>
      </c>
      <c r="N211" s="47">
        <f t="shared" si="710"/>
        <v>0</v>
      </c>
      <c r="O211" s="12">
        <v>0</v>
      </c>
      <c r="P211" s="4">
        <v>0</v>
      </c>
      <c r="Q211" s="47">
        <f t="shared" si="711"/>
        <v>0</v>
      </c>
      <c r="R211" s="12">
        <v>0</v>
      </c>
      <c r="S211" s="4">
        <v>0</v>
      </c>
      <c r="T211" s="47">
        <f t="shared" si="712"/>
        <v>0</v>
      </c>
      <c r="U211" s="12">
        <v>0</v>
      </c>
      <c r="V211" s="4">
        <v>0</v>
      </c>
      <c r="W211" s="47">
        <f t="shared" si="713"/>
        <v>0</v>
      </c>
      <c r="X211" s="12">
        <v>0</v>
      </c>
      <c r="Y211" s="4">
        <v>0</v>
      </c>
      <c r="Z211" s="47">
        <f t="shared" si="714"/>
        <v>0</v>
      </c>
      <c r="AA211" s="12">
        <v>0</v>
      </c>
      <c r="AB211" s="4">
        <v>0</v>
      </c>
      <c r="AC211" s="47">
        <f t="shared" si="715"/>
        <v>0</v>
      </c>
      <c r="AD211" s="73">
        <v>400</v>
      </c>
      <c r="AE211" s="4">
        <v>2824.0320000000002</v>
      </c>
      <c r="AF211" s="47">
        <f t="shared" si="716"/>
        <v>7060.08</v>
      </c>
      <c r="AG211" s="12">
        <v>0</v>
      </c>
      <c r="AH211" s="4">
        <v>0</v>
      </c>
      <c r="AI211" s="47">
        <f t="shared" si="717"/>
        <v>0</v>
      </c>
      <c r="AJ211" s="12">
        <v>0</v>
      </c>
      <c r="AK211" s="4">
        <v>0</v>
      </c>
      <c r="AL211" s="47">
        <f t="shared" si="718"/>
        <v>0</v>
      </c>
      <c r="AM211" s="12">
        <v>0</v>
      </c>
      <c r="AN211" s="4">
        <v>0</v>
      </c>
      <c r="AO211" s="47">
        <f t="shared" si="719"/>
        <v>0</v>
      </c>
      <c r="AP211" s="12">
        <v>0</v>
      </c>
      <c r="AQ211" s="4">
        <v>0</v>
      </c>
      <c r="AR211" s="47">
        <f t="shared" si="720"/>
        <v>0</v>
      </c>
      <c r="AS211" s="12">
        <v>0</v>
      </c>
      <c r="AT211" s="4">
        <v>0</v>
      </c>
      <c r="AU211" s="47">
        <f t="shared" si="721"/>
        <v>0</v>
      </c>
      <c r="AV211" s="73">
        <v>2368.0003900000002</v>
      </c>
      <c r="AW211" s="4">
        <v>14754.815000000001</v>
      </c>
      <c r="AX211" s="47">
        <f t="shared" si="722"/>
        <v>6230.9174704147745</v>
      </c>
      <c r="AY211" s="12">
        <v>0</v>
      </c>
      <c r="AZ211" s="4">
        <v>0</v>
      </c>
      <c r="BA211" s="47">
        <f t="shared" si="723"/>
        <v>0</v>
      </c>
      <c r="BB211" s="12">
        <v>0</v>
      </c>
      <c r="BC211" s="4">
        <v>0</v>
      </c>
      <c r="BD211" s="47">
        <f t="shared" si="724"/>
        <v>0</v>
      </c>
      <c r="BE211" s="73">
        <v>211.17500000000001</v>
      </c>
      <c r="BF211" s="4">
        <v>3872.806</v>
      </c>
      <c r="BG211" s="47">
        <f t="shared" si="725"/>
        <v>18339.320468805494</v>
      </c>
      <c r="BH211" s="12">
        <v>0</v>
      </c>
      <c r="BI211" s="4">
        <v>0</v>
      </c>
      <c r="BJ211" s="47">
        <f t="shared" si="726"/>
        <v>0</v>
      </c>
      <c r="BK211" s="12">
        <v>0</v>
      </c>
      <c r="BL211" s="4">
        <v>0</v>
      </c>
      <c r="BM211" s="47">
        <f t="shared" si="727"/>
        <v>0</v>
      </c>
      <c r="BN211" s="12">
        <v>0</v>
      </c>
      <c r="BO211" s="4">
        <v>0</v>
      </c>
      <c r="BP211" s="47">
        <f t="shared" si="728"/>
        <v>0</v>
      </c>
      <c r="BQ211" s="12">
        <v>0</v>
      </c>
      <c r="BR211" s="4">
        <v>0</v>
      </c>
      <c r="BS211" s="47">
        <f t="shared" si="729"/>
        <v>0</v>
      </c>
      <c r="BT211" s="12">
        <v>0</v>
      </c>
      <c r="BU211" s="4">
        <v>0</v>
      </c>
      <c r="BV211" s="47">
        <f t="shared" si="730"/>
        <v>0</v>
      </c>
      <c r="BW211" s="12">
        <v>0</v>
      </c>
      <c r="BX211" s="4">
        <v>0</v>
      </c>
      <c r="BY211" s="47">
        <f t="shared" si="731"/>
        <v>0</v>
      </c>
      <c r="BZ211" s="12">
        <v>0</v>
      </c>
      <c r="CA211" s="4">
        <v>0</v>
      </c>
      <c r="CB211" s="47">
        <f t="shared" si="732"/>
        <v>0</v>
      </c>
      <c r="CC211" s="12">
        <v>0</v>
      </c>
      <c r="CD211" s="4">
        <v>0</v>
      </c>
      <c r="CE211" s="47">
        <f t="shared" si="733"/>
        <v>0</v>
      </c>
      <c r="CF211" s="12">
        <v>0</v>
      </c>
      <c r="CG211" s="4">
        <v>0</v>
      </c>
      <c r="CH211" s="47">
        <f t="shared" si="734"/>
        <v>0</v>
      </c>
      <c r="CI211" s="12">
        <v>0</v>
      </c>
      <c r="CJ211" s="4">
        <v>0</v>
      </c>
      <c r="CK211" s="47">
        <f t="shared" si="735"/>
        <v>0</v>
      </c>
      <c r="CL211" s="12">
        <v>0</v>
      </c>
      <c r="CM211" s="4">
        <v>0</v>
      </c>
      <c r="CN211" s="47">
        <f t="shared" si="736"/>
        <v>0</v>
      </c>
      <c r="CO211" s="12">
        <v>0</v>
      </c>
      <c r="CP211" s="4">
        <v>0</v>
      </c>
      <c r="CQ211" s="47">
        <f t="shared" si="737"/>
        <v>0</v>
      </c>
      <c r="CR211" s="12">
        <v>0</v>
      </c>
      <c r="CS211" s="4">
        <v>0</v>
      </c>
      <c r="CT211" s="47">
        <f t="shared" si="738"/>
        <v>0</v>
      </c>
      <c r="CU211" s="12">
        <v>0</v>
      </c>
      <c r="CV211" s="4">
        <v>0</v>
      </c>
      <c r="CW211" s="47">
        <f t="shared" si="739"/>
        <v>0</v>
      </c>
      <c r="CX211" s="12">
        <v>0</v>
      </c>
      <c r="CY211" s="4">
        <v>0</v>
      </c>
      <c r="CZ211" s="47">
        <f t="shared" si="740"/>
        <v>0</v>
      </c>
      <c r="DA211" s="12">
        <v>0</v>
      </c>
      <c r="DB211" s="4">
        <v>0</v>
      </c>
      <c r="DC211" s="47">
        <f t="shared" si="741"/>
        <v>0</v>
      </c>
      <c r="DD211" s="12">
        <v>0</v>
      </c>
      <c r="DE211" s="4">
        <v>0</v>
      </c>
      <c r="DF211" s="47">
        <f t="shared" si="742"/>
        <v>0</v>
      </c>
      <c r="DG211" s="12">
        <v>0</v>
      </c>
      <c r="DH211" s="4">
        <v>0</v>
      </c>
      <c r="DI211" s="47">
        <f t="shared" si="743"/>
        <v>0</v>
      </c>
      <c r="DJ211" s="12">
        <v>0</v>
      </c>
      <c r="DK211" s="4">
        <v>0</v>
      </c>
      <c r="DL211" s="47">
        <f t="shared" si="744"/>
        <v>0</v>
      </c>
      <c r="DM211" s="12">
        <v>0</v>
      </c>
      <c r="DN211" s="4">
        <v>0</v>
      </c>
      <c r="DO211" s="47">
        <f t="shared" si="745"/>
        <v>0</v>
      </c>
      <c r="DP211" s="12">
        <v>0</v>
      </c>
      <c r="DQ211" s="4">
        <v>0</v>
      </c>
      <c r="DR211" s="47">
        <f t="shared" si="746"/>
        <v>0</v>
      </c>
      <c r="DS211" s="12">
        <v>0</v>
      </c>
      <c r="DT211" s="4">
        <v>0</v>
      </c>
      <c r="DU211" s="47">
        <f t="shared" si="747"/>
        <v>0</v>
      </c>
      <c r="DV211" s="12">
        <v>0</v>
      </c>
      <c r="DW211" s="4">
        <v>0</v>
      </c>
      <c r="DX211" s="47">
        <f t="shared" si="748"/>
        <v>0</v>
      </c>
      <c r="DY211" s="12">
        <v>0</v>
      </c>
      <c r="DZ211" s="4">
        <v>0</v>
      </c>
      <c r="EA211" s="47">
        <f t="shared" si="749"/>
        <v>0</v>
      </c>
      <c r="EB211" s="12">
        <v>0</v>
      </c>
      <c r="EC211" s="4">
        <v>0</v>
      </c>
      <c r="ED211" s="47">
        <f t="shared" si="750"/>
        <v>0</v>
      </c>
      <c r="EE211" s="12">
        <v>0</v>
      </c>
      <c r="EF211" s="4">
        <v>0</v>
      </c>
      <c r="EG211" s="47">
        <f t="shared" si="751"/>
        <v>0</v>
      </c>
      <c r="EH211" s="12">
        <v>0</v>
      </c>
      <c r="EI211" s="4">
        <v>0</v>
      </c>
      <c r="EJ211" s="47">
        <f t="shared" si="752"/>
        <v>0</v>
      </c>
      <c r="EK211" s="12">
        <v>0</v>
      </c>
      <c r="EL211" s="4">
        <v>0</v>
      </c>
      <c r="EM211" s="47">
        <f t="shared" si="753"/>
        <v>0</v>
      </c>
      <c r="EN211" s="12">
        <v>0</v>
      </c>
      <c r="EO211" s="4">
        <v>0</v>
      </c>
      <c r="EP211" s="47">
        <f t="shared" si="754"/>
        <v>0</v>
      </c>
      <c r="EQ211" s="73">
        <v>1.23E-3</v>
      </c>
      <c r="ER211" s="4">
        <v>1.1080000000000001</v>
      </c>
      <c r="ES211" s="47">
        <f t="shared" si="755"/>
        <v>900813.00813008135</v>
      </c>
      <c r="ET211" s="12">
        <v>0</v>
      </c>
      <c r="EU211" s="4">
        <v>0</v>
      </c>
      <c r="EV211" s="47">
        <f t="shared" si="756"/>
        <v>0</v>
      </c>
      <c r="EW211" s="12">
        <v>0</v>
      </c>
      <c r="EX211" s="4">
        <v>0</v>
      </c>
      <c r="EY211" s="47">
        <f t="shared" si="757"/>
        <v>0</v>
      </c>
      <c r="EZ211" s="12">
        <v>0</v>
      </c>
      <c r="FA211" s="4">
        <v>0</v>
      </c>
      <c r="FB211" s="47">
        <f t="shared" si="758"/>
        <v>0</v>
      </c>
      <c r="FC211" s="12">
        <v>0</v>
      </c>
      <c r="FD211" s="4">
        <v>0</v>
      </c>
      <c r="FE211" s="47">
        <f t="shared" si="759"/>
        <v>0</v>
      </c>
      <c r="FF211" s="7">
        <f t="shared" si="761"/>
        <v>2979.1766200000002</v>
      </c>
      <c r="FG211" s="15">
        <f t="shared" si="762"/>
        <v>21452.761000000002</v>
      </c>
    </row>
    <row r="212" spans="1:163" x14ac:dyDescent="0.3">
      <c r="A212" s="55">
        <v>2024</v>
      </c>
      <c r="B212" s="56" t="s">
        <v>16</v>
      </c>
      <c r="C212" s="12">
        <v>0</v>
      </c>
      <c r="D212" s="4">
        <v>0</v>
      </c>
      <c r="E212" s="47">
        <f t="shared" si="763"/>
        <v>0</v>
      </c>
      <c r="F212" s="12">
        <v>0</v>
      </c>
      <c r="G212" s="4">
        <v>0</v>
      </c>
      <c r="H212" s="47">
        <f t="shared" si="708"/>
        <v>0</v>
      </c>
      <c r="I212" s="12">
        <v>0</v>
      </c>
      <c r="J212" s="4">
        <v>0</v>
      </c>
      <c r="K212" s="47">
        <f t="shared" si="709"/>
        <v>0</v>
      </c>
      <c r="L212" s="12">
        <v>0</v>
      </c>
      <c r="M212" s="4">
        <v>0</v>
      </c>
      <c r="N212" s="47">
        <f t="shared" si="710"/>
        <v>0</v>
      </c>
      <c r="O212" s="12">
        <v>0</v>
      </c>
      <c r="P212" s="4">
        <v>0</v>
      </c>
      <c r="Q212" s="47">
        <f t="shared" si="711"/>
        <v>0</v>
      </c>
      <c r="R212" s="73">
        <v>2.4289999999999998</v>
      </c>
      <c r="S212" s="4">
        <v>84.623999999999995</v>
      </c>
      <c r="T212" s="47">
        <f t="shared" si="712"/>
        <v>34839.02840675175</v>
      </c>
      <c r="U212" s="12">
        <v>0</v>
      </c>
      <c r="V212" s="4">
        <v>0</v>
      </c>
      <c r="W212" s="47">
        <f t="shared" si="713"/>
        <v>0</v>
      </c>
      <c r="X212" s="12">
        <v>0</v>
      </c>
      <c r="Y212" s="4">
        <v>0</v>
      </c>
      <c r="Z212" s="47">
        <f t="shared" si="714"/>
        <v>0</v>
      </c>
      <c r="AA212" s="12">
        <v>0</v>
      </c>
      <c r="AB212" s="4">
        <v>0</v>
      </c>
      <c r="AC212" s="47">
        <f t="shared" si="715"/>
        <v>0</v>
      </c>
      <c r="AD212" s="73">
        <v>2.5000000000000001E-2</v>
      </c>
      <c r="AE212" s="4">
        <v>36.820999999999998</v>
      </c>
      <c r="AF212" s="47">
        <f t="shared" si="716"/>
        <v>1472840</v>
      </c>
      <c r="AG212" s="73">
        <v>16</v>
      </c>
      <c r="AH212" s="4">
        <v>878.43799999999999</v>
      </c>
      <c r="AI212" s="47">
        <f t="shared" si="717"/>
        <v>54902.375</v>
      </c>
      <c r="AJ212" s="12">
        <v>0</v>
      </c>
      <c r="AK212" s="4">
        <v>0</v>
      </c>
      <c r="AL212" s="47">
        <f t="shared" si="718"/>
        <v>0</v>
      </c>
      <c r="AM212" s="12">
        <v>0</v>
      </c>
      <c r="AN212" s="4">
        <v>0</v>
      </c>
      <c r="AO212" s="47">
        <f t="shared" si="719"/>
        <v>0</v>
      </c>
      <c r="AP212" s="12">
        <v>0</v>
      </c>
      <c r="AQ212" s="4">
        <v>0</v>
      </c>
      <c r="AR212" s="47">
        <f t="shared" si="720"/>
        <v>0</v>
      </c>
      <c r="AS212" s="12">
        <v>0</v>
      </c>
      <c r="AT212" s="4">
        <v>0</v>
      </c>
      <c r="AU212" s="47">
        <f t="shared" si="721"/>
        <v>0</v>
      </c>
      <c r="AV212" s="73">
        <v>1295.7901499999998</v>
      </c>
      <c r="AW212" s="4">
        <v>9943.7330000000002</v>
      </c>
      <c r="AX212" s="47">
        <f t="shared" si="722"/>
        <v>7673.8760516122165</v>
      </c>
      <c r="AY212" s="12">
        <v>0</v>
      </c>
      <c r="AZ212" s="4">
        <v>0</v>
      </c>
      <c r="BA212" s="47">
        <f t="shared" si="723"/>
        <v>0</v>
      </c>
      <c r="BB212" s="12">
        <v>0</v>
      </c>
      <c r="BC212" s="4">
        <v>0</v>
      </c>
      <c r="BD212" s="47">
        <f t="shared" si="724"/>
        <v>0</v>
      </c>
      <c r="BE212" s="73">
        <v>166.17500000000001</v>
      </c>
      <c r="BF212" s="4">
        <v>3117.38</v>
      </c>
      <c r="BG212" s="47">
        <f t="shared" si="725"/>
        <v>18759.62088160072</v>
      </c>
      <c r="BH212" s="12">
        <v>0</v>
      </c>
      <c r="BI212" s="4">
        <v>0</v>
      </c>
      <c r="BJ212" s="47">
        <f t="shared" si="726"/>
        <v>0</v>
      </c>
      <c r="BK212" s="12">
        <v>0</v>
      </c>
      <c r="BL212" s="4">
        <v>0</v>
      </c>
      <c r="BM212" s="47">
        <f t="shared" si="727"/>
        <v>0</v>
      </c>
      <c r="BN212" s="73">
        <v>5</v>
      </c>
      <c r="BO212" s="4">
        <v>256.38099999999997</v>
      </c>
      <c r="BP212" s="47">
        <f t="shared" si="728"/>
        <v>51276.2</v>
      </c>
      <c r="BQ212" s="12">
        <v>0</v>
      </c>
      <c r="BR212" s="4">
        <v>0</v>
      </c>
      <c r="BS212" s="47">
        <f t="shared" si="729"/>
        <v>0</v>
      </c>
      <c r="BT212" s="12">
        <v>0</v>
      </c>
      <c r="BU212" s="4">
        <v>0</v>
      </c>
      <c r="BV212" s="47">
        <f t="shared" si="730"/>
        <v>0</v>
      </c>
      <c r="BW212" s="12">
        <v>0</v>
      </c>
      <c r="BX212" s="4">
        <v>0</v>
      </c>
      <c r="BY212" s="47">
        <f t="shared" si="731"/>
        <v>0</v>
      </c>
      <c r="BZ212" s="12">
        <v>0</v>
      </c>
      <c r="CA212" s="4">
        <v>0</v>
      </c>
      <c r="CB212" s="47">
        <f t="shared" si="732"/>
        <v>0</v>
      </c>
      <c r="CC212" s="12">
        <v>0</v>
      </c>
      <c r="CD212" s="4">
        <v>0</v>
      </c>
      <c r="CE212" s="47">
        <f t="shared" si="733"/>
        <v>0</v>
      </c>
      <c r="CF212" s="12">
        <v>0</v>
      </c>
      <c r="CG212" s="4">
        <v>0</v>
      </c>
      <c r="CH212" s="47">
        <f t="shared" si="734"/>
        <v>0</v>
      </c>
      <c r="CI212" s="12">
        <v>0</v>
      </c>
      <c r="CJ212" s="4">
        <v>0</v>
      </c>
      <c r="CK212" s="47">
        <f t="shared" si="735"/>
        <v>0</v>
      </c>
      <c r="CL212" s="12">
        <v>0</v>
      </c>
      <c r="CM212" s="4">
        <v>0</v>
      </c>
      <c r="CN212" s="47">
        <f t="shared" si="736"/>
        <v>0</v>
      </c>
      <c r="CO212" s="12">
        <v>0</v>
      </c>
      <c r="CP212" s="4">
        <v>0</v>
      </c>
      <c r="CQ212" s="47">
        <f t="shared" si="737"/>
        <v>0</v>
      </c>
      <c r="CR212" s="12">
        <v>0</v>
      </c>
      <c r="CS212" s="4">
        <v>0</v>
      </c>
      <c r="CT212" s="47">
        <f t="shared" si="738"/>
        <v>0</v>
      </c>
      <c r="CU212" s="12">
        <v>0</v>
      </c>
      <c r="CV212" s="4">
        <v>0</v>
      </c>
      <c r="CW212" s="47">
        <f t="shared" si="739"/>
        <v>0</v>
      </c>
      <c r="CX212" s="12">
        <v>0</v>
      </c>
      <c r="CY212" s="4">
        <v>0</v>
      </c>
      <c r="CZ212" s="47">
        <f t="shared" si="740"/>
        <v>0</v>
      </c>
      <c r="DA212" s="12">
        <v>0</v>
      </c>
      <c r="DB212" s="4">
        <v>0</v>
      </c>
      <c r="DC212" s="47">
        <f t="shared" si="741"/>
        <v>0</v>
      </c>
      <c r="DD212" s="12">
        <v>0</v>
      </c>
      <c r="DE212" s="4">
        <v>0</v>
      </c>
      <c r="DF212" s="47">
        <f t="shared" si="742"/>
        <v>0</v>
      </c>
      <c r="DG212" s="73">
        <v>5500</v>
      </c>
      <c r="DH212" s="4">
        <v>26399.841</v>
      </c>
      <c r="DI212" s="47">
        <f t="shared" si="743"/>
        <v>4799.9710909090909</v>
      </c>
      <c r="DJ212" s="12">
        <v>0</v>
      </c>
      <c r="DK212" s="4">
        <v>0</v>
      </c>
      <c r="DL212" s="47">
        <f t="shared" si="744"/>
        <v>0</v>
      </c>
      <c r="DM212" s="12">
        <v>0</v>
      </c>
      <c r="DN212" s="4">
        <v>0</v>
      </c>
      <c r="DO212" s="47">
        <f t="shared" si="745"/>
        <v>0</v>
      </c>
      <c r="DP212" s="12">
        <v>0</v>
      </c>
      <c r="DQ212" s="4">
        <v>0</v>
      </c>
      <c r="DR212" s="47">
        <f t="shared" si="746"/>
        <v>0</v>
      </c>
      <c r="DS212" s="12">
        <v>0</v>
      </c>
      <c r="DT212" s="4">
        <v>0</v>
      </c>
      <c r="DU212" s="47">
        <f t="shared" si="747"/>
        <v>0</v>
      </c>
      <c r="DV212" s="12">
        <v>0</v>
      </c>
      <c r="DW212" s="4">
        <v>0</v>
      </c>
      <c r="DX212" s="47">
        <f t="shared" si="748"/>
        <v>0</v>
      </c>
      <c r="DY212" s="12">
        <v>0</v>
      </c>
      <c r="DZ212" s="4">
        <v>0</v>
      </c>
      <c r="EA212" s="47">
        <f t="shared" si="749"/>
        <v>0</v>
      </c>
      <c r="EB212" s="12">
        <v>0</v>
      </c>
      <c r="EC212" s="4">
        <v>0</v>
      </c>
      <c r="ED212" s="47">
        <f t="shared" si="750"/>
        <v>0</v>
      </c>
      <c r="EE212" s="12">
        <v>0</v>
      </c>
      <c r="EF212" s="4">
        <v>0</v>
      </c>
      <c r="EG212" s="47">
        <f t="shared" si="751"/>
        <v>0</v>
      </c>
      <c r="EH212" s="12">
        <v>0</v>
      </c>
      <c r="EI212" s="4">
        <v>0</v>
      </c>
      <c r="EJ212" s="47">
        <f t="shared" si="752"/>
        <v>0</v>
      </c>
      <c r="EK212" s="12">
        <v>0</v>
      </c>
      <c r="EL212" s="4">
        <v>0</v>
      </c>
      <c r="EM212" s="47">
        <f t="shared" si="753"/>
        <v>0</v>
      </c>
      <c r="EN212" s="12">
        <v>0</v>
      </c>
      <c r="EO212" s="4">
        <v>0</v>
      </c>
      <c r="EP212" s="47">
        <f t="shared" si="754"/>
        <v>0</v>
      </c>
      <c r="EQ212" s="12">
        <v>0</v>
      </c>
      <c r="ER212" s="4">
        <v>0</v>
      </c>
      <c r="ES212" s="47">
        <f t="shared" si="755"/>
        <v>0</v>
      </c>
      <c r="ET212" s="12">
        <v>0</v>
      </c>
      <c r="EU212" s="4">
        <v>0</v>
      </c>
      <c r="EV212" s="47">
        <f t="shared" si="756"/>
        <v>0</v>
      </c>
      <c r="EW212" s="12">
        <v>0</v>
      </c>
      <c r="EX212" s="4">
        <v>0</v>
      </c>
      <c r="EY212" s="47">
        <f t="shared" si="757"/>
        <v>0</v>
      </c>
      <c r="EZ212" s="12">
        <v>0</v>
      </c>
      <c r="FA212" s="4">
        <v>0</v>
      </c>
      <c r="FB212" s="47">
        <f t="shared" si="758"/>
        <v>0</v>
      </c>
      <c r="FC212" s="12">
        <v>0</v>
      </c>
      <c r="FD212" s="4">
        <v>0</v>
      </c>
      <c r="FE212" s="47">
        <f t="shared" si="759"/>
        <v>0</v>
      </c>
      <c r="FF212" s="7">
        <f t="shared" si="761"/>
        <v>6985.4191499999997</v>
      </c>
      <c r="FG212" s="15">
        <f t="shared" si="762"/>
        <v>40717.218000000001</v>
      </c>
    </row>
    <row r="213" spans="1:163" ht="15" thickBot="1" x14ac:dyDescent="0.35">
      <c r="A213" s="76"/>
      <c r="B213" s="58" t="s">
        <v>17</v>
      </c>
      <c r="C213" s="48">
        <f t="shared" ref="C213:D213" si="764">SUM(C201:C212)</f>
        <v>0</v>
      </c>
      <c r="D213" s="36">
        <f t="shared" si="764"/>
        <v>0</v>
      </c>
      <c r="E213" s="49"/>
      <c r="F213" s="48">
        <f t="shared" ref="F213:G213" si="765">SUM(F201:F212)</f>
        <v>0</v>
      </c>
      <c r="G213" s="36">
        <f t="shared" si="765"/>
        <v>0</v>
      </c>
      <c r="H213" s="49"/>
      <c r="I213" s="48">
        <f t="shared" ref="I213:J213" si="766">SUM(I201:I212)</f>
        <v>0</v>
      </c>
      <c r="J213" s="36">
        <f t="shared" si="766"/>
        <v>0</v>
      </c>
      <c r="K213" s="49"/>
      <c r="L213" s="48">
        <f t="shared" ref="L213:M213" si="767">SUM(L201:L212)</f>
        <v>1.6E-2</v>
      </c>
      <c r="M213" s="36">
        <f t="shared" si="767"/>
        <v>1.242</v>
      </c>
      <c r="N213" s="49"/>
      <c r="O213" s="48">
        <f t="shared" ref="O213:P213" si="768">SUM(O201:O212)</f>
        <v>0</v>
      </c>
      <c r="P213" s="36">
        <f t="shared" si="768"/>
        <v>0</v>
      </c>
      <c r="Q213" s="49"/>
      <c r="R213" s="48">
        <f t="shared" ref="R213:S213" si="769">SUM(R201:R212)</f>
        <v>7.4290000000000003</v>
      </c>
      <c r="S213" s="36">
        <f t="shared" si="769"/>
        <v>265.59799999999996</v>
      </c>
      <c r="T213" s="49"/>
      <c r="U213" s="48">
        <f t="shared" ref="U213:V213" si="770">SUM(U201:U212)</f>
        <v>0</v>
      </c>
      <c r="V213" s="36">
        <f t="shared" si="770"/>
        <v>0</v>
      </c>
      <c r="W213" s="49"/>
      <c r="X213" s="48">
        <f t="shared" ref="X213:Y213" si="771">SUM(X201:X212)</f>
        <v>0</v>
      </c>
      <c r="Y213" s="36">
        <f t="shared" si="771"/>
        <v>0</v>
      </c>
      <c r="Z213" s="49"/>
      <c r="AA213" s="48">
        <f t="shared" ref="AA213:AB213" si="772">SUM(AA201:AA212)</f>
        <v>77871.5</v>
      </c>
      <c r="AB213" s="36">
        <f t="shared" si="772"/>
        <v>390186.74100000004</v>
      </c>
      <c r="AC213" s="49"/>
      <c r="AD213" s="48">
        <f t="shared" ref="AD213:AE213" si="773">SUM(AD201:AD212)</f>
        <v>2115.0300000000002</v>
      </c>
      <c r="AE213" s="36">
        <f t="shared" si="773"/>
        <v>14792.691999999999</v>
      </c>
      <c r="AF213" s="49"/>
      <c r="AG213" s="48">
        <f t="shared" ref="AG213:AH213" si="774">SUM(AG201:AG212)</f>
        <v>30.000250000000001</v>
      </c>
      <c r="AH213" s="36">
        <f t="shared" si="774"/>
        <v>1551.588</v>
      </c>
      <c r="AI213" s="49"/>
      <c r="AJ213" s="48">
        <f t="shared" ref="AJ213:AK213" si="775">SUM(AJ201:AJ212)</f>
        <v>0</v>
      </c>
      <c r="AK213" s="36">
        <f t="shared" si="775"/>
        <v>0</v>
      </c>
      <c r="AL213" s="49"/>
      <c r="AM213" s="48">
        <f t="shared" ref="AM213:AN213" si="776">SUM(AM201:AM212)</f>
        <v>0</v>
      </c>
      <c r="AN213" s="36">
        <f t="shared" si="776"/>
        <v>0</v>
      </c>
      <c r="AO213" s="49"/>
      <c r="AP213" s="48">
        <f t="shared" ref="AP213:AQ213" si="777">SUM(AP201:AP212)</f>
        <v>0</v>
      </c>
      <c r="AQ213" s="36">
        <f t="shared" si="777"/>
        <v>0</v>
      </c>
      <c r="AR213" s="49"/>
      <c r="AS213" s="48">
        <f t="shared" ref="AS213:AT213" si="778">SUM(AS201:AS212)</f>
        <v>0</v>
      </c>
      <c r="AT213" s="36">
        <f t="shared" si="778"/>
        <v>0</v>
      </c>
      <c r="AU213" s="49"/>
      <c r="AV213" s="48">
        <f t="shared" ref="AV213:AW213" si="779">SUM(AV201:AV212)</f>
        <v>122787.93466000001</v>
      </c>
      <c r="AW213" s="36">
        <f t="shared" si="779"/>
        <v>738841.44799999997</v>
      </c>
      <c r="AX213" s="49"/>
      <c r="AY213" s="48">
        <f t="shared" ref="AY213:AZ213" si="780">SUM(AY201:AY212)</f>
        <v>0</v>
      </c>
      <c r="AZ213" s="36">
        <f t="shared" si="780"/>
        <v>0</v>
      </c>
      <c r="BA213" s="49"/>
      <c r="BB213" s="48">
        <f t="shared" ref="BB213:BC213" si="781">SUM(BB201:BB212)</f>
        <v>0</v>
      </c>
      <c r="BC213" s="36">
        <f t="shared" si="781"/>
        <v>0</v>
      </c>
      <c r="BD213" s="49"/>
      <c r="BE213" s="48">
        <f t="shared" ref="BE213:BF213" si="782">SUM(BE201:BE212)</f>
        <v>1096.6453099999999</v>
      </c>
      <c r="BF213" s="36">
        <f t="shared" si="782"/>
        <v>21130.631000000001</v>
      </c>
      <c r="BG213" s="49"/>
      <c r="BH213" s="48">
        <f t="shared" ref="BH213:BI213" si="783">SUM(BH201:BH212)</f>
        <v>0</v>
      </c>
      <c r="BI213" s="36">
        <f t="shared" si="783"/>
        <v>0</v>
      </c>
      <c r="BJ213" s="49"/>
      <c r="BK213" s="48">
        <f t="shared" ref="BK213:BL213" si="784">SUM(BK201:BK212)</f>
        <v>0</v>
      </c>
      <c r="BL213" s="36">
        <f t="shared" si="784"/>
        <v>0</v>
      </c>
      <c r="BM213" s="49"/>
      <c r="BN213" s="48">
        <f t="shared" ref="BN213:BO213" si="785">SUM(BN201:BN212)</f>
        <v>8955</v>
      </c>
      <c r="BO213" s="36">
        <f t="shared" si="785"/>
        <v>48262.347999999998</v>
      </c>
      <c r="BP213" s="49"/>
      <c r="BQ213" s="48">
        <f t="shared" ref="BQ213:BR213" si="786">SUM(BQ201:BQ212)</f>
        <v>1.13852</v>
      </c>
      <c r="BR213" s="36">
        <f t="shared" si="786"/>
        <v>93.022999999999996</v>
      </c>
      <c r="BS213" s="49"/>
      <c r="BT213" s="48">
        <f t="shared" ref="BT213:BU213" si="787">SUM(BT201:BT212)</f>
        <v>0</v>
      </c>
      <c r="BU213" s="36">
        <f t="shared" si="787"/>
        <v>0</v>
      </c>
      <c r="BV213" s="49"/>
      <c r="BW213" s="48">
        <f t="shared" ref="BW213:BX213" si="788">SUM(BW201:BW212)</f>
        <v>0</v>
      </c>
      <c r="BX213" s="36">
        <f t="shared" si="788"/>
        <v>0</v>
      </c>
      <c r="BY213" s="49"/>
      <c r="BZ213" s="48">
        <f t="shared" ref="BZ213:CA213" si="789">SUM(BZ201:BZ212)</f>
        <v>0</v>
      </c>
      <c r="CA213" s="36">
        <f t="shared" si="789"/>
        <v>0</v>
      </c>
      <c r="CB213" s="49"/>
      <c r="CC213" s="48">
        <f t="shared" ref="CC213:CD213" si="790">SUM(CC201:CC212)</f>
        <v>0</v>
      </c>
      <c r="CD213" s="36">
        <f t="shared" si="790"/>
        <v>0</v>
      </c>
      <c r="CE213" s="49"/>
      <c r="CF213" s="48">
        <f t="shared" ref="CF213:CG213" si="791">SUM(CF201:CF212)</f>
        <v>0</v>
      </c>
      <c r="CG213" s="36">
        <f t="shared" si="791"/>
        <v>0</v>
      </c>
      <c r="CH213" s="49"/>
      <c r="CI213" s="48">
        <f t="shared" ref="CI213:CJ213" si="792">SUM(CI201:CI212)</f>
        <v>0</v>
      </c>
      <c r="CJ213" s="36">
        <f t="shared" si="792"/>
        <v>0</v>
      </c>
      <c r="CK213" s="49"/>
      <c r="CL213" s="48">
        <f t="shared" ref="CL213:CM213" si="793">SUM(CL201:CL212)</f>
        <v>0</v>
      </c>
      <c r="CM213" s="36">
        <f t="shared" si="793"/>
        <v>0</v>
      </c>
      <c r="CN213" s="49"/>
      <c r="CO213" s="48">
        <f t="shared" ref="CO213:CP213" si="794">SUM(CO201:CO212)</f>
        <v>65</v>
      </c>
      <c r="CP213" s="36">
        <f t="shared" si="794"/>
        <v>2000.5909999999999</v>
      </c>
      <c r="CQ213" s="49"/>
      <c r="CR213" s="48">
        <f t="shared" ref="CR213:CS213" si="795">SUM(CR201:CR212)</f>
        <v>0</v>
      </c>
      <c r="CS213" s="36">
        <f t="shared" si="795"/>
        <v>0</v>
      </c>
      <c r="CT213" s="49"/>
      <c r="CU213" s="48">
        <f t="shared" ref="CU213:CV213" si="796">SUM(CU201:CU212)</f>
        <v>0</v>
      </c>
      <c r="CV213" s="36">
        <f t="shared" si="796"/>
        <v>0</v>
      </c>
      <c r="CW213" s="49"/>
      <c r="CX213" s="48">
        <f t="shared" ref="CX213:CY213" si="797">SUM(CX201:CX212)</f>
        <v>0</v>
      </c>
      <c r="CY213" s="36">
        <f t="shared" si="797"/>
        <v>0</v>
      </c>
      <c r="CZ213" s="49"/>
      <c r="DA213" s="48">
        <f t="shared" ref="DA213:DB213" si="798">SUM(DA201:DA212)</f>
        <v>6.3499999999999997E-3</v>
      </c>
      <c r="DB213" s="36">
        <f t="shared" si="798"/>
        <v>0.47899999999999998</v>
      </c>
      <c r="DC213" s="49"/>
      <c r="DD213" s="48">
        <f t="shared" ref="DD213:DE213" si="799">SUM(DD201:DD212)</f>
        <v>0</v>
      </c>
      <c r="DE213" s="36">
        <f t="shared" si="799"/>
        <v>0</v>
      </c>
      <c r="DF213" s="49"/>
      <c r="DG213" s="48">
        <f t="shared" ref="DG213:DH213" si="800">SUM(DG201:DG212)</f>
        <v>188130</v>
      </c>
      <c r="DH213" s="36">
        <f t="shared" si="800"/>
        <v>883246.66599999997</v>
      </c>
      <c r="DI213" s="49"/>
      <c r="DJ213" s="48">
        <f t="shared" ref="DJ213:DK213" si="801">SUM(DJ201:DJ212)</f>
        <v>0</v>
      </c>
      <c r="DK213" s="36">
        <f t="shared" si="801"/>
        <v>0</v>
      </c>
      <c r="DL213" s="49"/>
      <c r="DM213" s="48">
        <f t="shared" ref="DM213:DN213" si="802">SUM(DM201:DM212)</f>
        <v>0</v>
      </c>
      <c r="DN213" s="36">
        <f t="shared" si="802"/>
        <v>0</v>
      </c>
      <c r="DO213" s="49"/>
      <c r="DP213" s="48">
        <f t="shared" ref="DP213:DQ213" si="803">SUM(DP201:DP212)</f>
        <v>7.7999999999999999E-4</v>
      </c>
      <c r="DQ213" s="36">
        <f t="shared" si="803"/>
        <v>0.48599999999999999</v>
      </c>
      <c r="DR213" s="49"/>
      <c r="DS213" s="48">
        <f t="shared" ref="DS213:DT213" si="804">SUM(DS201:DS212)</f>
        <v>0</v>
      </c>
      <c r="DT213" s="36">
        <f t="shared" si="804"/>
        <v>0</v>
      </c>
      <c r="DU213" s="49"/>
      <c r="DV213" s="48">
        <f t="shared" ref="DV213:DW213" si="805">SUM(DV201:DV212)</f>
        <v>0</v>
      </c>
      <c r="DW213" s="36">
        <f t="shared" si="805"/>
        <v>0</v>
      </c>
      <c r="DX213" s="49"/>
      <c r="DY213" s="48">
        <f t="shared" ref="DY213:DZ213" si="806">SUM(DY201:DY212)</f>
        <v>0</v>
      </c>
      <c r="DZ213" s="36">
        <f t="shared" si="806"/>
        <v>0</v>
      </c>
      <c r="EA213" s="49"/>
      <c r="EB213" s="48">
        <f t="shared" ref="EB213:EC213" si="807">SUM(EB201:EB212)</f>
        <v>0</v>
      </c>
      <c r="EC213" s="36">
        <f t="shared" si="807"/>
        <v>0</v>
      </c>
      <c r="ED213" s="49"/>
      <c r="EE213" s="48">
        <f t="shared" ref="EE213:EF213" si="808">SUM(EE201:EE212)</f>
        <v>1.5599999999999999E-2</v>
      </c>
      <c r="EF213" s="36">
        <f t="shared" si="808"/>
        <v>0.26600000000000001</v>
      </c>
      <c r="EG213" s="49"/>
      <c r="EH213" s="48">
        <f t="shared" ref="EH213:EI213" si="809">SUM(EH201:EH212)</f>
        <v>0</v>
      </c>
      <c r="EI213" s="36">
        <f t="shared" si="809"/>
        <v>0</v>
      </c>
      <c r="EJ213" s="49"/>
      <c r="EK213" s="48">
        <f t="shared" ref="EK213:EL213" si="810">SUM(EK201:EK212)</f>
        <v>2E-3</v>
      </c>
      <c r="EL213" s="36">
        <f t="shared" si="810"/>
        <v>0.48099999999999998</v>
      </c>
      <c r="EM213" s="49"/>
      <c r="EN213" s="48">
        <f t="shared" ref="EN213:EO213" si="811">SUM(EN201:EN212)</f>
        <v>0</v>
      </c>
      <c r="EO213" s="36">
        <f t="shared" si="811"/>
        <v>0</v>
      </c>
      <c r="EP213" s="49"/>
      <c r="EQ213" s="48">
        <f t="shared" ref="EQ213:ER213" si="812">SUM(EQ201:EQ212)</f>
        <v>20.006149999999998</v>
      </c>
      <c r="ER213" s="36">
        <f t="shared" si="812"/>
        <v>959.50099999999998</v>
      </c>
      <c r="ES213" s="49"/>
      <c r="ET213" s="48">
        <f t="shared" ref="ET213:EU213" si="813">SUM(ET201:ET212)</f>
        <v>0.2</v>
      </c>
      <c r="EU213" s="36">
        <f t="shared" si="813"/>
        <v>25.012</v>
      </c>
      <c r="EV213" s="49"/>
      <c r="EW213" s="48">
        <f t="shared" ref="EW213:EX213" si="814">SUM(EW201:EW212)</f>
        <v>29050.12</v>
      </c>
      <c r="EX213" s="36">
        <f t="shared" si="814"/>
        <v>115745.98700000001</v>
      </c>
      <c r="EY213" s="49"/>
      <c r="EZ213" s="48">
        <f t="shared" ref="EZ213:FA213" si="815">SUM(EZ201:EZ212)</f>
        <v>0</v>
      </c>
      <c r="FA213" s="36">
        <f t="shared" si="815"/>
        <v>0</v>
      </c>
      <c r="FB213" s="49"/>
      <c r="FC213" s="48">
        <f t="shared" ref="FC213:FD213" si="816">SUM(FC201:FC212)</f>
        <v>0</v>
      </c>
      <c r="FD213" s="36">
        <f t="shared" si="816"/>
        <v>0</v>
      </c>
      <c r="FE213" s="49"/>
      <c r="FF213" s="37">
        <f t="shared" si="761"/>
        <v>430130.04462</v>
      </c>
      <c r="FG213" s="38">
        <f t="shared" si="762"/>
        <v>2217104.7800000007</v>
      </c>
    </row>
    <row r="214" spans="1:163" x14ac:dyDescent="0.3">
      <c r="A214" s="55">
        <v>2025</v>
      </c>
      <c r="B214" s="56" t="s">
        <v>5</v>
      </c>
      <c r="C214" s="12">
        <v>0</v>
      </c>
      <c r="D214" s="4">
        <v>0</v>
      </c>
      <c r="E214" s="47">
        <f>IF(C214=0,0,D214/C214*1000)</f>
        <v>0</v>
      </c>
      <c r="F214" s="12">
        <v>0</v>
      </c>
      <c r="G214" s="4">
        <v>0</v>
      </c>
      <c r="H214" s="47">
        <f t="shared" ref="H214:H225" si="817">IF(F214=0,0,G214/F214*1000)</f>
        <v>0</v>
      </c>
      <c r="I214" s="12">
        <v>0</v>
      </c>
      <c r="J214" s="4">
        <v>0</v>
      </c>
      <c r="K214" s="47">
        <f t="shared" ref="K214:K225" si="818">IF(I214=0,0,J214/I214*1000)</f>
        <v>0</v>
      </c>
      <c r="L214" s="12">
        <v>0</v>
      </c>
      <c r="M214" s="4">
        <v>0</v>
      </c>
      <c r="N214" s="47">
        <f t="shared" ref="N214:N225" si="819">IF(L214=0,0,M214/L214*1000)</f>
        <v>0</v>
      </c>
      <c r="O214" s="12">
        <v>0</v>
      </c>
      <c r="P214" s="4">
        <v>0</v>
      </c>
      <c r="Q214" s="47">
        <f t="shared" ref="Q214:Q225" si="820">IF(O214=0,0,P214/O214*1000)</f>
        <v>0</v>
      </c>
      <c r="R214" s="12">
        <v>0</v>
      </c>
      <c r="S214" s="4">
        <v>0</v>
      </c>
      <c r="T214" s="47">
        <f t="shared" ref="T214:T225" si="821">IF(R214=0,0,S214/R214*1000)</f>
        <v>0</v>
      </c>
      <c r="U214" s="12">
        <v>0</v>
      </c>
      <c r="V214" s="4">
        <v>0</v>
      </c>
      <c r="W214" s="47">
        <f t="shared" ref="W214:W225" si="822">IF(U214=0,0,V214/U214*1000)</f>
        <v>0</v>
      </c>
      <c r="X214" s="12">
        <v>0</v>
      </c>
      <c r="Y214" s="4">
        <v>0</v>
      </c>
      <c r="Z214" s="47">
        <f t="shared" ref="Z214:Z225" si="823">IF(X214=0,0,Y214/X214*1000)</f>
        <v>0</v>
      </c>
      <c r="AA214" s="12">
        <v>0</v>
      </c>
      <c r="AB214" s="4">
        <v>0</v>
      </c>
      <c r="AC214" s="47">
        <f t="shared" ref="AC214:AC225" si="824">IF(AA214=0,0,AB214/AA214*1000)</f>
        <v>0</v>
      </c>
      <c r="AD214" s="12">
        <v>0</v>
      </c>
      <c r="AE214" s="4">
        <v>0</v>
      </c>
      <c r="AF214" s="47">
        <f t="shared" ref="AF214:AF225" si="825">IF(AD214=0,0,AE214/AD214*1000)</f>
        <v>0</v>
      </c>
      <c r="AG214" s="12">
        <v>0</v>
      </c>
      <c r="AH214" s="4">
        <v>0</v>
      </c>
      <c r="AI214" s="47">
        <f t="shared" ref="AI214:AI225" si="826">IF(AG214=0,0,AH214/AG214*1000)</f>
        <v>0</v>
      </c>
      <c r="AJ214" s="12">
        <v>0</v>
      </c>
      <c r="AK214" s="4">
        <v>0</v>
      </c>
      <c r="AL214" s="47">
        <f t="shared" ref="AL214:AL225" si="827">IF(AJ214=0,0,AK214/AJ214*1000)</f>
        <v>0</v>
      </c>
      <c r="AM214" s="12">
        <v>0</v>
      </c>
      <c r="AN214" s="4">
        <v>0</v>
      </c>
      <c r="AO214" s="47">
        <f t="shared" ref="AO214:AO225" si="828">IF(AM214=0,0,AN214/AM214*1000)</f>
        <v>0</v>
      </c>
      <c r="AP214" s="12">
        <v>0</v>
      </c>
      <c r="AQ214" s="4">
        <v>0</v>
      </c>
      <c r="AR214" s="47">
        <f t="shared" ref="AR214:AR225" si="829">IF(AP214=0,0,AQ214/AP214*1000)</f>
        <v>0</v>
      </c>
      <c r="AS214" s="12">
        <v>0</v>
      </c>
      <c r="AT214" s="4">
        <v>0</v>
      </c>
      <c r="AU214" s="47">
        <f t="shared" ref="AU214:AU225" si="830">IF(AS214=0,0,AT214/AS214*1000)</f>
        <v>0</v>
      </c>
      <c r="AV214" s="73">
        <v>6338.8848200000002</v>
      </c>
      <c r="AW214" s="4">
        <v>37717.203000000001</v>
      </c>
      <c r="AX214" s="47">
        <f t="shared" ref="AX214:AX225" si="831">IF(AV214=0,0,AW214/AV214*1000)</f>
        <v>5950.1322505493954</v>
      </c>
      <c r="AY214" s="12">
        <v>0</v>
      </c>
      <c r="AZ214" s="4">
        <v>0</v>
      </c>
      <c r="BA214" s="47">
        <f t="shared" ref="BA214:BA225" si="832">IF(AY214=0,0,AZ214/AY214*1000)</f>
        <v>0</v>
      </c>
      <c r="BB214" s="12">
        <v>0</v>
      </c>
      <c r="BC214" s="4">
        <v>0</v>
      </c>
      <c r="BD214" s="47">
        <f t="shared" ref="BD214:BD225" si="833">IF(BB214=0,0,BC214/BB214*1000)</f>
        <v>0</v>
      </c>
      <c r="BE214" s="73">
        <v>135.9</v>
      </c>
      <c r="BF214" s="4">
        <v>2617.5439999999999</v>
      </c>
      <c r="BG214" s="47">
        <f t="shared" ref="BG214:BG225" si="834">IF(BE214=0,0,BF214/BE214*1000)</f>
        <v>19260.809418690213</v>
      </c>
      <c r="BH214" s="12">
        <v>0</v>
      </c>
      <c r="BI214" s="4">
        <v>0</v>
      </c>
      <c r="BJ214" s="47">
        <f t="shared" ref="BJ214:BJ225" si="835">IF(BH214=0,0,BI214/BH214*1000)</f>
        <v>0</v>
      </c>
      <c r="BK214" s="12">
        <v>0</v>
      </c>
      <c r="BL214" s="4">
        <v>0</v>
      </c>
      <c r="BM214" s="47">
        <f t="shared" ref="BM214:BM225" si="836">IF(BK214=0,0,BL214/BK214*1000)</f>
        <v>0</v>
      </c>
      <c r="BN214" s="73">
        <v>73.5</v>
      </c>
      <c r="BO214" s="4">
        <v>580.72199999999998</v>
      </c>
      <c r="BP214" s="47">
        <f t="shared" ref="BP214:BP225" si="837">IF(BN214=0,0,BO214/BN214*1000)</f>
        <v>7900.9795918367345</v>
      </c>
      <c r="BQ214" s="12">
        <v>0</v>
      </c>
      <c r="BR214" s="4">
        <v>0</v>
      </c>
      <c r="BS214" s="47">
        <f t="shared" ref="BS214:BS225" si="838">IF(BQ214=0,0,BR214/BQ214*1000)</f>
        <v>0</v>
      </c>
      <c r="BT214" s="12">
        <v>0</v>
      </c>
      <c r="BU214" s="4">
        <v>0</v>
      </c>
      <c r="BV214" s="47">
        <f t="shared" ref="BV214:BV225" si="839">IF(BT214=0,0,BU214/BT214*1000)</f>
        <v>0</v>
      </c>
      <c r="BW214" s="12">
        <v>0</v>
      </c>
      <c r="BX214" s="4">
        <v>0</v>
      </c>
      <c r="BY214" s="47">
        <f t="shared" ref="BY214:BY225" si="840">IF(BW214=0,0,BX214/BW214*1000)</f>
        <v>0</v>
      </c>
      <c r="BZ214" s="12">
        <v>0</v>
      </c>
      <c r="CA214" s="4">
        <v>0</v>
      </c>
      <c r="CB214" s="47">
        <f t="shared" ref="CB214:CB225" si="841">IF(BZ214=0,0,CA214/BZ214*1000)</f>
        <v>0</v>
      </c>
      <c r="CC214" s="12">
        <v>0</v>
      </c>
      <c r="CD214" s="4">
        <v>0</v>
      </c>
      <c r="CE214" s="47">
        <f t="shared" ref="CE214:CE225" si="842">IF(CC214=0,0,CD214/CC214*1000)</f>
        <v>0</v>
      </c>
      <c r="CF214" s="12">
        <v>0</v>
      </c>
      <c r="CG214" s="4">
        <v>0</v>
      </c>
      <c r="CH214" s="47">
        <f t="shared" ref="CH214:CH225" si="843">IF(CF214=0,0,CG214/CF214*1000)</f>
        <v>0</v>
      </c>
      <c r="CI214" s="12">
        <v>0</v>
      </c>
      <c r="CJ214" s="4">
        <v>0</v>
      </c>
      <c r="CK214" s="47">
        <f t="shared" ref="CK214:CK225" si="844">IF(CI214=0,0,CJ214/CI214*1000)</f>
        <v>0</v>
      </c>
      <c r="CL214" s="12">
        <v>0</v>
      </c>
      <c r="CM214" s="4">
        <v>0</v>
      </c>
      <c r="CN214" s="47">
        <f t="shared" ref="CN214:CN225" si="845">IF(CL214=0,0,CM214/CL214*1000)</f>
        <v>0</v>
      </c>
      <c r="CO214" s="12">
        <v>0</v>
      </c>
      <c r="CP214" s="4">
        <v>0</v>
      </c>
      <c r="CQ214" s="47">
        <f t="shared" ref="CQ214:CQ225" si="846">IF(CO214=0,0,CP214/CO214*1000)</f>
        <v>0</v>
      </c>
      <c r="CR214" s="12">
        <v>0</v>
      </c>
      <c r="CS214" s="4">
        <v>0</v>
      </c>
      <c r="CT214" s="47">
        <f t="shared" ref="CT214:CT225" si="847">IF(CR214=0,0,CS214/CR214*1000)</f>
        <v>0</v>
      </c>
      <c r="CU214" s="12">
        <v>0</v>
      </c>
      <c r="CV214" s="4">
        <v>0</v>
      </c>
      <c r="CW214" s="47">
        <f t="shared" ref="CW214:CW225" si="848">IF(CU214=0,0,CV214/CU214*1000)</f>
        <v>0</v>
      </c>
      <c r="CX214" s="12">
        <v>0</v>
      </c>
      <c r="CY214" s="4">
        <v>0</v>
      </c>
      <c r="CZ214" s="47">
        <f t="shared" ref="CZ214:CZ225" si="849">IF(CX214=0,0,CY214/CX214*1000)</f>
        <v>0</v>
      </c>
      <c r="DA214" s="73">
        <v>1.0300000000000001E-3</v>
      </c>
      <c r="DB214" s="4">
        <v>0.39100000000000001</v>
      </c>
      <c r="DC214" s="47">
        <f t="shared" ref="DC214:DC225" si="850">IF(DA214=0,0,DB214/DA214*1000)</f>
        <v>379611.6504854369</v>
      </c>
      <c r="DD214" s="12">
        <v>0</v>
      </c>
      <c r="DE214" s="4">
        <v>0</v>
      </c>
      <c r="DF214" s="47">
        <f t="shared" ref="DF214:DF225" si="851">IF(DD214=0,0,DE214/DD214*1000)</f>
        <v>0</v>
      </c>
      <c r="DG214" s="73">
        <v>11250</v>
      </c>
      <c r="DH214" s="4">
        <v>45504.631000000001</v>
      </c>
      <c r="DI214" s="47">
        <f t="shared" ref="DI214:DI225" si="852">IF(DG214=0,0,DH214/DG214*1000)</f>
        <v>4044.8560888888892</v>
      </c>
      <c r="DJ214" s="12">
        <v>0</v>
      </c>
      <c r="DK214" s="4">
        <v>0</v>
      </c>
      <c r="DL214" s="47">
        <f t="shared" ref="DL214:DL225" si="853">IF(DJ214=0,0,DK214/DJ214*1000)</f>
        <v>0</v>
      </c>
      <c r="DM214" s="12">
        <v>0</v>
      </c>
      <c r="DN214" s="4">
        <v>0</v>
      </c>
      <c r="DO214" s="47">
        <f t="shared" ref="DO214:DO225" si="854">IF(DM214=0,0,DN214/DM214*1000)</f>
        <v>0</v>
      </c>
      <c r="DP214" s="12">
        <v>0</v>
      </c>
      <c r="DQ214" s="4">
        <v>0</v>
      </c>
      <c r="DR214" s="47">
        <f t="shared" ref="DR214:DR225" si="855">IF(DP214=0,0,DQ214/DP214*1000)</f>
        <v>0</v>
      </c>
      <c r="DS214" s="12">
        <v>0</v>
      </c>
      <c r="DT214" s="4">
        <v>0</v>
      </c>
      <c r="DU214" s="47">
        <f t="shared" ref="DU214:DU225" si="856">IF(DS214=0,0,DT214/DS214*1000)</f>
        <v>0</v>
      </c>
      <c r="DV214" s="12">
        <v>0</v>
      </c>
      <c r="DW214" s="4">
        <v>0</v>
      </c>
      <c r="DX214" s="47">
        <f t="shared" ref="DX214:DX225" si="857">IF(DV214=0,0,DW214/DV214*1000)</f>
        <v>0</v>
      </c>
      <c r="DY214" s="12">
        <v>0</v>
      </c>
      <c r="DZ214" s="4">
        <v>0</v>
      </c>
      <c r="EA214" s="47">
        <f t="shared" ref="EA214:EA225" si="858">IF(DY214=0,0,DZ214/DY214*1000)</f>
        <v>0</v>
      </c>
      <c r="EB214" s="12">
        <v>0</v>
      </c>
      <c r="EC214" s="4">
        <v>0</v>
      </c>
      <c r="ED214" s="47">
        <f t="shared" ref="ED214:ED225" si="859">IF(EB214=0,0,EC214/EB214*1000)</f>
        <v>0</v>
      </c>
      <c r="EE214" s="12">
        <v>0</v>
      </c>
      <c r="EF214" s="4">
        <v>0</v>
      </c>
      <c r="EG214" s="47">
        <f t="shared" ref="EG214:EG225" si="860">IF(EE214=0,0,EF214/EE214*1000)</f>
        <v>0</v>
      </c>
      <c r="EH214" s="12">
        <v>0</v>
      </c>
      <c r="EI214" s="4">
        <v>0</v>
      </c>
      <c r="EJ214" s="47">
        <f t="shared" ref="EJ214:EJ225" si="861">IF(EH214=0,0,EI214/EH214*1000)</f>
        <v>0</v>
      </c>
      <c r="EK214" s="12">
        <v>0</v>
      </c>
      <c r="EL214" s="4">
        <v>0</v>
      </c>
      <c r="EM214" s="47">
        <f t="shared" ref="EM214:EM225" si="862">IF(EK214=0,0,EL214/EK214*1000)</f>
        <v>0</v>
      </c>
      <c r="EN214" s="12">
        <v>0</v>
      </c>
      <c r="EO214" s="4">
        <v>0</v>
      </c>
      <c r="EP214" s="47">
        <f t="shared" ref="EP214:EP225" si="863">IF(EN214=0,0,EO214/EN214*1000)</f>
        <v>0</v>
      </c>
      <c r="EQ214" s="73">
        <v>8.9999999999999998E-4</v>
      </c>
      <c r="ER214" s="4">
        <v>0.63100000000000001</v>
      </c>
      <c r="ES214" s="47">
        <f t="shared" ref="ES214:ES225" si="864">IF(EQ214=0,0,ER214/EQ214*1000)</f>
        <v>701111.11111111112</v>
      </c>
      <c r="ET214" s="12">
        <v>0</v>
      </c>
      <c r="EU214" s="4">
        <v>0</v>
      </c>
      <c r="EV214" s="47">
        <f t="shared" ref="EV214:EV225" si="865">IF(ET214=0,0,EU214/ET214*1000)</f>
        <v>0</v>
      </c>
      <c r="EW214" s="12">
        <v>0</v>
      </c>
      <c r="EX214" s="4">
        <v>0</v>
      </c>
      <c r="EY214" s="47">
        <f t="shared" ref="EY214:EY225" si="866">IF(EW214=0,0,EX214/EW214*1000)</f>
        <v>0</v>
      </c>
      <c r="EZ214" s="12">
        <v>0</v>
      </c>
      <c r="FA214" s="4">
        <v>0</v>
      </c>
      <c r="FB214" s="47">
        <f t="shared" ref="FB214:FB225" si="867">IF(EZ214=0,0,FA214/EZ214*1000)</f>
        <v>0</v>
      </c>
      <c r="FC214" s="12">
        <v>0</v>
      </c>
      <c r="FD214" s="4">
        <v>0</v>
      </c>
      <c r="FE214" s="47">
        <f t="shared" ref="FE214:FE225" si="868">IF(FC214=0,0,FD214/FC214*1000)</f>
        <v>0</v>
      </c>
      <c r="FF214" s="7">
        <f>SUMIF($C$5:$FF$5,"Ton",C214:FF214)</f>
        <v>17798.286749999999</v>
      </c>
      <c r="FG214" s="15">
        <f>SUMIF($C$5:$FF$5,"F*",C214:FF214)</f>
        <v>86421.122000000003</v>
      </c>
    </row>
    <row r="215" spans="1:163" x14ac:dyDescent="0.3">
      <c r="A215" s="55">
        <v>2025</v>
      </c>
      <c r="B215" s="56" t="s">
        <v>6</v>
      </c>
      <c r="C215" s="12">
        <v>0</v>
      </c>
      <c r="D215" s="4">
        <v>0</v>
      </c>
      <c r="E215" s="47">
        <f t="shared" ref="E215:E216" si="869">IF(C215=0,0,D215/C215*1000)</f>
        <v>0</v>
      </c>
      <c r="F215" s="12">
        <v>0</v>
      </c>
      <c r="G215" s="4">
        <v>0</v>
      </c>
      <c r="H215" s="47">
        <f t="shared" si="817"/>
        <v>0</v>
      </c>
      <c r="I215" s="12">
        <v>0</v>
      </c>
      <c r="J215" s="4">
        <v>0</v>
      </c>
      <c r="K215" s="47">
        <f t="shared" si="818"/>
        <v>0</v>
      </c>
      <c r="L215" s="12">
        <v>0</v>
      </c>
      <c r="M215" s="4">
        <v>0</v>
      </c>
      <c r="N215" s="47">
        <f t="shared" si="819"/>
        <v>0</v>
      </c>
      <c r="O215" s="12">
        <v>0</v>
      </c>
      <c r="P215" s="4">
        <v>0</v>
      </c>
      <c r="Q215" s="47">
        <f t="shared" si="820"/>
        <v>0</v>
      </c>
      <c r="R215" s="12">
        <v>0</v>
      </c>
      <c r="S215" s="4">
        <v>0</v>
      </c>
      <c r="T215" s="47">
        <f t="shared" si="821"/>
        <v>0</v>
      </c>
      <c r="U215" s="12">
        <v>0</v>
      </c>
      <c r="V215" s="4">
        <v>0</v>
      </c>
      <c r="W215" s="47">
        <f t="shared" si="822"/>
        <v>0</v>
      </c>
      <c r="X215" s="12">
        <v>0</v>
      </c>
      <c r="Y215" s="4">
        <v>0</v>
      </c>
      <c r="Z215" s="47">
        <f t="shared" si="823"/>
        <v>0</v>
      </c>
      <c r="AA215" s="73">
        <v>22587.1</v>
      </c>
      <c r="AB215" s="4">
        <v>73296.244000000006</v>
      </c>
      <c r="AC215" s="47">
        <f t="shared" si="824"/>
        <v>3245.0488995931314</v>
      </c>
      <c r="AD215" s="73">
        <v>51.4</v>
      </c>
      <c r="AE215" s="4">
        <v>886.98500000000001</v>
      </c>
      <c r="AF215" s="47">
        <f t="shared" si="825"/>
        <v>17256.517509727626</v>
      </c>
      <c r="AG215" s="12">
        <v>0</v>
      </c>
      <c r="AH215" s="4">
        <v>0</v>
      </c>
      <c r="AI215" s="47">
        <f t="shared" si="826"/>
        <v>0</v>
      </c>
      <c r="AJ215" s="12">
        <v>0</v>
      </c>
      <c r="AK215" s="4">
        <v>0</v>
      </c>
      <c r="AL215" s="47">
        <f t="shared" si="827"/>
        <v>0</v>
      </c>
      <c r="AM215" s="12">
        <v>0</v>
      </c>
      <c r="AN215" s="4">
        <v>0</v>
      </c>
      <c r="AO215" s="47">
        <f t="shared" si="828"/>
        <v>0</v>
      </c>
      <c r="AP215" s="12">
        <v>0</v>
      </c>
      <c r="AQ215" s="4">
        <v>0</v>
      </c>
      <c r="AR215" s="47">
        <f t="shared" si="829"/>
        <v>0</v>
      </c>
      <c r="AS215" s="12">
        <v>0</v>
      </c>
      <c r="AT215" s="4">
        <v>0</v>
      </c>
      <c r="AU215" s="47">
        <f t="shared" si="830"/>
        <v>0</v>
      </c>
      <c r="AV215" s="73">
        <v>647.69719999999995</v>
      </c>
      <c r="AW215" s="4">
        <v>9764.1869999999999</v>
      </c>
      <c r="AX215" s="47">
        <f t="shared" si="831"/>
        <v>15075.234229822208</v>
      </c>
      <c r="AY215" s="12">
        <v>0</v>
      </c>
      <c r="AZ215" s="4">
        <v>0</v>
      </c>
      <c r="BA215" s="47">
        <f t="shared" si="832"/>
        <v>0</v>
      </c>
      <c r="BB215" s="12">
        <v>0</v>
      </c>
      <c r="BC215" s="4">
        <v>0</v>
      </c>
      <c r="BD215" s="47">
        <f t="shared" si="833"/>
        <v>0</v>
      </c>
      <c r="BE215" s="73">
        <v>110.5</v>
      </c>
      <c r="BF215" s="4">
        <v>2125.5909999999999</v>
      </c>
      <c r="BG215" s="47">
        <f t="shared" si="834"/>
        <v>19236.117647058822</v>
      </c>
      <c r="BH215" s="12">
        <v>0</v>
      </c>
      <c r="BI215" s="4">
        <v>0</v>
      </c>
      <c r="BJ215" s="47">
        <f t="shared" si="835"/>
        <v>0</v>
      </c>
      <c r="BK215" s="12">
        <v>0</v>
      </c>
      <c r="BL215" s="4">
        <v>0</v>
      </c>
      <c r="BM215" s="47">
        <f t="shared" si="836"/>
        <v>0</v>
      </c>
      <c r="BN215" s="73">
        <v>15</v>
      </c>
      <c r="BO215" s="4">
        <v>762.99400000000003</v>
      </c>
      <c r="BP215" s="47">
        <f t="shared" si="837"/>
        <v>50866.26666666667</v>
      </c>
      <c r="BQ215" s="12">
        <v>0</v>
      </c>
      <c r="BR215" s="4">
        <v>0</v>
      </c>
      <c r="BS215" s="47">
        <f t="shared" si="838"/>
        <v>0</v>
      </c>
      <c r="BT215" s="12">
        <v>0</v>
      </c>
      <c r="BU215" s="4">
        <v>0</v>
      </c>
      <c r="BV215" s="47">
        <f t="shared" si="839"/>
        <v>0</v>
      </c>
      <c r="BW215" s="12">
        <v>0</v>
      </c>
      <c r="BX215" s="4">
        <v>0</v>
      </c>
      <c r="BY215" s="47">
        <f t="shared" si="840"/>
        <v>0</v>
      </c>
      <c r="BZ215" s="12">
        <v>0</v>
      </c>
      <c r="CA215" s="4">
        <v>0</v>
      </c>
      <c r="CB215" s="47">
        <f t="shared" si="841"/>
        <v>0</v>
      </c>
      <c r="CC215" s="12">
        <v>0</v>
      </c>
      <c r="CD215" s="4">
        <v>0</v>
      </c>
      <c r="CE215" s="47">
        <f t="shared" si="842"/>
        <v>0</v>
      </c>
      <c r="CF215" s="12">
        <v>0</v>
      </c>
      <c r="CG215" s="4">
        <v>0</v>
      </c>
      <c r="CH215" s="47">
        <f t="shared" si="843"/>
        <v>0</v>
      </c>
      <c r="CI215" s="12">
        <v>0</v>
      </c>
      <c r="CJ215" s="4">
        <v>0</v>
      </c>
      <c r="CK215" s="47">
        <f t="shared" si="844"/>
        <v>0</v>
      </c>
      <c r="CL215" s="12">
        <v>0</v>
      </c>
      <c r="CM215" s="4">
        <v>0</v>
      </c>
      <c r="CN215" s="47">
        <f t="shared" si="845"/>
        <v>0</v>
      </c>
      <c r="CO215" s="12">
        <v>0</v>
      </c>
      <c r="CP215" s="4">
        <v>0</v>
      </c>
      <c r="CQ215" s="47">
        <f t="shared" si="846"/>
        <v>0</v>
      </c>
      <c r="CR215" s="12">
        <v>0</v>
      </c>
      <c r="CS215" s="4">
        <v>0</v>
      </c>
      <c r="CT215" s="47">
        <f t="shared" si="847"/>
        <v>0</v>
      </c>
      <c r="CU215" s="12">
        <v>0</v>
      </c>
      <c r="CV215" s="4">
        <v>0</v>
      </c>
      <c r="CW215" s="47">
        <f t="shared" si="848"/>
        <v>0</v>
      </c>
      <c r="CX215" s="12">
        <v>0</v>
      </c>
      <c r="CY215" s="4">
        <v>0</v>
      </c>
      <c r="CZ215" s="47">
        <f t="shared" si="849"/>
        <v>0</v>
      </c>
      <c r="DA215" s="73">
        <v>2.7799999999999999E-3</v>
      </c>
      <c r="DB215" s="4">
        <v>0.96099999999999997</v>
      </c>
      <c r="DC215" s="47">
        <f t="shared" si="850"/>
        <v>345683.45323741005</v>
      </c>
      <c r="DD215" s="12">
        <v>0</v>
      </c>
      <c r="DE215" s="4">
        <v>0</v>
      </c>
      <c r="DF215" s="47">
        <f t="shared" si="851"/>
        <v>0</v>
      </c>
      <c r="DG215" s="12">
        <v>0</v>
      </c>
      <c r="DH215" s="4">
        <v>0</v>
      </c>
      <c r="DI215" s="47">
        <f t="shared" si="852"/>
        <v>0</v>
      </c>
      <c r="DJ215" s="12">
        <v>0</v>
      </c>
      <c r="DK215" s="4">
        <v>0</v>
      </c>
      <c r="DL215" s="47">
        <f t="shared" si="853"/>
        <v>0</v>
      </c>
      <c r="DM215" s="12">
        <v>0</v>
      </c>
      <c r="DN215" s="4">
        <v>0</v>
      </c>
      <c r="DO215" s="47">
        <f t="shared" si="854"/>
        <v>0</v>
      </c>
      <c r="DP215" s="12">
        <v>0</v>
      </c>
      <c r="DQ215" s="4">
        <v>0</v>
      </c>
      <c r="DR215" s="47">
        <f t="shared" si="855"/>
        <v>0</v>
      </c>
      <c r="DS215" s="12">
        <v>0</v>
      </c>
      <c r="DT215" s="4">
        <v>0</v>
      </c>
      <c r="DU215" s="47">
        <f t="shared" si="856"/>
        <v>0</v>
      </c>
      <c r="DV215" s="12">
        <v>0</v>
      </c>
      <c r="DW215" s="4">
        <v>0</v>
      </c>
      <c r="DX215" s="47">
        <f t="shared" si="857"/>
        <v>0</v>
      </c>
      <c r="DY215" s="12">
        <v>0</v>
      </c>
      <c r="DZ215" s="4">
        <v>0</v>
      </c>
      <c r="EA215" s="47">
        <f t="shared" si="858"/>
        <v>0</v>
      </c>
      <c r="EB215" s="12">
        <v>0</v>
      </c>
      <c r="EC215" s="4">
        <v>0</v>
      </c>
      <c r="ED215" s="47">
        <f t="shared" si="859"/>
        <v>0</v>
      </c>
      <c r="EE215" s="12">
        <v>0</v>
      </c>
      <c r="EF215" s="4">
        <v>0</v>
      </c>
      <c r="EG215" s="47">
        <f t="shared" si="860"/>
        <v>0</v>
      </c>
      <c r="EH215" s="12">
        <v>0</v>
      </c>
      <c r="EI215" s="4">
        <v>0</v>
      </c>
      <c r="EJ215" s="47">
        <f t="shared" si="861"/>
        <v>0</v>
      </c>
      <c r="EK215" s="12">
        <v>0</v>
      </c>
      <c r="EL215" s="4">
        <v>0</v>
      </c>
      <c r="EM215" s="47">
        <f t="shared" si="862"/>
        <v>0</v>
      </c>
      <c r="EN215" s="12">
        <v>0</v>
      </c>
      <c r="EO215" s="4">
        <v>0</v>
      </c>
      <c r="EP215" s="47">
        <f t="shared" si="863"/>
        <v>0</v>
      </c>
      <c r="EQ215" s="12">
        <v>0</v>
      </c>
      <c r="ER215" s="4">
        <v>0</v>
      </c>
      <c r="ES215" s="47">
        <f t="shared" si="864"/>
        <v>0</v>
      </c>
      <c r="ET215" s="12">
        <v>0</v>
      </c>
      <c r="EU215" s="4">
        <v>0</v>
      </c>
      <c r="EV215" s="47">
        <f t="shared" si="865"/>
        <v>0</v>
      </c>
      <c r="EW215" s="12">
        <v>0</v>
      </c>
      <c r="EX215" s="4">
        <v>0</v>
      </c>
      <c r="EY215" s="47">
        <f t="shared" si="866"/>
        <v>0</v>
      </c>
      <c r="EZ215" s="12">
        <v>0</v>
      </c>
      <c r="FA215" s="4">
        <v>0</v>
      </c>
      <c r="FB215" s="47">
        <f t="shared" si="867"/>
        <v>0</v>
      </c>
      <c r="FC215" s="12">
        <v>0</v>
      </c>
      <c r="FD215" s="4">
        <v>0</v>
      </c>
      <c r="FE215" s="47">
        <f t="shared" si="868"/>
        <v>0</v>
      </c>
      <c r="FF215" s="7">
        <f t="shared" ref="FF215:FF226" si="870">SUMIF($C$5:$FF$5,"Ton",C215:FF215)</f>
        <v>23411.699979999998</v>
      </c>
      <c r="FG215" s="15">
        <f t="shared" ref="FG215:FG226" si="871">SUMIF($C$5:$FF$5,"F*",C215:FF215)</f>
        <v>86836.962000000014</v>
      </c>
    </row>
    <row r="216" spans="1:163" x14ac:dyDescent="0.3">
      <c r="A216" s="55">
        <v>2025</v>
      </c>
      <c r="B216" s="56" t="s">
        <v>7</v>
      </c>
      <c r="C216" s="12">
        <v>0</v>
      </c>
      <c r="D216" s="4">
        <v>0</v>
      </c>
      <c r="E216" s="47">
        <f t="shared" si="869"/>
        <v>0</v>
      </c>
      <c r="F216" s="12">
        <v>0</v>
      </c>
      <c r="G216" s="4">
        <v>0</v>
      </c>
      <c r="H216" s="47">
        <f t="shared" si="817"/>
        <v>0</v>
      </c>
      <c r="I216" s="12">
        <v>0</v>
      </c>
      <c r="J216" s="4">
        <v>0</v>
      </c>
      <c r="K216" s="47">
        <f t="shared" si="818"/>
        <v>0</v>
      </c>
      <c r="L216" s="12">
        <v>0</v>
      </c>
      <c r="M216" s="4">
        <v>0</v>
      </c>
      <c r="N216" s="47">
        <f t="shared" si="819"/>
        <v>0</v>
      </c>
      <c r="O216" s="12">
        <v>0</v>
      </c>
      <c r="P216" s="4">
        <v>0</v>
      </c>
      <c r="Q216" s="47">
        <f t="shared" si="820"/>
        <v>0</v>
      </c>
      <c r="R216" s="12">
        <v>0</v>
      </c>
      <c r="S216" s="4">
        <v>0</v>
      </c>
      <c r="T216" s="47">
        <f t="shared" si="821"/>
        <v>0</v>
      </c>
      <c r="U216" s="12">
        <v>0</v>
      </c>
      <c r="V216" s="4">
        <v>0</v>
      </c>
      <c r="W216" s="47">
        <f t="shared" si="822"/>
        <v>0</v>
      </c>
      <c r="X216" s="12">
        <v>0</v>
      </c>
      <c r="Y216" s="4">
        <v>0</v>
      </c>
      <c r="Z216" s="47">
        <f t="shared" si="823"/>
        <v>0</v>
      </c>
      <c r="AA216" s="12">
        <v>0</v>
      </c>
      <c r="AB216" s="4">
        <v>0</v>
      </c>
      <c r="AC216" s="47">
        <f t="shared" si="824"/>
        <v>0</v>
      </c>
      <c r="AD216" s="73">
        <v>24.7</v>
      </c>
      <c r="AE216" s="4">
        <v>463.13099999999997</v>
      </c>
      <c r="AF216" s="47">
        <f t="shared" si="825"/>
        <v>18750.242914979757</v>
      </c>
      <c r="AG216" s="12">
        <v>0</v>
      </c>
      <c r="AH216" s="4">
        <v>0</v>
      </c>
      <c r="AI216" s="47">
        <f t="shared" si="826"/>
        <v>0</v>
      </c>
      <c r="AJ216" s="12">
        <v>0</v>
      </c>
      <c r="AK216" s="4">
        <v>0</v>
      </c>
      <c r="AL216" s="47">
        <f t="shared" si="827"/>
        <v>0</v>
      </c>
      <c r="AM216" s="12">
        <v>0</v>
      </c>
      <c r="AN216" s="4">
        <v>0</v>
      </c>
      <c r="AO216" s="47">
        <f t="shared" si="828"/>
        <v>0</v>
      </c>
      <c r="AP216" s="12">
        <v>0</v>
      </c>
      <c r="AQ216" s="4">
        <v>0</v>
      </c>
      <c r="AR216" s="47">
        <f t="shared" si="829"/>
        <v>0</v>
      </c>
      <c r="AS216" s="12">
        <v>0</v>
      </c>
      <c r="AT216" s="4">
        <v>0</v>
      </c>
      <c r="AU216" s="47">
        <f t="shared" si="830"/>
        <v>0</v>
      </c>
      <c r="AV216" s="73">
        <v>3533.6353599999998</v>
      </c>
      <c r="AW216" s="4">
        <v>29235.41</v>
      </c>
      <c r="AX216" s="47">
        <f t="shared" si="831"/>
        <v>8273.4654319284382</v>
      </c>
      <c r="AY216" s="12">
        <v>0</v>
      </c>
      <c r="AZ216" s="4">
        <v>0</v>
      </c>
      <c r="BA216" s="47">
        <f t="shared" si="832"/>
        <v>0</v>
      </c>
      <c r="BB216" s="12">
        <v>0</v>
      </c>
      <c r="BC216" s="4">
        <v>0</v>
      </c>
      <c r="BD216" s="47">
        <f t="shared" si="833"/>
        <v>0</v>
      </c>
      <c r="BE216" s="73">
        <v>108.1</v>
      </c>
      <c r="BF216" s="4">
        <v>2075.4580000000001</v>
      </c>
      <c r="BG216" s="47">
        <f t="shared" si="834"/>
        <v>19199.426456984278</v>
      </c>
      <c r="BH216" s="12">
        <v>0</v>
      </c>
      <c r="BI216" s="4">
        <v>0</v>
      </c>
      <c r="BJ216" s="47">
        <f t="shared" si="835"/>
        <v>0</v>
      </c>
      <c r="BK216" s="12">
        <v>0</v>
      </c>
      <c r="BL216" s="4">
        <v>0</v>
      </c>
      <c r="BM216" s="47">
        <f t="shared" si="836"/>
        <v>0</v>
      </c>
      <c r="BN216" s="12">
        <v>0</v>
      </c>
      <c r="BO216" s="4">
        <v>0</v>
      </c>
      <c r="BP216" s="47">
        <f t="shared" si="837"/>
        <v>0</v>
      </c>
      <c r="BQ216" s="12">
        <v>0</v>
      </c>
      <c r="BR216" s="4">
        <v>0</v>
      </c>
      <c r="BS216" s="47">
        <f t="shared" si="838"/>
        <v>0</v>
      </c>
      <c r="BT216" s="12">
        <v>0</v>
      </c>
      <c r="BU216" s="4">
        <v>0</v>
      </c>
      <c r="BV216" s="47">
        <f t="shared" si="839"/>
        <v>0</v>
      </c>
      <c r="BW216" s="12">
        <v>0</v>
      </c>
      <c r="BX216" s="4">
        <v>0</v>
      </c>
      <c r="BY216" s="47">
        <f t="shared" si="840"/>
        <v>0</v>
      </c>
      <c r="BZ216" s="12">
        <v>0</v>
      </c>
      <c r="CA216" s="4">
        <v>0</v>
      </c>
      <c r="CB216" s="47">
        <f t="shared" si="841"/>
        <v>0</v>
      </c>
      <c r="CC216" s="12">
        <v>0</v>
      </c>
      <c r="CD216" s="4">
        <v>0</v>
      </c>
      <c r="CE216" s="47">
        <f t="shared" si="842"/>
        <v>0</v>
      </c>
      <c r="CF216" s="12">
        <v>0</v>
      </c>
      <c r="CG216" s="4">
        <v>0</v>
      </c>
      <c r="CH216" s="47">
        <f t="shared" si="843"/>
        <v>0</v>
      </c>
      <c r="CI216" s="12">
        <v>0</v>
      </c>
      <c r="CJ216" s="4">
        <v>0</v>
      </c>
      <c r="CK216" s="47">
        <f t="shared" si="844"/>
        <v>0</v>
      </c>
      <c r="CL216" s="12">
        <v>0</v>
      </c>
      <c r="CM216" s="4">
        <v>0</v>
      </c>
      <c r="CN216" s="47">
        <f t="shared" si="845"/>
        <v>0</v>
      </c>
      <c r="CO216" s="12">
        <v>0</v>
      </c>
      <c r="CP216" s="4">
        <v>0</v>
      </c>
      <c r="CQ216" s="47">
        <f t="shared" si="846"/>
        <v>0</v>
      </c>
      <c r="CR216" s="12">
        <v>0</v>
      </c>
      <c r="CS216" s="4">
        <v>0</v>
      </c>
      <c r="CT216" s="47">
        <f t="shared" si="847"/>
        <v>0</v>
      </c>
      <c r="CU216" s="12">
        <v>0</v>
      </c>
      <c r="CV216" s="4">
        <v>0</v>
      </c>
      <c r="CW216" s="47">
        <f t="shared" si="848"/>
        <v>0</v>
      </c>
      <c r="CX216" s="12">
        <v>0</v>
      </c>
      <c r="CY216" s="4">
        <v>0</v>
      </c>
      <c r="CZ216" s="47">
        <f t="shared" si="849"/>
        <v>0</v>
      </c>
      <c r="DA216" s="12">
        <v>0</v>
      </c>
      <c r="DB216" s="4">
        <v>0</v>
      </c>
      <c r="DC216" s="47">
        <f t="shared" si="850"/>
        <v>0</v>
      </c>
      <c r="DD216" s="12">
        <v>0</v>
      </c>
      <c r="DE216" s="4">
        <v>0</v>
      </c>
      <c r="DF216" s="47">
        <f t="shared" si="851"/>
        <v>0</v>
      </c>
      <c r="DG216" s="73">
        <v>25189.18</v>
      </c>
      <c r="DH216" s="4">
        <v>119651.501</v>
      </c>
      <c r="DI216" s="47">
        <f t="shared" si="852"/>
        <v>4750.1149699990228</v>
      </c>
      <c r="DJ216" s="12">
        <v>0</v>
      </c>
      <c r="DK216" s="4">
        <v>0</v>
      </c>
      <c r="DL216" s="47">
        <f t="shared" si="853"/>
        <v>0</v>
      </c>
      <c r="DM216" s="12">
        <v>0</v>
      </c>
      <c r="DN216" s="4">
        <v>0</v>
      </c>
      <c r="DO216" s="47">
        <f t="shared" si="854"/>
        <v>0</v>
      </c>
      <c r="DP216" s="12">
        <v>0</v>
      </c>
      <c r="DQ216" s="4">
        <v>0</v>
      </c>
      <c r="DR216" s="47">
        <f t="shared" si="855"/>
        <v>0</v>
      </c>
      <c r="DS216" s="12">
        <v>0</v>
      </c>
      <c r="DT216" s="4">
        <v>0</v>
      </c>
      <c r="DU216" s="47">
        <f t="shared" si="856"/>
        <v>0</v>
      </c>
      <c r="DV216" s="12">
        <v>0</v>
      </c>
      <c r="DW216" s="4">
        <v>0</v>
      </c>
      <c r="DX216" s="47">
        <f t="shared" si="857"/>
        <v>0</v>
      </c>
      <c r="DY216" s="12">
        <v>0</v>
      </c>
      <c r="DZ216" s="4">
        <v>0</v>
      </c>
      <c r="EA216" s="47">
        <f t="shared" si="858"/>
        <v>0</v>
      </c>
      <c r="EB216" s="12">
        <v>0</v>
      </c>
      <c r="EC216" s="4">
        <v>0</v>
      </c>
      <c r="ED216" s="47">
        <f t="shared" si="859"/>
        <v>0</v>
      </c>
      <c r="EE216" s="12">
        <v>0</v>
      </c>
      <c r="EF216" s="4">
        <v>0</v>
      </c>
      <c r="EG216" s="47">
        <f t="shared" si="860"/>
        <v>0</v>
      </c>
      <c r="EH216" s="12">
        <v>0</v>
      </c>
      <c r="EI216" s="4">
        <v>0</v>
      </c>
      <c r="EJ216" s="47">
        <f t="shared" si="861"/>
        <v>0</v>
      </c>
      <c r="EK216" s="12">
        <v>0</v>
      </c>
      <c r="EL216" s="4">
        <v>0</v>
      </c>
      <c r="EM216" s="47">
        <f t="shared" si="862"/>
        <v>0</v>
      </c>
      <c r="EN216" s="12">
        <v>0</v>
      </c>
      <c r="EO216" s="4">
        <v>0</v>
      </c>
      <c r="EP216" s="47">
        <f t="shared" si="863"/>
        <v>0</v>
      </c>
      <c r="EQ216" s="73">
        <v>10.001700000000001</v>
      </c>
      <c r="ER216" s="4">
        <v>490.26499999999999</v>
      </c>
      <c r="ES216" s="47">
        <f t="shared" si="864"/>
        <v>49018.16691162502</v>
      </c>
      <c r="ET216" s="12">
        <v>0</v>
      </c>
      <c r="EU216" s="4">
        <v>0</v>
      </c>
      <c r="EV216" s="47">
        <f t="shared" si="865"/>
        <v>0</v>
      </c>
      <c r="EW216" s="12">
        <v>0</v>
      </c>
      <c r="EX216" s="4">
        <v>0</v>
      </c>
      <c r="EY216" s="47">
        <f t="shared" si="866"/>
        <v>0</v>
      </c>
      <c r="EZ216" s="12">
        <v>0</v>
      </c>
      <c r="FA216" s="4">
        <v>0</v>
      </c>
      <c r="FB216" s="47">
        <f t="shared" si="867"/>
        <v>0</v>
      </c>
      <c r="FC216" s="12">
        <v>0</v>
      </c>
      <c r="FD216" s="4">
        <v>0</v>
      </c>
      <c r="FE216" s="47">
        <f t="shared" si="868"/>
        <v>0</v>
      </c>
      <c r="FF216" s="7">
        <f t="shared" si="870"/>
        <v>28865.61706</v>
      </c>
      <c r="FG216" s="15">
        <f t="shared" si="871"/>
        <v>151915.76500000001</v>
      </c>
    </row>
    <row r="217" spans="1:163" x14ac:dyDescent="0.3">
      <c r="A217" s="55">
        <v>2025</v>
      </c>
      <c r="B217" s="56" t="s">
        <v>8</v>
      </c>
      <c r="C217" s="12">
        <v>0</v>
      </c>
      <c r="D217" s="4">
        <v>0</v>
      </c>
      <c r="E217" s="47">
        <f>IF(C217=0,0,D217/C217*1000)</f>
        <v>0</v>
      </c>
      <c r="F217" s="12">
        <v>0</v>
      </c>
      <c r="G217" s="4">
        <v>0</v>
      </c>
      <c r="H217" s="47">
        <f t="shared" si="817"/>
        <v>0</v>
      </c>
      <c r="I217" s="12">
        <v>0</v>
      </c>
      <c r="J217" s="4">
        <v>0</v>
      </c>
      <c r="K217" s="47">
        <f t="shared" si="818"/>
        <v>0</v>
      </c>
      <c r="L217" s="12">
        <v>0</v>
      </c>
      <c r="M217" s="4">
        <v>0</v>
      </c>
      <c r="N217" s="47">
        <f t="shared" si="819"/>
        <v>0</v>
      </c>
      <c r="O217" s="12">
        <v>0</v>
      </c>
      <c r="P217" s="4">
        <v>0</v>
      </c>
      <c r="Q217" s="47">
        <f t="shared" si="820"/>
        <v>0</v>
      </c>
      <c r="R217" s="73">
        <v>6.0720000000000001</v>
      </c>
      <c r="S217" s="4">
        <v>218.59200000000001</v>
      </c>
      <c r="T217" s="47">
        <f t="shared" si="821"/>
        <v>36000</v>
      </c>
      <c r="U217" s="12">
        <v>0</v>
      </c>
      <c r="V217" s="4">
        <v>0</v>
      </c>
      <c r="W217" s="47">
        <f t="shared" si="822"/>
        <v>0</v>
      </c>
      <c r="X217" s="12">
        <v>0</v>
      </c>
      <c r="Y217" s="4">
        <v>0</v>
      </c>
      <c r="Z217" s="47">
        <f t="shared" si="823"/>
        <v>0</v>
      </c>
      <c r="AA217" s="12">
        <v>0</v>
      </c>
      <c r="AB217" s="4">
        <v>0</v>
      </c>
      <c r="AC217" s="47">
        <f t="shared" si="824"/>
        <v>0</v>
      </c>
      <c r="AD217" s="12">
        <v>0</v>
      </c>
      <c r="AE217" s="4">
        <v>0</v>
      </c>
      <c r="AF217" s="47">
        <f t="shared" si="825"/>
        <v>0</v>
      </c>
      <c r="AG217" s="12">
        <v>0</v>
      </c>
      <c r="AH217" s="4">
        <v>0</v>
      </c>
      <c r="AI217" s="47">
        <f t="shared" si="826"/>
        <v>0</v>
      </c>
      <c r="AJ217" s="12">
        <v>0</v>
      </c>
      <c r="AK217" s="4">
        <v>0</v>
      </c>
      <c r="AL217" s="47">
        <f t="shared" si="827"/>
        <v>0</v>
      </c>
      <c r="AM217" s="12">
        <v>0</v>
      </c>
      <c r="AN217" s="4">
        <v>0</v>
      </c>
      <c r="AO217" s="47">
        <f t="shared" si="828"/>
        <v>0</v>
      </c>
      <c r="AP217" s="12">
        <v>0</v>
      </c>
      <c r="AQ217" s="4">
        <v>0</v>
      </c>
      <c r="AR217" s="47">
        <f t="shared" si="829"/>
        <v>0</v>
      </c>
      <c r="AS217" s="12">
        <v>0</v>
      </c>
      <c r="AT217" s="4">
        <v>0</v>
      </c>
      <c r="AU217" s="47">
        <f t="shared" si="830"/>
        <v>0</v>
      </c>
      <c r="AV217" s="73">
        <v>2613.5188499999999</v>
      </c>
      <c r="AW217" s="4">
        <v>43456.792999999998</v>
      </c>
      <c r="AX217" s="47">
        <f t="shared" si="831"/>
        <v>16627.694497018838</v>
      </c>
      <c r="AY217" s="12">
        <v>0</v>
      </c>
      <c r="AZ217" s="4">
        <v>0</v>
      </c>
      <c r="BA217" s="47">
        <f t="shared" si="832"/>
        <v>0</v>
      </c>
      <c r="BB217" s="12">
        <v>0</v>
      </c>
      <c r="BC217" s="4">
        <v>0</v>
      </c>
      <c r="BD217" s="47">
        <f t="shared" si="833"/>
        <v>0</v>
      </c>
      <c r="BE217" s="73">
        <v>53</v>
      </c>
      <c r="BF217" s="4">
        <v>1213.173</v>
      </c>
      <c r="BG217" s="47">
        <f t="shared" si="834"/>
        <v>22890.056603773584</v>
      </c>
      <c r="BH217" s="12">
        <v>0</v>
      </c>
      <c r="BI217" s="4">
        <v>0</v>
      </c>
      <c r="BJ217" s="47">
        <f t="shared" si="835"/>
        <v>0</v>
      </c>
      <c r="BK217" s="12">
        <v>0</v>
      </c>
      <c r="BL217" s="4">
        <v>0</v>
      </c>
      <c r="BM217" s="47">
        <f t="shared" si="836"/>
        <v>0</v>
      </c>
      <c r="BN217" s="12">
        <v>0</v>
      </c>
      <c r="BO217" s="4">
        <v>0</v>
      </c>
      <c r="BP217" s="47">
        <f t="shared" si="837"/>
        <v>0</v>
      </c>
      <c r="BQ217" s="12">
        <v>0</v>
      </c>
      <c r="BR217" s="4">
        <v>0</v>
      </c>
      <c r="BS217" s="47">
        <f t="shared" si="838"/>
        <v>0</v>
      </c>
      <c r="BT217" s="12">
        <v>0</v>
      </c>
      <c r="BU217" s="4">
        <v>0</v>
      </c>
      <c r="BV217" s="47">
        <f t="shared" si="839"/>
        <v>0</v>
      </c>
      <c r="BW217" s="12">
        <v>0</v>
      </c>
      <c r="BX217" s="4">
        <v>0</v>
      </c>
      <c r="BY217" s="47">
        <f t="shared" si="840"/>
        <v>0</v>
      </c>
      <c r="BZ217" s="12">
        <v>0</v>
      </c>
      <c r="CA217" s="4">
        <v>0</v>
      </c>
      <c r="CB217" s="47">
        <f t="shared" si="841"/>
        <v>0</v>
      </c>
      <c r="CC217" s="12">
        <v>0</v>
      </c>
      <c r="CD217" s="4">
        <v>0</v>
      </c>
      <c r="CE217" s="47">
        <f t="shared" si="842"/>
        <v>0</v>
      </c>
      <c r="CF217" s="12">
        <v>0</v>
      </c>
      <c r="CG217" s="4">
        <v>0</v>
      </c>
      <c r="CH217" s="47">
        <f t="shared" si="843"/>
        <v>0</v>
      </c>
      <c r="CI217" s="12">
        <v>0</v>
      </c>
      <c r="CJ217" s="4">
        <v>0</v>
      </c>
      <c r="CK217" s="47">
        <f t="shared" si="844"/>
        <v>0</v>
      </c>
      <c r="CL217" s="12">
        <v>0</v>
      </c>
      <c r="CM217" s="4">
        <v>0</v>
      </c>
      <c r="CN217" s="47">
        <f t="shared" si="845"/>
        <v>0</v>
      </c>
      <c r="CO217" s="12">
        <v>0</v>
      </c>
      <c r="CP217" s="4">
        <v>0</v>
      </c>
      <c r="CQ217" s="47">
        <f t="shared" si="846"/>
        <v>0</v>
      </c>
      <c r="CR217" s="12">
        <v>0</v>
      </c>
      <c r="CS217" s="4">
        <v>0</v>
      </c>
      <c r="CT217" s="47">
        <f t="shared" si="847"/>
        <v>0</v>
      </c>
      <c r="CU217" s="12">
        <v>0</v>
      </c>
      <c r="CV217" s="4">
        <v>0</v>
      </c>
      <c r="CW217" s="47">
        <f t="shared" si="848"/>
        <v>0</v>
      </c>
      <c r="CX217" s="12">
        <v>0</v>
      </c>
      <c r="CY217" s="4">
        <v>0</v>
      </c>
      <c r="CZ217" s="47">
        <f t="shared" si="849"/>
        <v>0</v>
      </c>
      <c r="DA217" s="12">
        <v>0</v>
      </c>
      <c r="DB217" s="4">
        <v>0</v>
      </c>
      <c r="DC217" s="47">
        <f t="shared" si="850"/>
        <v>0</v>
      </c>
      <c r="DD217" s="12">
        <v>0</v>
      </c>
      <c r="DE217" s="4">
        <v>0</v>
      </c>
      <c r="DF217" s="47">
        <f t="shared" si="851"/>
        <v>0</v>
      </c>
      <c r="DG217" s="73">
        <v>35750</v>
      </c>
      <c r="DH217" s="4">
        <v>158246.5</v>
      </c>
      <c r="DI217" s="47">
        <f t="shared" si="852"/>
        <v>4426.4755244755243</v>
      </c>
      <c r="DJ217" s="12">
        <v>0</v>
      </c>
      <c r="DK217" s="4">
        <v>0</v>
      </c>
      <c r="DL217" s="47">
        <f t="shared" si="853"/>
        <v>0</v>
      </c>
      <c r="DM217" s="12">
        <v>0</v>
      </c>
      <c r="DN217" s="4">
        <v>0</v>
      </c>
      <c r="DO217" s="47">
        <f t="shared" si="854"/>
        <v>0</v>
      </c>
      <c r="DP217" s="12">
        <v>0</v>
      </c>
      <c r="DQ217" s="4">
        <v>0</v>
      </c>
      <c r="DR217" s="47">
        <f t="shared" si="855"/>
        <v>0</v>
      </c>
      <c r="DS217" s="12">
        <v>0</v>
      </c>
      <c r="DT217" s="4">
        <v>0</v>
      </c>
      <c r="DU217" s="47">
        <f t="shared" si="856"/>
        <v>0</v>
      </c>
      <c r="DV217" s="12">
        <v>0</v>
      </c>
      <c r="DW217" s="4">
        <v>0</v>
      </c>
      <c r="DX217" s="47">
        <f t="shared" si="857"/>
        <v>0</v>
      </c>
      <c r="DY217" s="12">
        <v>0</v>
      </c>
      <c r="DZ217" s="4">
        <v>0</v>
      </c>
      <c r="EA217" s="47">
        <f t="shared" si="858"/>
        <v>0</v>
      </c>
      <c r="EB217" s="12">
        <v>0</v>
      </c>
      <c r="EC217" s="4">
        <v>0</v>
      </c>
      <c r="ED217" s="47">
        <f t="shared" si="859"/>
        <v>0</v>
      </c>
      <c r="EE217" s="12">
        <v>0</v>
      </c>
      <c r="EF217" s="4">
        <v>0</v>
      </c>
      <c r="EG217" s="47">
        <f t="shared" si="860"/>
        <v>0</v>
      </c>
      <c r="EH217" s="12">
        <v>0</v>
      </c>
      <c r="EI217" s="4">
        <v>0</v>
      </c>
      <c r="EJ217" s="47">
        <f t="shared" si="861"/>
        <v>0</v>
      </c>
      <c r="EK217" s="12">
        <v>0</v>
      </c>
      <c r="EL217" s="4">
        <v>0</v>
      </c>
      <c r="EM217" s="47">
        <f t="shared" si="862"/>
        <v>0</v>
      </c>
      <c r="EN217" s="12">
        <v>0</v>
      </c>
      <c r="EO217" s="4">
        <v>0</v>
      </c>
      <c r="EP217" s="47">
        <f t="shared" si="863"/>
        <v>0</v>
      </c>
      <c r="EQ217" s="73">
        <v>1E-3</v>
      </c>
      <c r="ER217" s="4">
        <v>0.497</v>
      </c>
      <c r="ES217" s="47">
        <f t="shared" si="864"/>
        <v>497000</v>
      </c>
      <c r="ET217" s="12">
        <v>0</v>
      </c>
      <c r="EU217" s="4">
        <v>0</v>
      </c>
      <c r="EV217" s="47">
        <f t="shared" si="865"/>
        <v>0</v>
      </c>
      <c r="EW217" s="12">
        <v>0</v>
      </c>
      <c r="EX217" s="4">
        <v>0</v>
      </c>
      <c r="EY217" s="47">
        <f t="shared" si="866"/>
        <v>0</v>
      </c>
      <c r="EZ217" s="12">
        <v>0</v>
      </c>
      <c r="FA217" s="4">
        <v>0</v>
      </c>
      <c r="FB217" s="47">
        <f t="shared" si="867"/>
        <v>0</v>
      </c>
      <c r="FC217" s="12">
        <v>0</v>
      </c>
      <c r="FD217" s="4">
        <v>0</v>
      </c>
      <c r="FE217" s="47">
        <f t="shared" si="868"/>
        <v>0</v>
      </c>
      <c r="FF217" s="7">
        <f t="shared" si="870"/>
        <v>38422.591849999997</v>
      </c>
      <c r="FG217" s="15">
        <f t="shared" si="871"/>
        <v>203135.55499999999</v>
      </c>
    </row>
    <row r="218" spans="1:163" x14ac:dyDescent="0.3">
      <c r="A218" s="55">
        <v>2025</v>
      </c>
      <c r="B218" s="47" t="s">
        <v>9</v>
      </c>
      <c r="C218" s="12">
        <v>0</v>
      </c>
      <c r="D218" s="4">
        <v>0</v>
      </c>
      <c r="E218" s="47">
        <f t="shared" ref="E218:E225" si="872">IF(C218=0,0,D218/C218*1000)</f>
        <v>0</v>
      </c>
      <c r="F218" s="12">
        <v>0</v>
      </c>
      <c r="G218" s="4">
        <v>0</v>
      </c>
      <c r="H218" s="47">
        <f t="shared" si="817"/>
        <v>0</v>
      </c>
      <c r="I218" s="12">
        <v>0</v>
      </c>
      <c r="J218" s="4">
        <v>0</v>
      </c>
      <c r="K218" s="47">
        <f t="shared" si="818"/>
        <v>0</v>
      </c>
      <c r="L218" s="12">
        <v>0</v>
      </c>
      <c r="M218" s="4">
        <v>0</v>
      </c>
      <c r="N218" s="47">
        <f t="shared" si="819"/>
        <v>0</v>
      </c>
      <c r="O218" s="12">
        <v>0</v>
      </c>
      <c r="P218" s="4">
        <v>0</v>
      </c>
      <c r="Q218" s="47">
        <f t="shared" si="820"/>
        <v>0</v>
      </c>
      <c r="R218" s="12">
        <v>0</v>
      </c>
      <c r="S218" s="4">
        <v>0</v>
      </c>
      <c r="T218" s="47">
        <f t="shared" si="821"/>
        <v>0</v>
      </c>
      <c r="U218" s="12">
        <v>0</v>
      </c>
      <c r="V218" s="4">
        <v>0</v>
      </c>
      <c r="W218" s="47">
        <f t="shared" si="822"/>
        <v>0</v>
      </c>
      <c r="X218" s="12">
        <v>0</v>
      </c>
      <c r="Y218" s="4">
        <v>0</v>
      </c>
      <c r="Z218" s="47">
        <f t="shared" si="823"/>
        <v>0</v>
      </c>
      <c r="AA218" s="12">
        <v>0</v>
      </c>
      <c r="AB218" s="4">
        <v>0</v>
      </c>
      <c r="AC218" s="47">
        <f t="shared" si="824"/>
        <v>0</v>
      </c>
      <c r="AD218" s="12">
        <v>0</v>
      </c>
      <c r="AE218" s="4">
        <v>0</v>
      </c>
      <c r="AF218" s="47">
        <f t="shared" si="825"/>
        <v>0</v>
      </c>
      <c r="AG218" s="12">
        <v>0</v>
      </c>
      <c r="AH218" s="4">
        <v>0</v>
      </c>
      <c r="AI218" s="47">
        <f t="shared" si="826"/>
        <v>0</v>
      </c>
      <c r="AJ218" s="12">
        <v>0</v>
      </c>
      <c r="AK218" s="4">
        <v>0</v>
      </c>
      <c r="AL218" s="47">
        <f t="shared" si="827"/>
        <v>0</v>
      </c>
      <c r="AM218" s="12">
        <v>0</v>
      </c>
      <c r="AN218" s="4">
        <v>0</v>
      </c>
      <c r="AO218" s="47">
        <f t="shared" si="828"/>
        <v>0</v>
      </c>
      <c r="AP218" s="12">
        <v>0</v>
      </c>
      <c r="AQ218" s="4">
        <v>0</v>
      </c>
      <c r="AR218" s="47">
        <f t="shared" si="829"/>
        <v>0</v>
      </c>
      <c r="AS218" s="12">
        <v>0</v>
      </c>
      <c r="AT218" s="4">
        <v>0</v>
      </c>
      <c r="AU218" s="47">
        <f t="shared" si="830"/>
        <v>0</v>
      </c>
      <c r="AV218" s="12">
        <v>0</v>
      </c>
      <c r="AW218" s="4">
        <v>0</v>
      </c>
      <c r="AX218" s="47">
        <f t="shared" si="831"/>
        <v>0</v>
      </c>
      <c r="AY218" s="12">
        <v>0</v>
      </c>
      <c r="AZ218" s="4">
        <v>0</v>
      </c>
      <c r="BA218" s="47">
        <f t="shared" si="832"/>
        <v>0</v>
      </c>
      <c r="BB218" s="12">
        <v>0</v>
      </c>
      <c r="BC218" s="4">
        <v>0</v>
      </c>
      <c r="BD218" s="47">
        <f t="shared" si="833"/>
        <v>0</v>
      </c>
      <c r="BE218" s="12">
        <v>0</v>
      </c>
      <c r="BF218" s="4">
        <v>0</v>
      </c>
      <c r="BG218" s="47">
        <f t="shared" si="834"/>
        <v>0</v>
      </c>
      <c r="BH218" s="12">
        <v>0</v>
      </c>
      <c r="BI218" s="4">
        <v>0</v>
      </c>
      <c r="BJ218" s="47">
        <f t="shared" si="835"/>
        <v>0</v>
      </c>
      <c r="BK218" s="12">
        <v>0</v>
      </c>
      <c r="BL218" s="4">
        <v>0</v>
      </c>
      <c r="BM218" s="47">
        <f t="shared" si="836"/>
        <v>0</v>
      </c>
      <c r="BN218" s="12">
        <v>0</v>
      </c>
      <c r="BO218" s="4">
        <v>0</v>
      </c>
      <c r="BP218" s="47">
        <f t="shared" si="837"/>
        <v>0</v>
      </c>
      <c r="BQ218" s="12">
        <v>0</v>
      </c>
      <c r="BR218" s="4">
        <v>0</v>
      </c>
      <c r="BS218" s="47">
        <f t="shared" si="838"/>
        <v>0</v>
      </c>
      <c r="BT218" s="12">
        <v>0</v>
      </c>
      <c r="BU218" s="4">
        <v>0</v>
      </c>
      <c r="BV218" s="47">
        <f t="shared" si="839"/>
        <v>0</v>
      </c>
      <c r="BW218" s="12">
        <v>0</v>
      </c>
      <c r="BX218" s="4">
        <v>0</v>
      </c>
      <c r="BY218" s="47">
        <f t="shared" si="840"/>
        <v>0</v>
      </c>
      <c r="BZ218" s="12">
        <v>0</v>
      </c>
      <c r="CA218" s="4">
        <v>0</v>
      </c>
      <c r="CB218" s="47">
        <f t="shared" si="841"/>
        <v>0</v>
      </c>
      <c r="CC218" s="12">
        <v>0</v>
      </c>
      <c r="CD218" s="4">
        <v>0</v>
      </c>
      <c r="CE218" s="47">
        <f t="shared" si="842"/>
        <v>0</v>
      </c>
      <c r="CF218" s="12">
        <v>0</v>
      </c>
      <c r="CG218" s="4">
        <v>0</v>
      </c>
      <c r="CH218" s="47">
        <f t="shared" si="843"/>
        <v>0</v>
      </c>
      <c r="CI218" s="12">
        <v>0</v>
      </c>
      <c r="CJ218" s="4">
        <v>0</v>
      </c>
      <c r="CK218" s="47">
        <f t="shared" si="844"/>
        <v>0</v>
      </c>
      <c r="CL218" s="12">
        <v>0</v>
      </c>
      <c r="CM218" s="4">
        <v>0</v>
      </c>
      <c r="CN218" s="47">
        <f t="shared" si="845"/>
        <v>0</v>
      </c>
      <c r="CO218" s="12">
        <v>0</v>
      </c>
      <c r="CP218" s="4">
        <v>0</v>
      </c>
      <c r="CQ218" s="47">
        <f t="shared" si="846"/>
        <v>0</v>
      </c>
      <c r="CR218" s="12">
        <v>0</v>
      </c>
      <c r="CS218" s="4">
        <v>0</v>
      </c>
      <c r="CT218" s="47">
        <f t="shared" si="847"/>
        <v>0</v>
      </c>
      <c r="CU218" s="12">
        <v>0</v>
      </c>
      <c r="CV218" s="4">
        <v>0</v>
      </c>
      <c r="CW218" s="47">
        <f t="shared" si="848"/>
        <v>0</v>
      </c>
      <c r="CX218" s="12">
        <v>0</v>
      </c>
      <c r="CY218" s="4">
        <v>0</v>
      </c>
      <c r="CZ218" s="47">
        <f t="shared" si="849"/>
        <v>0</v>
      </c>
      <c r="DA218" s="12">
        <v>0</v>
      </c>
      <c r="DB218" s="4">
        <v>0</v>
      </c>
      <c r="DC218" s="47">
        <f t="shared" si="850"/>
        <v>0</v>
      </c>
      <c r="DD218" s="12">
        <v>0</v>
      </c>
      <c r="DE218" s="4">
        <v>0</v>
      </c>
      <c r="DF218" s="47">
        <f t="shared" si="851"/>
        <v>0</v>
      </c>
      <c r="DG218" s="12">
        <v>0</v>
      </c>
      <c r="DH218" s="4">
        <v>0</v>
      </c>
      <c r="DI218" s="47">
        <f t="shared" si="852"/>
        <v>0</v>
      </c>
      <c r="DJ218" s="12">
        <v>0</v>
      </c>
      <c r="DK218" s="4">
        <v>0</v>
      </c>
      <c r="DL218" s="47">
        <f t="shared" si="853"/>
        <v>0</v>
      </c>
      <c r="DM218" s="12">
        <v>0</v>
      </c>
      <c r="DN218" s="4">
        <v>0</v>
      </c>
      <c r="DO218" s="47">
        <f t="shared" si="854"/>
        <v>0</v>
      </c>
      <c r="DP218" s="12">
        <v>0</v>
      </c>
      <c r="DQ218" s="4">
        <v>0</v>
      </c>
      <c r="DR218" s="47">
        <f t="shared" si="855"/>
        <v>0</v>
      </c>
      <c r="DS218" s="12">
        <v>0</v>
      </c>
      <c r="DT218" s="4">
        <v>0</v>
      </c>
      <c r="DU218" s="47">
        <f t="shared" si="856"/>
        <v>0</v>
      </c>
      <c r="DV218" s="12">
        <v>0</v>
      </c>
      <c r="DW218" s="4">
        <v>0</v>
      </c>
      <c r="DX218" s="47">
        <f t="shared" si="857"/>
        <v>0</v>
      </c>
      <c r="DY218" s="12">
        <v>0</v>
      </c>
      <c r="DZ218" s="4">
        <v>0</v>
      </c>
      <c r="EA218" s="47">
        <f t="shared" si="858"/>
        <v>0</v>
      </c>
      <c r="EB218" s="12">
        <v>0</v>
      </c>
      <c r="EC218" s="4">
        <v>0</v>
      </c>
      <c r="ED218" s="47">
        <f t="shared" si="859"/>
        <v>0</v>
      </c>
      <c r="EE218" s="12">
        <v>0</v>
      </c>
      <c r="EF218" s="4">
        <v>0</v>
      </c>
      <c r="EG218" s="47">
        <f t="shared" si="860"/>
        <v>0</v>
      </c>
      <c r="EH218" s="12">
        <v>0</v>
      </c>
      <c r="EI218" s="4">
        <v>0</v>
      </c>
      <c r="EJ218" s="47">
        <f t="shared" si="861"/>
        <v>0</v>
      </c>
      <c r="EK218" s="12">
        <v>0</v>
      </c>
      <c r="EL218" s="4">
        <v>0</v>
      </c>
      <c r="EM218" s="47">
        <f t="shared" si="862"/>
        <v>0</v>
      </c>
      <c r="EN218" s="12">
        <v>0</v>
      </c>
      <c r="EO218" s="4">
        <v>0</v>
      </c>
      <c r="EP218" s="47">
        <f t="shared" si="863"/>
        <v>0</v>
      </c>
      <c r="EQ218" s="12">
        <v>0</v>
      </c>
      <c r="ER218" s="4">
        <v>0</v>
      </c>
      <c r="ES218" s="47">
        <f t="shared" si="864"/>
        <v>0</v>
      </c>
      <c r="ET218" s="12">
        <v>0</v>
      </c>
      <c r="EU218" s="4">
        <v>0</v>
      </c>
      <c r="EV218" s="47">
        <f t="shared" si="865"/>
        <v>0</v>
      </c>
      <c r="EW218" s="12">
        <v>0</v>
      </c>
      <c r="EX218" s="4">
        <v>0</v>
      </c>
      <c r="EY218" s="47">
        <f t="shared" si="866"/>
        <v>0</v>
      </c>
      <c r="EZ218" s="12">
        <v>0</v>
      </c>
      <c r="FA218" s="4">
        <v>0</v>
      </c>
      <c r="FB218" s="47">
        <f t="shared" si="867"/>
        <v>0</v>
      </c>
      <c r="FC218" s="12">
        <v>0</v>
      </c>
      <c r="FD218" s="4">
        <v>0</v>
      </c>
      <c r="FE218" s="47">
        <f t="shared" si="868"/>
        <v>0</v>
      </c>
      <c r="FF218" s="7">
        <f t="shared" si="870"/>
        <v>0</v>
      </c>
      <c r="FG218" s="15">
        <f t="shared" si="871"/>
        <v>0</v>
      </c>
    </row>
    <row r="219" spans="1:163" x14ac:dyDescent="0.3">
      <c r="A219" s="55">
        <v>2025</v>
      </c>
      <c r="B219" s="56" t="s">
        <v>10</v>
      </c>
      <c r="C219" s="12">
        <v>0</v>
      </c>
      <c r="D219" s="4">
        <v>0</v>
      </c>
      <c r="E219" s="47">
        <f t="shared" si="872"/>
        <v>0</v>
      </c>
      <c r="F219" s="12">
        <v>0</v>
      </c>
      <c r="G219" s="4">
        <v>0</v>
      </c>
      <c r="H219" s="47">
        <f t="shared" si="817"/>
        <v>0</v>
      </c>
      <c r="I219" s="12">
        <v>0</v>
      </c>
      <c r="J219" s="4">
        <v>0</v>
      </c>
      <c r="K219" s="47">
        <f t="shared" si="818"/>
        <v>0</v>
      </c>
      <c r="L219" s="12">
        <v>0</v>
      </c>
      <c r="M219" s="4">
        <v>0</v>
      </c>
      <c r="N219" s="47">
        <f t="shared" si="819"/>
        <v>0</v>
      </c>
      <c r="O219" s="12">
        <v>0</v>
      </c>
      <c r="P219" s="4">
        <v>0</v>
      </c>
      <c r="Q219" s="47">
        <f t="shared" si="820"/>
        <v>0</v>
      </c>
      <c r="R219" s="12">
        <v>0</v>
      </c>
      <c r="S219" s="4">
        <v>0</v>
      </c>
      <c r="T219" s="47">
        <f t="shared" si="821"/>
        <v>0</v>
      </c>
      <c r="U219" s="12">
        <v>0</v>
      </c>
      <c r="V219" s="4">
        <v>0</v>
      </c>
      <c r="W219" s="47">
        <f t="shared" si="822"/>
        <v>0</v>
      </c>
      <c r="X219" s="12">
        <v>0</v>
      </c>
      <c r="Y219" s="4">
        <v>0</v>
      </c>
      <c r="Z219" s="47">
        <f t="shared" si="823"/>
        <v>0</v>
      </c>
      <c r="AA219" s="12">
        <v>0</v>
      </c>
      <c r="AB219" s="4">
        <v>0</v>
      </c>
      <c r="AC219" s="47">
        <f t="shared" si="824"/>
        <v>0</v>
      </c>
      <c r="AD219" s="12">
        <v>0</v>
      </c>
      <c r="AE219" s="4">
        <v>0</v>
      </c>
      <c r="AF219" s="47">
        <f t="shared" si="825"/>
        <v>0</v>
      </c>
      <c r="AG219" s="12">
        <v>0</v>
      </c>
      <c r="AH219" s="4">
        <v>0</v>
      </c>
      <c r="AI219" s="47">
        <f t="shared" si="826"/>
        <v>0</v>
      </c>
      <c r="AJ219" s="12">
        <v>0</v>
      </c>
      <c r="AK219" s="4">
        <v>0</v>
      </c>
      <c r="AL219" s="47">
        <f t="shared" si="827"/>
        <v>0</v>
      </c>
      <c r="AM219" s="12">
        <v>0</v>
      </c>
      <c r="AN219" s="4">
        <v>0</v>
      </c>
      <c r="AO219" s="47">
        <f t="shared" si="828"/>
        <v>0</v>
      </c>
      <c r="AP219" s="12">
        <v>0</v>
      </c>
      <c r="AQ219" s="4">
        <v>0</v>
      </c>
      <c r="AR219" s="47">
        <f t="shared" si="829"/>
        <v>0</v>
      </c>
      <c r="AS219" s="12">
        <v>0</v>
      </c>
      <c r="AT219" s="4">
        <v>0</v>
      </c>
      <c r="AU219" s="47">
        <f t="shared" si="830"/>
        <v>0</v>
      </c>
      <c r="AV219" s="12">
        <v>0</v>
      </c>
      <c r="AW219" s="4">
        <v>0</v>
      </c>
      <c r="AX219" s="47">
        <f t="shared" si="831"/>
        <v>0</v>
      </c>
      <c r="AY219" s="12">
        <v>0</v>
      </c>
      <c r="AZ219" s="4">
        <v>0</v>
      </c>
      <c r="BA219" s="47">
        <f t="shared" si="832"/>
        <v>0</v>
      </c>
      <c r="BB219" s="12">
        <v>0</v>
      </c>
      <c r="BC219" s="4">
        <v>0</v>
      </c>
      <c r="BD219" s="47">
        <f t="shared" si="833"/>
        <v>0</v>
      </c>
      <c r="BE219" s="12">
        <v>0</v>
      </c>
      <c r="BF219" s="4">
        <v>0</v>
      </c>
      <c r="BG219" s="47">
        <f t="shared" si="834"/>
        <v>0</v>
      </c>
      <c r="BH219" s="12">
        <v>0</v>
      </c>
      <c r="BI219" s="4">
        <v>0</v>
      </c>
      <c r="BJ219" s="47">
        <f t="shared" si="835"/>
        <v>0</v>
      </c>
      <c r="BK219" s="12">
        <v>0</v>
      </c>
      <c r="BL219" s="4">
        <v>0</v>
      </c>
      <c r="BM219" s="47">
        <f t="shared" si="836"/>
        <v>0</v>
      </c>
      <c r="BN219" s="12">
        <v>0</v>
      </c>
      <c r="BO219" s="4">
        <v>0</v>
      </c>
      <c r="BP219" s="47">
        <f t="shared" si="837"/>
        <v>0</v>
      </c>
      <c r="BQ219" s="12">
        <v>0</v>
      </c>
      <c r="BR219" s="4">
        <v>0</v>
      </c>
      <c r="BS219" s="47">
        <f t="shared" si="838"/>
        <v>0</v>
      </c>
      <c r="BT219" s="12">
        <v>0</v>
      </c>
      <c r="BU219" s="4">
        <v>0</v>
      </c>
      <c r="BV219" s="47">
        <f t="shared" si="839"/>
        <v>0</v>
      </c>
      <c r="BW219" s="12">
        <v>0</v>
      </c>
      <c r="BX219" s="4">
        <v>0</v>
      </c>
      <c r="BY219" s="47">
        <f t="shared" si="840"/>
        <v>0</v>
      </c>
      <c r="BZ219" s="12">
        <v>0</v>
      </c>
      <c r="CA219" s="4">
        <v>0</v>
      </c>
      <c r="CB219" s="47">
        <f t="shared" si="841"/>
        <v>0</v>
      </c>
      <c r="CC219" s="12">
        <v>0</v>
      </c>
      <c r="CD219" s="4">
        <v>0</v>
      </c>
      <c r="CE219" s="47">
        <f t="shared" si="842"/>
        <v>0</v>
      </c>
      <c r="CF219" s="12">
        <v>0</v>
      </c>
      <c r="CG219" s="4">
        <v>0</v>
      </c>
      <c r="CH219" s="47">
        <f t="shared" si="843"/>
        <v>0</v>
      </c>
      <c r="CI219" s="12">
        <v>0</v>
      </c>
      <c r="CJ219" s="4">
        <v>0</v>
      </c>
      <c r="CK219" s="47">
        <f t="shared" si="844"/>
        <v>0</v>
      </c>
      <c r="CL219" s="12">
        <v>0</v>
      </c>
      <c r="CM219" s="4">
        <v>0</v>
      </c>
      <c r="CN219" s="47">
        <f t="shared" si="845"/>
        <v>0</v>
      </c>
      <c r="CO219" s="12">
        <v>0</v>
      </c>
      <c r="CP219" s="4">
        <v>0</v>
      </c>
      <c r="CQ219" s="47">
        <f t="shared" si="846"/>
        <v>0</v>
      </c>
      <c r="CR219" s="12">
        <v>0</v>
      </c>
      <c r="CS219" s="4">
        <v>0</v>
      </c>
      <c r="CT219" s="47">
        <f t="shared" si="847"/>
        <v>0</v>
      </c>
      <c r="CU219" s="12">
        <v>0</v>
      </c>
      <c r="CV219" s="4">
        <v>0</v>
      </c>
      <c r="CW219" s="47">
        <f t="shared" si="848"/>
        <v>0</v>
      </c>
      <c r="CX219" s="12">
        <v>0</v>
      </c>
      <c r="CY219" s="4">
        <v>0</v>
      </c>
      <c r="CZ219" s="47">
        <f t="shared" si="849"/>
        <v>0</v>
      </c>
      <c r="DA219" s="12">
        <v>0</v>
      </c>
      <c r="DB219" s="4">
        <v>0</v>
      </c>
      <c r="DC219" s="47">
        <f t="shared" si="850"/>
        <v>0</v>
      </c>
      <c r="DD219" s="12">
        <v>0</v>
      </c>
      <c r="DE219" s="4">
        <v>0</v>
      </c>
      <c r="DF219" s="47">
        <f t="shared" si="851"/>
        <v>0</v>
      </c>
      <c r="DG219" s="12">
        <v>0</v>
      </c>
      <c r="DH219" s="4">
        <v>0</v>
      </c>
      <c r="DI219" s="47">
        <f t="shared" si="852"/>
        <v>0</v>
      </c>
      <c r="DJ219" s="12">
        <v>0</v>
      </c>
      <c r="DK219" s="4">
        <v>0</v>
      </c>
      <c r="DL219" s="47">
        <f t="shared" si="853"/>
        <v>0</v>
      </c>
      <c r="DM219" s="12">
        <v>0</v>
      </c>
      <c r="DN219" s="4">
        <v>0</v>
      </c>
      <c r="DO219" s="47">
        <f t="shared" si="854"/>
        <v>0</v>
      </c>
      <c r="DP219" s="12">
        <v>0</v>
      </c>
      <c r="DQ219" s="4">
        <v>0</v>
      </c>
      <c r="DR219" s="47">
        <f t="shared" si="855"/>
        <v>0</v>
      </c>
      <c r="DS219" s="12">
        <v>0</v>
      </c>
      <c r="DT219" s="4">
        <v>0</v>
      </c>
      <c r="DU219" s="47">
        <f t="shared" si="856"/>
        <v>0</v>
      </c>
      <c r="DV219" s="12">
        <v>0</v>
      </c>
      <c r="DW219" s="4">
        <v>0</v>
      </c>
      <c r="DX219" s="47">
        <f t="shared" si="857"/>
        <v>0</v>
      </c>
      <c r="DY219" s="12">
        <v>0</v>
      </c>
      <c r="DZ219" s="4">
        <v>0</v>
      </c>
      <c r="EA219" s="47">
        <f t="shared" si="858"/>
        <v>0</v>
      </c>
      <c r="EB219" s="12">
        <v>0</v>
      </c>
      <c r="EC219" s="4">
        <v>0</v>
      </c>
      <c r="ED219" s="47">
        <f t="shared" si="859"/>
        <v>0</v>
      </c>
      <c r="EE219" s="12">
        <v>0</v>
      </c>
      <c r="EF219" s="4">
        <v>0</v>
      </c>
      <c r="EG219" s="47">
        <f t="shared" si="860"/>
        <v>0</v>
      </c>
      <c r="EH219" s="12">
        <v>0</v>
      </c>
      <c r="EI219" s="4">
        <v>0</v>
      </c>
      <c r="EJ219" s="47">
        <f t="shared" si="861"/>
        <v>0</v>
      </c>
      <c r="EK219" s="12">
        <v>0</v>
      </c>
      <c r="EL219" s="4">
        <v>0</v>
      </c>
      <c r="EM219" s="47">
        <f t="shared" si="862"/>
        <v>0</v>
      </c>
      <c r="EN219" s="12">
        <v>0</v>
      </c>
      <c r="EO219" s="4">
        <v>0</v>
      </c>
      <c r="EP219" s="47">
        <f t="shared" si="863"/>
        <v>0</v>
      </c>
      <c r="EQ219" s="12">
        <v>0</v>
      </c>
      <c r="ER219" s="4">
        <v>0</v>
      </c>
      <c r="ES219" s="47">
        <f t="shared" si="864"/>
        <v>0</v>
      </c>
      <c r="ET219" s="12">
        <v>0</v>
      </c>
      <c r="EU219" s="4">
        <v>0</v>
      </c>
      <c r="EV219" s="47">
        <f t="shared" si="865"/>
        <v>0</v>
      </c>
      <c r="EW219" s="12">
        <v>0</v>
      </c>
      <c r="EX219" s="4">
        <v>0</v>
      </c>
      <c r="EY219" s="47">
        <f t="shared" si="866"/>
        <v>0</v>
      </c>
      <c r="EZ219" s="12">
        <v>0</v>
      </c>
      <c r="FA219" s="4">
        <v>0</v>
      </c>
      <c r="FB219" s="47">
        <f t="shared" si="867"/>
        <v>0</v>
      </c>
      <c r="FC219" s="12">
        <v>0</v>
      </c>
      <c r="FD219" s="4">
        <v>0</v>
      </c>
      <c r="FE219" s="47">
        <f t="shared" si="868"/>
        <v>0</v>
      </c>
      <c r="FF219" s="7">
        <f t="shared" si="870"/>
        <v>0</v>
      </c>
      <c r="FG219" s="15">
        <f t="shared" si="871"/>
        <v>0</v>
      </c>
    </row>
    <row r="220" spans="1:163" x14ac:dyDescent="0.3">
      <c r="A220" s="55">
        <v>2025</v>
      </c>
      <c r="B220" s="56" t="s">
        <v>11</v>
      </c>
      <c r="C220" s="12">
        <v>0</v>
      </c>
      <c r="D220" s="4">
        <v>0</v>
      </c>
      <c r="E220" s="47">
        <f t="shared" si="872"/>
        <v>0</v>
      </c>
      <c r="F220" s="12">
        <v>0</v>
      </c>
      <c r="G220" s="4">
        <v>0</v>
      </c>
      <c r="H220" s="47">
        <f t="shared" si="817"/>
        <v>0</v>
      </c>
      <c r="I220" s="12">
        <v>0</v>
      </c>
      <c r="J220" s="4">
        <v>0</v>
      </c>
      <c r="K220" s="47">
        <f t="shared" si="818"/>
        <v>0</v>
      </c>
      <c r="L220" s="12">
        <v>0</v>
      </c>
      <c r="M220" s="4">
        <v>0</v>
      </c>
      <c r="N220" s="47">
        <f t="shared" si="819"/>
        <v>0</v>
      </c>
      <c r="O220" s="12">
        <v>0</v>
      </c>
      <c r="P220" s="4">
        <v>0</v>
      </c>
      <c r="Q220" s="47">
        <f t="shared" si="820"/>
        <v>0</v>
      </c>
      <c r="R220" s="12">
        <v>0</v>
      </c>
      <c r="S220" s="4">
        <v>0</v>
      </c>
      <c r="T220" s="47">
        <f t="shared" si="821"/>
        <v>0</v>
      </c>
      <c r="U220" s="12">
        <v>0</v>
      </c>
      <c r="V220" s="4">
        <v>0</v>
      </c>
      <c r="W220" s="47">
        <f t="shared" si="822"/>
        <v>0</v>
      </c>
      <c r="X220" s="12">
        <v>0</v>
      </c>
      <c r="Y220" s="4">
        <v>0</v>
      </c>
      <c r="Z220" s="47">
        <f t="shared" si="823"/>
        <v>0</v>
      </c>
      <c r="AA220" s="12">
        <v>0</v>
      </c>
      <c r="AB220" s="4">
        <v>0</v>
      </c>
      <c r="AC220" s="47">
        <f t="shared" si="824"/>
        <v>0</v>
      </c>
      <c r="AD220" s="12">
        <v>0</v>
      </c>
      <c r="AE220" s="4">
        <v>0</v>
      </c>
      <c r="AF220" s="47">
        <f t="shared" si="825"/>
        <v>0</v>
      </c>
      <c r="AG220" s="12">
        <v>0</v>
      </c>
      <c r="AH220" s="4">
        <v>0</v>
      </c>
      <c r="AI220" s="47">
        <f t="shared" si="826"/>
        <v>0</v>
      </c>
      <c r="AJ220" s="12">
        <v>0</v>
      </c>
      <c r="AK220" s="4">
        <v>0</v>
      </c>
      <c r="AL220" s="47">
        <f t="shared" si="827"/>
        <v>0</v>
      </c>
      <c r="AM220" s="12">
        <v>0</v>
      </c>
      <c r="AN220" s="4">
        <v>0</v>
      </c>
      <c r="AO220" s="47">
        <f t="shared" si="828"/>
        <v>0</v>
      </c>
      <c r="AP220" s="12">
        <v>0</v>
      </c>
      <c r="AQ220" s="4">
        <v>0</v>
      </c>
      <c r="AR220" s="47">
        <f t="shared" si="829"/>
        <v>0</v>
      </c>
      <c r="AS220" s="12">
        <v>0</v>
      </c>
      <c r="AT220" s="4">
        <v>0</v>
      </c>
      <c r="AU220" s="47">
        <f t="shared" si="830"/>
        <v>0</v>
      </c>
      <c r="AV220" s="12">
        <v>0</v>
      </c>
      <c r="AW220" s="4">
        <v>0</v>
      </c>
      <c r="AX220" s="47">
        <f t="shared" si="831"/>
        <v>0</v>
      </c>
      <c r="AY220" s="12">
        <v>0</v>
      </c>
      <c r="AZ220" s="4">
        <v>0</v>
      </c>
      <c r="BA220" s="47">
        <f t="shared" si="832"/>
        <v>0</v>
      </c>
      <c r="BB220" s="12">
        <v>0</v>
      </c>
      <c r="BC220" s="4">
        <v>0</v>
      </c>
      <c r="BD220" s="47">
        <f t="shared" si="833"/>
        <v>0</v>
      </c>
      <c r="BE220" s="12">
        <v>0</v>
      </c>
      <c r="BF220" s="4">
        <v>0</v>
      </c>
      <c r="BG220" s="47">
        <f t="shared" si="834"/>
        <v>0</v>
      </c>
      <c r="BH220" s="12">
        <v>0</v>
      </c>
      <c r="BI220" s="4">
        <v>0</v>
      </c>
      <c r="BJ220" s="47">
        <f t="shared" si="835"/>
        <v>0</v>
      </c>
      <c r="BK220" s="12">
        <v>0</v>
      </c>
      <c r="BL220" s="4">
        <v>0</v>
      </c>
      <c r="BM220" s="47">
        <f t="shared" si="836"/>
        <v>0</v>
      </c>
      <c r="BN220" s="12">
        <v>0</v>
      </c>
      <c r="BO220" s="4">
        <v>0</v>
      </c>
      <c r="BP220" s="47">
        <f t="shared" si="837"/>
        <v>0</v>
      </c>
      <c r="BQ220" s="12">
        <v>0</v>
      </c>
      <c r="BR220" s="4">
        <v>0</v>
      </c>
      <c r="BS220" s="47">
        <f t="shared" si="838"/>
        <v>0</v>
      </c>
      <c r="BT220" s="12">
        <v>0</v>
      </c>
      <c r="BU220" s="4">
        <v>0</v>
      </c>
      <c r="BV220" s="47">
        <f t="shared" si="839"/>
        <v>0</v>
      </c>
      <c r="BW220" s="12">
        <v>0</v>
      </c>
      <c r="BX220" s="4">
        <v>0</v>
      </c>
      <c r="BY220" s="47">
        <f t="shared" si="840"/>
        <v>0</v>
      </c>
      <c r="BZ220" s="12">
        <v>0</v>
      </c>
      <c r="CA220" s="4">
        <v>0</v>
      </c>
      <c r="CB220" s="47">
        <f t="shared" si="841"/>
        <v>0</v>
      </c>
      <c r="CC220" s="12">
        <v>0</v>
      </c>
      <c r="CD220" s="4">
        <v>0</v>
      </c>
      <c r="CE220" s="47">
        <f t="shared" si="842"/>
        <v>0</v>
      </c>
      <c r="CF220" s="12">
        <v>0</v>
      </c>
      <c r="CG220" s="4">
        <v>0</v>
      </c>
      <c r="CH220" s="47">
        <f t="shared" si="843"/>
        <v>0</v>
      </c>
      <c r="CI220" s="12">
        <v>0</v>
      </c>
      <c r="CJ220" s="4">
        <v>0</v>
      </c>
      <c r="CK220" s="47">
        <f t="shared" si="844"/>
        <v>0</v>
      </c>
      <c r="CL220" s="12">
        <v>0</v>
      </c>
      <c r="CM220" s="4">
        <v>0</v>
      </c>
      <c r="CN220" s="47">
        <f t="shared" si="845"/>
        <v>0</v>
      </c>
      <c r="CO220" s="12">
        <v>0</v>
      </c>
      <c r="CP220" s="4">
        <v>0</v>
      </c>
      <c r="CQ220" s="47">
        <f t="shared" si="846"/>
        <v>0</v>
      </c>
      <c r="CR220" s="12">
        <v>0</v>
      </c>
      <c r="CS220" s="4">
        <v>0</v>
      </c>
      <c r="CT220" s="47">
        <f t="shared" si="847"/>
        <v>0</v>
      </c>
      <c r="CU220" s="12">
        <v>0</v>
      </c>
      <c r="CV220" s="4">
        <v>0</v>
      </c>
      <c r="CW220" s="47">
        <f t="shared" si="848"/>
        <v>0</v>
      </c>
      <c r="CX220" s="12">
        <v>0</v>
      </c>
      <c r="CY220" s="4">
        <v>0</v>
      </c>
      <c r="CZ220" s="47">
        <f t="shared" si="849"/>
        <v>0</v>
      </c>
      <c r="DA220" s="12">
        <v>0</v>
      </c>
      <c r="DB220" s="4">
        <v>0</v>
      </c>
      <c r="DC220" s="47">
        <f t="shared" si="850"/>
        <v>0</v>
      </c>
      <c r="DD220" s="12">
        <v>0</v>
      </c>
      <c r="DE220" s="4">
        <v>0</v>
      </c>
      <c r="DF220" s="47">
        <f t="shared" si="851"/>
        <v>0</v>
      </c>
      <c r="DG220" s="12">
        <v>0</v>
      </c>
      <c r="DH220" s="4">
        <v>0</v>
      </c>
      <c r="DI220" s="47">
        <f t="shared" si="852"/>
        <v>0</v>
      </c>
      <c r="DJ220" s="12">
        <v>0</v>
      </c>
      <c r="DK220" s="4">
        <v>0</v>
      </c>
      <c r="DL220" s="47">
        <f t="shared" si="853"/>
        <v>0</v>
      </c>
      <c r="DM220" s="12">
        <v>0</v>
      </c>
      <c r="DN220" s="4">
        <v>0</v>
      </c>
      <c r="DO220" s="47">
        <f t="shared" si="854"/>
        <v>0</v>
      </c>
      <c r="DP220" s="12">
        <v>0</v>
      </c>
      <c r="DQ220" s="4">
        <v>0</v>
      </c>
      <c r="DR220" s="47">
        <f t="shared" si="855"/>
        <v>0</v>
      </c>
      <c r="DS220" s="12">
        <v>0</v>
      </c>
      <c r="DT220" s="4">
        <v>0</v>
      </c>
      <c r="DU220" s="47">
        <f t="shared" si="856"/>
        <v>0</v>
      </c>
      <c r="DV220" s="12">
        <v>0</v>
      </c>
      <c r="DW220" s="4">
        <v>0</v>
      </c>
      <c r="DX220" s="47">
        <f t="shared" si="857"/>
        <v>0</v>
      </c>
      <c r="DY220" s="12">
        <v>0</v>
      </c>
      <c r="DZ220" s="4">
        <v>0</v>
      </c>
      <c r="EA220" s="47">
        <f t="shared" si="858"/>
        <v>0</v>
      </c>
      <c r="EB220" s="12">
        <v>0</v>
      </c>
      <c r="EC220" s="4">
        <v>0</v>
      </c>
      <c r="ED220" s="47">
        <f t="shared" si="859"/>
        <v>0</v>
      </c>
      <c r="EE220" s="12">
        <v>0</v>
      </c>
      <c r="EF220" s="4">
        <v>0</v>
      </c>
      <c r="EG220" s="47">
        <f t="shared" si="860"/>
        <v>0</v>
      </c>
      <c r="EH220" s="12">
        <v>0</v>
      </c>
      <c r="EI220" s="4">
        <v>0</v>
      </c>
      <c r="EJ220" s="47">
        <f t="shared" si="861"/>
        <v>0</v>
      </c>
      <c r="EK220" s="12">
        <v>0</v>
      </c>
      <c r="EL220" s="4">
        <v>0</v>
      </c>
      <c r="EM220" s="47">
        <f t="shared" si="862"/>
        <v>0</v>
      </c>
      <c r="EN220" s="12">
        <v>0</v>
      </c>
      <c r="EO220" s="4">
        <v>0</v>
      </c>
      <c r="EP220" s="47">
        <f t="shared" si="863"/>
        <v>0</v>
      </c>
      <c r="EQ220" s="12">
        <v>0</v>
      </c>
      <c r="ER220" s="4">
        <v>0</v>
      </c>
      <c r="ES220" s="47">
        <f t="shared" si="864"/>
        <v>0</v>
      </c>
      <c r="ET220" s="12">
        <v>0</v>
      </c>
      <c r="EU220" s="4">
        <v>0</v>
      </c>
      <c r="EV220" s="47">
        <f t="shared" si="865"/>
        <v>0</v>
      </c>
      <c r="EW220" s="12">
        <v>0</v>
      </c>
      <c r="EX220" s="4">
        <v>0</v>
      </c>
      <c r="EY220" s="47">
        <f t="shared" si="866"/>
        <v>0</v>
      </c>
      <c r="EZ220" s="12">
        <v>0</v>
      </c>
      <c r="FA220" s="4">
        <v>0</v>
      </c>
      <c r="FB220" s="47">
        <f t="shared" si="867"/>
        <v>0</v>
      </c>
      <c r="FC220" s="12">
        <v>0</v>
      </c>
      <c r="FD220" s="4">
        <v>0</v>
      </c>
      <c r="FE220" s="47">
        <f t="shared" si="868"/>
        <v>0</v>
      </c>
      <c r="FF220" s="7">
        <f t="shared" si="870"/>
        <v>0</v>
      </c>
      <c r="FG220" s="15">
        <f t="shared" si="871"/>
        <v>0</v>
      </c>
    </row>
    <row r="221" spans="1:163" x14ac:dyDescent="0.3">
      <c r="A221" s="55">
        <v>2025</v>
      </c>
      <c r="B221" s="56" t="s">
        <v>12</v>
      </c>
      <c r="C221" s="12">
        <v>0</v>
      </c>
      <c r="D221" s="4">
        <v>0</v>
      </c>
      <c r="E221" s="47">
        <f t="shared" si="872"/>
        <v>0</v>
      </c>
      <c r="F221" s="12">
        <v>0</v>
      </c>
      <c r="G221" s="4">
        <v>0</v>
      </c>
      <c r="H221" s="47">
        <f t="shared" si="817"/>
        <v>0</v>
      </c>
      <c r="I221" s="12">
        <v>0</v>
      </c>
      <c r="J221" s="4">
        <v>0</v>
      </c>
      <c r="K221" s="47">
        <f t="shared" si="818"/>
        <v>0</v>
      </c>
      <c r="L221" s="12">
        <v>0</v>
      </c>
      <c r="M221" s="4">
        <v>0</v>
      </c>
      <c r="N221" s="47">
        <f t="shared" si="819"/>
        <v>0</v>
      </c>
      <c r="O221" s="12">
        <v>0</v>
      </c>
      <c r="P221" s="4">
        <v>0</v>
      </c>
      <c r="Q221" s="47">
        <f t="shared" si="820"/>
        <v>0</v>
      </c>
      <c r="R221" s="12">
        <v>0</v>
      </c>
      <c r="S221" s="4">
        <v>0</v>
      </c>
      <c r="T221" s="47">
        <f t="shared" si="821"/>
        <v>0</v>
      </c>
      <c r="U221" s="12">
        <v>0</v>
      </c>
      <c r="V221" s="4">
        <v>0</v>
      </c>
      <c r="W221" s="47">
        <f t="shared" si="822"/>
        <v>0</v>
      </c>
      <c r="X221" s="12">
        <v>0</v>
      </c>
      <c r="Y221" s="4">
        <v>0</v>
      </c>
      <c r="Z221" s="47">
        <f t="shared" si="823"/>
        <v>0</v>
      </c>
      <c r="AA221" s="12">
        <v>0</v>
      </c>
      <c r="AB221" s="4">
        <v>0</v>
      </c>
      <c r="AC221" s="47">
        <f t="shared" si="824"/>
        <v>0</v>
      </c>
      <c r="AD221" s="12">
        <v>0</v>
      </c>
      <c r="AE221" s="4">
        <v>0</v>
      </c>
      <c r="AF221" s="47">
        <f t="shared" si="825"/>
        <v>0</v>
      </c>
      <c r="AG221" s="12">
        <v>0</v>
      </c>
      <c r="AH221" s="4">
        <v>0</v>
      </c>
      <c r="AI221" s="47">
        <f t="shared" si="826"/>
        <v>0</v>
      </c>
      <c r="AJ221" s="12">
        <v>0</v>
      </c>
      <c r="AK221" s="4">
        <v>0</v>
      </c>
      <c r="AL221" s="47">
        <f t="shared" si="827"/>
        <v>0</v>
      </c>
      <c r="AM221" s="12">
        <v>0</v>
      </c>
      <c r="AN221" s="4">
        <v>0</v>
      </c>
      <c r="AO221" s="47">
        <f t="shared" si="828"/>
        <v>0</v>
      </c>
      <c r="AP221" s="12">
        <v>0</v>
      </c>
      <c r="AQ221" s="4">
        <v>0</v>
      </c>
      <c r="AR221" s="47">
        <f t="shared" si="829"/>
        <v>0</v>
      </c>
      <c r="AS221" s="12">
        <v>0</v>
      </c>
      <c r="AT221" s="4">
        <v>0</v>
      </c>
      <c r="AU221" s="47">
        <f t="shared" si="830"/>
        <v>0</v>
      </c>
      <c r="AV221" s="12">
        <v>0</v>
      </c>
      <c r="AW221" s="4">
        <v>0</v>
      </c>
      <c r="AX221" s="47">
        <f t="shared" si="831"/>
        <v>0</v>
      </c>
      <c r="AY221" s="12">
        <v>0</v>
      </c>
      <c r="AZ221" s="4">
        <v>0</v>
      </c>
      <c r="BA221" s="47">
        <f t="shared" si="832"/>
        <v>0</v>
      </c>
      <c r="BB221" s="12">
        <v>0</v>
      </c>
      <c r="BC221" s="4">
        <v>0</v>
      </c>
      <c r="BD221" s="47">
        <f t="shared" si="833"/>
        <v>0</v>
      </c>
      <c r="BE221" s="12">
        <v>0</v>
      </c>
      <c r="BF221" s="4">
        <v>0</v>
      </c>
      <c r="BG221" s="47">
        <f t="shared" si="834"/>
        <v>0</v>
      </c>
      <c r="BH221" s="12">
        <v>0</v>
      </c>
      <c r="BI221" s="4">
        <v>0</v>
      </c>
      <c r="BJ221" s="47">
        <f t="shared" si="835"/>
        <v>0</v>
      </c>
      <c r="BK221" s="12">
        <v>0</v>
      </c>
      <c r="BL221" s="4">
        <v>0</v>
      </c>
      <c r="BM221" s="47">
        <f t="shared" si="836"/>
        <v>0</v>
      </c>
      <c r="BN221" s="12">
        <v>0</v>
      </c>
      <c r="BO221" s="4">
        <v>0</v>
      </c>
      <c r="BP221" s="47">
        <f t="shared" si="837"/>
        <v>0</v>
      </c>
      <c r="BQ221" s="12">
        <v>0</v>
      </c>
      <c r="BR221" s="4">
        <v>0</v>
      </c>
      <c r="BS221" s="47">
        <f t="shared" si="838"/>
        <v>0</v>
      </c>
      <c r="BT221" s="12">
        <v>0</v>
      </c>
      <c r="BU221" s="4">
        <v>0</v>
      </c>
      <c r="BV221" s="47">
        <f t="shared" si="839"/>
        <v>0</v>
      </c>
      <c r="BW221" s="12">
        <v>0</v>
      </c>
      <c r="BX221" s="4">
        <v>0</v>
      </c>
      <c r="BY221" s="47">
        <f t="shared" si="840"/>
        <v>0</v>
      </c>
      <c r="BZ221" s="12">
        <v>0</v>
      </c>
      <c r="CA221" s="4">
        <v>0</v>
      </c>
      <c r="CB221" s="47">
        <f t="shared" si="841"/>
        <v>0</v>
      </c>
      <c r="CC221" s="12">
        <v>0</v>
      </c>
      <c r="CD221" s="4">
        <v>0</v>
      </c>
      <c r="CE221" s="47">
        <f t="shared" si="842"/>
        <v>0</v>
      </c>
      <c r="CF221" s="12">
        <v>0</v>
      </c>
      <c r="CG221" s="4">
        <v>0</v>
      </c>
      <c r="CH221" s="47">
        <f t="shared" si="843"/>
        <v>0</v>
      </c>
      <c r="CI221" s="12">
        <v>0</v>
      </c>
      <c r="CJ221" s="4">
        <v>0</v>
      </c>
      <c r="CK221" s="47">
        <f t="shared" si="844"/>
        <v>0</v>
      </c>
      <c r="CL221" s="12">
        <v>0</v>
      </c>
      <c r="CM221" s="4">
        <v>0</v>
      </c>
      <c r="CN221" s="47">
        <f t="shared" si="845"/>
        <v>0</v>
      </c>
      <c r="CO221" s="12">
        <v>0</v>
      </c>
      <c r="CP221" s="4">
        <v>0</v>
      </c>
      <c r="CQ221" s="47">
        <f t="shared" si="846"/>
        <v>0</v>
      </c>
      <c r="CR221" s="12">
        <v>0</v>
      </c>
      <c r="CS221" s="4">
        <v>0</v>
      </c>
      <c r="CT221" s="47">
        <f t="shared" si="847"/>
        <v>0</v>
      </c>
      <c r="CU221" s="12">
        <v>0</v>
      </c>
      <c r="CV221" s="4">
        <v>0</v>
      </c>
      <c r="CW221" s="47">
        <f t="shared" si="848"/>
        <v>0</v>
      </c>
      <c r="CX221" s="12">
        <v>0</v>
      </c>
      <c r="CY221" s="4">
        <v>0</v>
      </c>
      <c r="CZ221" s="47">
        <f t="shared" si="849"/>
        <v>0</v>
      </c>
      <c r="DA221" s="12">
        <v>0</v>
      </c>
      <c r="DB221" s="4">
        <v>0</v>
      </c>
      <c r="DC221" s="47">
        <f t="shared" si="850"/>
        <v>0</v>
      </c>
      <c r="DD221" s="12">
        <v>0</v>
      </c>
      <c r="DE221" s="4">
        <v>0</v>
      </c>
      <c r="DF221" s="47">
        <f t="shared" si="851"/>
        <v>0</v>
      </c>
      <c r="DG221" s="12">
        <v>0</v>
      </c>
      <c r="DH221" s="4">
        <v>0</v>
      </c>
      <c r="DI221" s="47">
        <f t="shared" si="852"/>
        <v>0</v>
      </c>
      <c r="DJ221" s="12">
        <v>0</v>
      </c>
      <c r="DK221" s="4">
        <v>0</v>
      </c>
      <c r="DL221" s="47">
        <f t="shared" si="853"/>
        <v>0</v>
      </c>
      <c r="DM221" s="12">
        <v>0</v>
      </c>
      <c r="DN221" s="4">
        <v>0</v>
      </c>
      <c r="DO221" s="47">
        <f t="shared" si="854"/>
        <v>0</v>
      </c>
      <c r="DP221" s="12">
        <v>0</v>
      </c>
      <c r="DQ221" s="4">
        <v>0</v>
      </c>
      <c r="DR221" s="47">
        <f t="shared" si="855"/>
        <v>0</v>
      </c>
      <c r="DS221" s="12">
        <v>0</v>
      </c>
      <c r="DT221" s="4">
        <v>0</v>
      </c>
      <c r="DU221" s="47">
        <f t="shared" si="856"/>
        <v>0</v>
      </c>
      <c r="DV221" s="12">
        <v>0</v>
      </c>
      <c r="DW221" s="4">
        <v>0</v>
      </c>
      <c r="DX221" s="47">
        <f t="shared" si="857"/>
        <v>0</v>
      </c>
      <c r="DY221" s="12">
        <v>0</v>
      </c>
      <c r="DZ221" s="4">
        <v>0</v>
      </c>
      <c r="EA221" s="47">
        <f t="shared" si="858"/>
        <v>0</v>
      </c>
      <c r="EB221" s="12">
        <v>0</v>
      </c>
      <c r="EC221" s="4">
        <v>0</v>
      </c>
      <c r="ED221" s="47">
        <f t="shared" si="859"/>
        <v>0</v>
      </c>
      <c r="EE221" s="12">
        <v>0</v>
      </c>
      <c r="EF221" s="4">
        <v>0</v>
      </c>
      <c r="EG221" s="47">
        <f t="shared" si="860"/>
        <v>0</v>
      </c>
      <c r="EH221" s="12">
        <v>0</v>
      </c>
      <c r="EI221" s="4">
        <v>0</v>
      </c>
      <c r="EJ221" s="47">
        <f t="shared" si="861"/>
        <v>0</v>
      </c>
      <c r="EK221" s="12">
        <v>0</v>
      </c>
      <c r="EL221" s="4">
        <v>0</v>
      </c>
      <c r="EM221" s="47">
        <f t="shared" si="862"/>
        <v>0</v>
      </c>
      <c r="EN221" s="12">
        <v>0</v>
      </c>
      <c r="EO221" s="4">
        <v>0</v>
      </c>
      <c r="EP221" s="47">
        <f t="shared" si="863"/>
        <v>0</v>
      </c>
      <c r="EQ221" s="12">
        <v>0</v>
      </c>
      <c r="ER221" s="4">
        <v>0</v>
      </c>
      <c r="ES221" s="47">
        <f t="shared" si="864"/>
        <v>0</v>
      </c>
      <c r="ET221" s="12">
        <v>0</v>
      </c>
      <c r="EU221" s="4">
        <v>0</v>
      </c>
      <c r="EV221" s="47">
        <f t="shared" si="865"/>
        <v>0</v>
      </c>
      <c r="EW221" s="12">
        <v>0</v>
      </c>
      <c r="EX221" s="4">
        <v>0</v>
      </c>
      <c r="EY221" s="47">
        <f t="shared" si="866"/>
        <v>0</v>
      </c>
      <c r="EZ221" s="12">
        <v>0</v>
      </c>
      <c r="FA221" s="4">
        <v>0</v>
      </c>
      <c r="FB221" s="47">
        <f t="shared" si="867"/>
        <v>0</v>
      </c>
      <c r="FC221" s="12">
        <v>0</v>
      </c>
      <c r="FD221" s="4">
        <v>0</v>
      </c>
      <c r="FE221" s="47">
        <f t="shared" si="868"/>
        <v>0</v>
      </c>
      <c r="FF221" s="7">
        <f t="shared" si="870"/>
        <v>0</v>
      </c>
      <c r="FG221" s="15">
        <f t="shared" si="871"/>
        <v>0</v>
      </c>
    </row>
    <row r="222" spans="1:163" x14ac:dyDescent="0.3">
      <c r="A222" s="55">
        <v>2025</v>
      </c>
      <c r="B222" s="56" t="s">
        <v>13</v>
      </c>
      <c r="C222" s="12">
        <v>0</v>
      </c>
      <c r="D222" s="4">
        <v>0</v>
      </c>
      <c r="E222" s="47">
        <f t="shared" si="872"/>
        <v>0</v>
      </c>
      <c r="F222" s="12">
        <v>0</v>
      </c>
      <c r="G222" s="4">
        <v>0</v>
      </c>
      <c r="H222" s="47">
        <f t="shared" si="817"/>
        <v>0</v>
      </c>
      <c r="I222" s="12">
        <v>0</v>
      </c>
      <c r="J222" s="4">
        <v>0</v>
      </c>
      <c r="K222" s="47">
        <f t="shared" si="818"/>
        <v>0</v>
      </c>
      <c r="L222" s="12">
        <v>0</v>
      </c>
      <c r="M222" s="4">
        <v>0</v>
      </c>
      <c r="N222" s="47">
        <f t="shared" si="819"/>
        <v>0</v>
      </c>
      <c r="O222" s="12">
        <v>0</v>
      </c>
      <c r="P222" s="4">
        <v>0</v>
      </c>
      <c r="Q222" s="47">
        <f t="shared" si="820"/>
        <v>0</v>
      </c>
      <c r="R222" s="12">
        <v>0</v>
      </c>
      <c r="S222" s="4">
        <v>0</v>
      </c>
      <c r="T222" s="47">
        <f t="shared" si="821"/>
        <v>0</v>
      </c>
      <c r="U222" s="12">
        <v>0</v>
      </c>
      <c r="V222" s="4">
        <v>0</v>
      </c>
      <c r="W222" s="47">
        <f t="shared" si="822"/>
        <v>0</v>
      </c>
      <c r="X222" s="12">
        <v>0</v>
      </c>
      <c r="Y222" s="4">
        <v>0</v>
      </c>
      <c r="Z222" s="47">
        <f t="shared" si="823"/>
        <v>0</v>
      </c>
      <c r="AA222" s="12">
        <v>0</v>
      </c>
      <c r="AB222" s="4">
        <v>0</v>
      </c>
      <c r="AC222" s="47">
        <f t="shared" si="824"/>
        <v>0</v>
      </c>
      <c r="AD222" s="12">
        <v>0</v>
      </c>
      <c r="AE222" s="4">
        <v>0</v>
      </c>
      <c r="AF222" s="47">
        <f t="shared" si="825"/>
        <v>0</v>
      </c>
      <c r="AG222" s="12">
        <v>0</v>
      </c>
      <c r="AH222" s="4">
        <v>0</v>
      </c>
      <c r="AI222" s="47">
        <f t="shared" si="826"/>
        <v>0</v>
      </c>
      <c r="AJ222" s="12">
        <v>0</v>
      </c>
      <c r="AK222" s="4">
        <v>0</v>
      </c>
      <c r="AL222" s="47">
        <f t="shared" si="827"/>
        <v>0</v>
      </c>
      <c r="AM222" s="12">
        <v>0</v>
      </c>
      <c r="AN222" s="4">
        <v>0</v>
      </c>
      <c r="AO222" s="47">
        <f t="shared" si="828"/>
        <v>0</v>
      </c>
      <c r="AP222" s="12">
        <v>0</v>
      </c>
      <c r="AQ222" s="4">
        <v>0</v>
      </c>
      <c r="AR222" s="47">
        <f t="shared" si="829"/>
        <v>0</v>
      </c>
      <c r="AS222" s="12">
        <v>0</v>
      </c>
      <c r="AT222" s="4">
        <v>0</v>
      </c>
      <c r="AU222" s="47">
        <f t="shared" si="830"/>
        <v>0</v>
      </c>
      <c r="AV222" s="12">
        <v>0</v>
      </c>
      <c r="AW222" s="4">
        <v>0</v>
      </c>
      <c r="AX222" s="47">
        <f t="shared" si="831"/>
        <v>0</v>
      </c>
      <c r="AY222" s="12">
        <v>0</v>
      </c>
      <c r="AZ222" s="4">
        <v>0</v>
      </c>
      <c r="BA222" s="47">
        <f t="shared" si="832"/>
        <v>0</v>
      </c>
      <c r="BB222" s="12">
        <v>0</v>
      </c>
      <c r="BC222" s="4">
        <v>0</v>
      </c>
      <c r="BD222" s="47">
        <f t="shared" si="833"/>
        <v>0</v>
      </c>
      <c r="BE222" s="12">
        <v>0</v>
      </c>
      <c r="BF222" s="4">
        <v>0</v>
      </c>
      <c r="BG222" s="47">
        <f t="shared" si="834"/>
        <v>0</v>
      </c>
      <c r="BH222" s="12">
        <v>0</v>
      </c>
      <c r="BI222" s="4">
        <v>0</v>
      </c>
      <c r="BJ222" s="47">
        <f t="shared" si="835"/>
        <v>0</v>
      </c>
      <c r="BK222" s="12">
        <v>0</v>
      </c>
      <c r="BL222" s="4">
        <v>0</v>
      </c>
      <c r="BM222" s="47">
        <f t="shared" si="836"/>
        <v>0</v>
      </c>
      <c r="BN222" s="12">
        <v>0</v>
      </c>
      <c r="BO222" s="4">
        <v>0</v>
      </c>
      <c r="BP222" s="47">
        <f t="shared" si="837"/>
        <v>0</v>
      </c>
      <c r="BQ222" s="12">
        <v>0</v>
      </c>
      <c r="BR222" s="4">
        <v>0</v>
      </c>
      <c r="BS222" s="47">
        <f t="shared" si="838"/>
        <v>0</v>
      </c>
      <c r="BT222" s="12">
        <v>0</v>
      </c>
      <c r="BU222" s="4">
        <v>0</v>
      </c>
      <c r="BV222" s="47">
        <f t="shared" si="839"/>
        <v>0</v>
      </c>
      <c r="BW222" s="12">
        <v>0</v>
      </c>
      <c r="BX222" s="4">
        <v>0</v>
      </c>
      <c r="BY222" s="47">
        <f t="shared" si="840"/>
        <v>0</v>
      </c>
      <c r="BZ222" s="12">
        <v>0</v>
      </c>
      <c r="CA222" s="4">
        <v>0</v>
      </c>
      <c r="CB222" s="47">
        <f t="shared" si="841"/>
        <v>0</v>
      </c>
      <c r="CC222" s="12">
        <v>0</v>
      </c>
      <c r="CD222" s="4">
        <v>0</v>
      </c>
      <c r="CE222" s="47">
        <f t="shared" si="842"/>
        <v>0</v>
      </c>
      <c r="CF222" s="12">
        <v>0</v>
      </c>
      <c r="CG222" s="4">
        <v>0</v>
      </c>
      <c r="CH222" s="47">
        <f t="shared" si="843"/>
        <v>0</v>
      </c>
      <c r="CI222" s="12">
        <v>0</v>
      </c>
      <c r="CJ222" s="4">
        <v>0</v>
      </c>
      <c r="CK222" s="47">
        <f t="shared" si="844"/>
        <v>0</v>
      </c>
      <c r="CL222" s="12">
        <v>0</v>
      </c>
      <c r="CM222" s="4">
        <v>0</v>
      </c>
      <c r="CN222" s="47">
        <f t="shared" si="845"/>
        <v>0</v>
      </c>
      <c r="CO222" s="12">
        <v>0</v>
      </c>
      <c r="CP222" s="4">
        <v>0</v>
      </c>
      <c r="CQ222" s="47">
        <f t="shared" si="846"/>
        <v>0</v>
      </c>
      <c r="CR222" s="12">
        <v>0</v>
      </c>
      <c r="CS222" s="4">
        <v>0</v>
      </c>
      <c r="CT222" s="47">
        <f t="shared" si="847"/>
        <v>0</v>
      </c>
      <c r="CU222" s="12">
        <v>0</v>
      </c>
      <c r="CV222" s="4">
        <v>0</v>
      </c>
      <c r="CW222" s="47">
        <f t="shared" si="848"/>
        <v>0</v>
      </c>
      <c r="CX222" s="12">
        <v>0</v>
      </c>
      <c r="CY222" s="4">
        <v>0</v>
      </c>
      <c r="CZ222" s="47">
        <f t="shared" si="849"/>
        <v>0</v>
      </c>
      <c r="DA222" s="12">
        <v>0</v>
      </c>
      <c r="DB222" s="4">
        <v>0</v>
      </c>
      <c r="DC222" s="47">
        <f t="shared" si="850"/>
        <v>0</v>
      </c>
      <c r="DD222" s="12">
        <v>0</v>
      </c>
      <c r="DE222" s="4">
        <v>0</v>
      </c>
      <c r="DF222" s="47">
        <f t="shared" si="851"/>
        <v>0</v>
      </c>
      <c r="DG222" s="12">
        <v>0</v>
      </c>
      <c r="DH222" s="4">
        <v>0</v>
      </c>
      <c r="DI222" s="47">
        <f t="shared" si="852"/>
        <v>0</v>
      </c>
      <c r="DJ222" s="12">
        <v>0</v>
      </c>
      <c r="DK222" s="4">
        <v>0</v>
      </c>
      <c r="DL222" s="47">
        <f t="shared" si="853"/>
        <v>0</v>
      </c>
      <c r="DM222" s="12">
        <v>0</v>
      </c>
      <c r="DN222" s="4">
        <v>0</v>
      </c>
      <c r="DO222" s="47">
        <f t="shared" si="854"/>
        <v>0</v>
      </c>
      <c r="DP222" s="12">
        <v>0</v>
      </c>
      <c r="DQ222" s="4">
        <v>0</v>
      </c>
      <c r="DR222" s="47">
        <f t="shared" si="855"/>
        <v>0</v>
      </c>
      <c r="DS222" s="12">
        <v>0</v>
      </c>
      <c r="DT222" s="4">
        <v>0</v>
      </c>
      <c r="DU222" s="47">
        <f t="shared" si="856"/>
        <v>0</v>
      </c>
      <c r="DV222" s="12">
        <v>0</v>
      </c>
      <c r="DW222" s="4">
        <v>0</v>
      </c>
      <c r="DX222" s="47">
        <f t="shared" si="857"/>
        <v>0</v>
      </c>
      <c r="DY222" s="12">
        <v>0</v>
      </c>
      <c r="DZ222" s="4">
        <v>0</v>
      </c>
      <c r="EA222" s="47">
        <f t="shared" si="858"/>
        <v>0</v>
      </c>
      <c r="EB222" s="12">
        <v>0</v>
      </c>
      <c r="EC222" s="4">
        <v>0</v>
      </c>
      <c r="ED222" s="47">
        <f t="shared" si="859"/>
        <v>0</v>
      </c>
      <c r="EE222" s="12">
        <v>0</v>
      </c>
      <c r="EF222" s="4">
        <v>0</v>
      </c>
      <c r="EG222" s="47">
        <f t="shared" si="860"/>
        <v>0</v>
      </c>
      <c r="EH222" s="12">
        <v>0</v>
      </c>
      <c r="EI222" s="4">
        <v>0</v>
      </c>
      <c r="EJ222" s="47">
        <f t="shared" si="861"/>
        <v>0</v>
      </c>
      <c r="EK222" s="12">
        <v>0</v>
      </c>
      <c r="EL222" s="4">
        <v>0</v>
      </c>
      <c r="EM222" s="47">
        <f t="shared" si="862"/>
        <v>0</v>
      </c>
      <c r="EN222" s="12">
        <v>0</v>
      </c>
      <c r="EO222" s="4">
        <v>0</v>
      </c>
      <c r="EP222" s="47">
        <f t="shared" si="863"/>
        <v>0</v>
      </c>
      <c r="EQ222" s="12">
        <v>0</v>
      </c>
      <c r="ER222" s="4">
        <v>0</v>
      </c>
      <c r="ES222" s="47">
        <f t="shared" si="864"/>
        <v>0</v>
      </c>
      <c r="ET222" s="12">
        <v>0</v>
      </c>
      <c r="EU222" s="4">
        <v>0</v>
      </c>
      <c r="EV222" s="47">
        <f t="shared" si="865"/>
        <v>0</v>
      </c>
      <c r="EW222" s="12">
        <v>0</v>
      </c>
      <c r="EX222" s="4">
        <v>0</v>
      </c>
      <c r="EY222" s="47">
        <f t="shared" si="866"/>
        <v>0</v>
      </c>
      <c r="EZ222" s="12">
        <v>0</v>
      </c>
      <c r="FA222" s="4">
        <v>0</v>
      </c>
      <c r="FB222" s="47">
        <f t="shared" si="867"/>
        <v>0</v>
      </c>
      <c r="FC222" s="12">
        <v>0</v>
      </c>
      <c r="FD222" s="4">
        <v>0</v>
      </c>
      <c r="FE222" s="47">
        <f t="shared" si="868"/>
        <v>0</v>
      </c>
      <c r="FF222" s="7">
        <f t="shared" si="870"/>
        <v>0</v>
      </c>
      <c r="FG222" s="15">
        <f t="shared" si="871"/>
        <v>0</v>
      </c>
    </row>
    <row r="223" spans="1:163" x14ac:dyDescent="0.3">
      <c r="A223" s="55">
        <v>2025</v>
      </c>
      <c r="B223" s="56" t="s">
        <v>14</v>
      </c>
      <c r="C223" s="12">
        <v>0</v>
      </c>
      <c r="D223" s="4">
        <v>0</v>
      </c>
      <c r="E223" s="47">
        <f t="shared" si="872"/>
        <v>0</v>
      </c>
      <c r="F223" s="12">
        <v>0</v>
      </c>
      <c r="G223" s="4">
        <v>0</v>
      </c>
      <c r="H223" s="47">
        <f t="shared" si="817"/>
        <v>0</v>
      </c>
      <c r="I223" s="12">
        <v>0</v>
      </c>
      <c r="J223" s="4">
        <v>0</v>
      </c>
      <c r="K223" s="47">
        <f t="shared" si="818"/>
        <v>0</v>
      </c>
      <c r="L223" s="12">
        <v>0</v>
      </c>
      <c r="M223" s="4">
        <v>0</v>
      </c>
      <c r="N223" s="47">
        <f t="shared" si="819"/>
        <v>0</v>
      </c>
      <c r="O223" s="12">
        <v>0</v>
      </c>
      <c r="P223" s="4">
        <v>0</v>
      </c>
      <c r="Q223" s="47">
        <f t="shared" si="820"/>
        <v>0</v>
      </c>
      <c r="R223" s="12">
        <v>0</v>
      </c>
      <c r="S223" s="4">
        <v>0</v>
      </c>
      <c r="T223" s="47">
        <f t="shared" si="821"/>
        <v>0</v>
      </c>
      <c r="U223" s="12">
        <v>0</v>
      </c>
      <c r="V223" s="4">
        <v>0</v>
      </c>
      <c r="W223" s="47">
        <f t="shared" si="822"/>
        <v>0</v>
      </c>
      <c r="X223" s="12">
        <v>0</v>
      </c>
      <c r="Y223" s="4">
        <v>0</v>
      </c>
      <c r="Z223" s="47">
        <f t="shared" si="823"/>
        <v>0</v>
      </c>
      <c r="AA223" s="12">
        <v>0</v>
      </c>
      <c r="AB223" s="4">
        <v>0</v>
      </c>
      <c r="AC223" s="47">
        <f t="shared" si="824"/>
        <v>0</v>
      </c>
      <c r="AD223" s="12">
        <v>0</v>
      </c>
      <c r="AE223" s="4">
        <v>0</v>
      </c>
      <c r="AF223" s="47">
        <f t="shared" si="825"/>
        <v>0</v>
      </c>
      <c r="AG223" s="12">
        <v>0</v>
      </c>
      <c r="AH223" s="4">
        <v>0</v>
      </c>
      <c r="AI223" s="47">
        <f t="shared" si="826"/>
        <v>0</v>
      </c>
      <c r="AJ223" s="12">
        <v>0</v>
      </c>
      <c r="AK223" s="4">
        <v>0</v>
      </c>
      <c r="AL223" s="47">
        <f t="shared" si="827"/>
        <v>0</v>
      </c>
      <c r="AM223" s="12">
        <v>0</v>
      </c>
      <c r="AN223" s="4">
        <v>0</v>
      </c>
      <c r="AO223" s="47">
        <f t="shared" si="828"/>
        <v>0</v>
      </c>
      <c r="AP223" s="12">
        <v>0</v>
      </c>
      <c r="AQ223" s="4">
        <v>0</v>
      </c>
      <c r="AR223" s="47">
        <f t="shared" si="829"/>
        <v>0</v>
      </c>
      <c r="AS223" s="12">
        <v>0</v>
      </c>
      <c r="AT223" s="4">
        <v>0</v>
      </c>
      <c r="AU223" s="47">
        <f t="shared" si="830"/>
        <v>0</v>
      </c>
      <c r="AV223" s="12">
        <v>0</v>
      </c>
      <c r="AW223" s="4">
        <v>0</v>
      </c>
      <c r="AX223" s="47">
        <f t="shared" si="831"/>
        <v>0</v>
      </c>
      <c r="AY223" s="12">
        <v>0</v>
      </c>
      <c r="AZ223" s="4">
        <v>0</v>
      </c>
      <c r="BA223" s="47">
        <f t="shared" si="832"/>
        <v>0</v>
      </c>
      <c r="BB223" s="12">
        <v>0</v>
      </c>
      <c r="BC223" s="4">
        <v>0</v>
      </c>
      <c r="BD223" s="47">
        <f t="shared" si="833"/>
        <v>0</v>
      </c>
      <c r="BE223" s="12">
        <v>0</v>
      </c>
      <c r="BF223" s="4">
        <v>0</v>
      </c>
      <c r="BG223" s="47">
        <f t="shared" si="834"/>
        <v>0</v>
      </c>
      <c r="BH223" s="12">
        <v>0</v>
      </c>
      <c r="BI223" s="4">
        <v>0</v>
      </c>
      <c r="BJ223" s="47">
        <f t="shared" si="835"/>
        <v>0</v>
      </c>
      <c r="BK223" s="12">
        <v>0</v>
      </c>
      <c r="BL223" s="4">
        <v>0</v>
      </c>
      <c r="BM223" s="47">
        <f t="shared" si="836"/>
        <v>0</v>
      </c>
      <c r="BN223" s="12">
        <v>0</v>
      </c>
      <c r="BO223" s="4">
        <v>0</v>
      </c>
      <c r="BP223" s="47">
        <f t="shared" si="837"/>
        <v>0</v>
      </c>
      <c r="BQ223" s="12">
        <v>0</v>
      </c>
      <c r="BR223" s="4">
        <v>0</v>
      </c>
      <c r="BS223" s="47">
        <f t="shared" si="838"/>
        <v>0</v>
      </c>
      <c r="BT223" s="12">
        <v>0</v>
      </c>
      <c r="BU223" s="4">
        <v>0</v>
      </c>
      <c r="BV223" s="47">
        <f t="shared" si="839"/>
        <v>0</v>
      </c>
      <c r="BW223" s="12">
        <v>0</v>
      </c>
      <c r="BX223" s="4">
        <v>0</v>
      </c>
      <c r="BY223" s="47">
        <f t="shared" si="840"/>
        <v>0</v>
      </c>
      <c r="BZ223" s="12">
        <v>0</v>
      </c>
      <c r="CA223" s="4">
        <v>0</v>
      </c>
      <c r="CB223" s="47">
        <f t="shared" si="841"/>
        <v>0</v>
      </c>
      <c r="CC223" s="12">
        <v>0</v>
      </c>
      <c r="CD223" s="4">
        <v>0</v>
      </c>
      <c r="CE223" s="47">
        <f t="shared" si="842"/>
        <v>0</v>
      </c>
      <c r="CF223" s="12">
        <v>0</v>
      </c>
      <c r="CG223" s="4">
        <v>0</v>
      </c>
      <c r="CH223" s="47">
        <f t="shared" si="843"/>
        <v>0</v>
      </c>
      <c r="CI223" s="12">
        <v>0</v>
      </c>
      <c r="CJ223" s="4">
        <v>0</v>
      </c>
      <c r="CK223" s="47">
        <f t="shared" si="844"/>
        <v>0</v>
      </c>
      <c r="CL223" s="12">
        <v>0</v>
      </c>
      <c r="CM223" s="4">
        <v>0</v>
      </c>
      <c r="CN223" s="47">
        <f t="shared" si="845"/>
        <v>0</v>
      </c>
      <c r="CO223" s="12">
        <v>0</v>
      </c>
      <c r="CP223" s="4">
        <v>0</v>
      </c>
      <c r="CQ223" s="47">
        <f t="shared" si="846"/>
        <v>0</v>
      </c>
      <c r="CR223" s="12">
        <v>0</v>
      </c>
      <c r="CS223" s="4">
        <v>0</v>
      </c>
      <c r="CT223" s="47">
        <f t="shared" si="847"/>
        <v>0</v>
      </c>
      <c r="CU223" s="12">
        <v>0</v>
      </c>
      <c r="CV223" s="4">
        <v>0</v>
      </c>
      <c r="CW223" s="47">
        <f t="shared" si="848"/>
        <v>0</v>
      </c>
      <c r="CX223" s="12">
        <v>0</v>
      </c>
      <c r="CY223" s="4">
        <v>0</v>
      </c>
      <c r="CZ223" s="47">
        <f t="shared" si="849"/>
        <v>0</v>
      </c>
      <c r="DA223" s="12">
        <v>0</v>
      </c>
      <c r="DB223" s="4">
        <v>0</v>
      </c>
      <c r="DC223" s="47">
        <f t="shared" si="850"/>
        <v>0</v>
      </c>
      <c r="DD223" s="12">
        <v>0</v>
      </c>
      <c r="DE223" s="4">
        <v>0</v>
      </c>
      <c r="DF223" s="47">
        <f t="shared" si="851"/>
        <v>0</v>
      </c>
      <c r="DG223" s="12">
        <v>0</v>
      </c>
      <c r="DH223" s="4">
        <v>0</v>
      </c>
      <c r="DI223" s="47">
        <f t="shared" si="852"/>
        <v>0</v>
      </c>
      <c r="DJ223" s="12">
        <v>0</v>
      </c>
      <c r="DK223" s="4">
        <v>0</v>
      </c>
      <c r="DL223" s="47">
        <f t="shared" si="853"/>
        <v>0</v>
      </c>
      <c r="DM223" s="12">
        <v>0</v>
      </c>
      <c r="DN223" s="4">
        <v>0</v>
      </c>
      <c r="DO223" s="47">
        <f t="shared" si="854"/>
        <v>0</v>
      </c>
      <c r="DP223" s="12">
        <v>0</v>
      </c>
      <c r="DQ223" s="4">
        <v>0</v>
      </c>
      <c r="DR223" s="47">
        <f t="shared" si="855"/>
        <v>0</v>
      </c>
      <c r="DS223" s="12">
        <v>0</v>
      </c>
      <c r="DT223" s="4">
        <v>0</v>
      </c>
      <c r="DU223" s="47">
        <f t="shared" si="856"/>
        <v>0</v>
      </c>
      <c r="DV223" s="12">
        <v>0</v>
      </c>
      <c r="DW223" s="4">
        <v>0</v>
      </c>
      <c r="DX223" s="47">
        <f t="shared" si="857"/>
        <v>0</v>
      </c>
      <c r="DY223" s="12">
        <v>0</v>
      </c>
      <c r="DZ223" s="4">
        <v>0</v>
      </c>
      <c r="EA223" s="47">
        <f t="shared" si="858"/>
        <v>0</v>
      </c>
      <c r="EB223" s="12">
        <v>0</v>
      </c>
      <c r="EC223" s="4">
        <v>0</v>
      </c>
      <c r="ED223" s="47">
        <f t="shared" si="859"/>
        <v>0</v>
      </c>
      <c r="EE223" s="12">
        <v>0</v>
      </c>
      <c r="EF223" s="4">
        <v>0</v>
      </c>
      <c r="EG223" s="47">
        <f t="shared" si="860"/>
        <v>0</v>
      </c>
      <c r="EH223" s="12">
        <v>0</v>
      </c>
      <c r="EI223" s="4">
        <v>0</v>
      </c>
      <c r="EJ223" s="47">
        <f t="shared" si="861"/>
        <v>0</v>
      </c>
      <c r="EK223" s="12">
        <v>0</v>
      </c>
      <c r="EL223" s="4">
        <v>0</v>
      </c>
      <c r="EM223" s="47">
        <f t="shared" si="862"/>
        <v>0</v>
      </c>
      <c r="EN223" s="12">
        <v>0</v>
      </c>
      <c r="EO223" s="4">
        <v>0</v>
      </c>
      <c r="EP223" s="47">
        <f t="shared" si="863"/>
        <v>0</v>
      </c>
      <c r="EQ223" s="12">
        <v>0</v>
      </c>
      <c r="ER223" s="4">
        <v>0</v>
      </c>
      <c r="ES223" s="47">
        <f t="shared" si="864"/>
        <v>0</v>
      </c>
      <c r="ET223" s="12">
        <v>0</v>
      </c>
      <c r="EU223" s="4">
        <v>0</v>
      </c>
      <c r="EV223" s="47">
        <f t="shared" si="865"/>
        <v>0</v>
      </c>
      <c r="EW223" s="12">
        <v>0</v>
      </c>
      <c r="EX223" s="4">
        <v>0</v>
      </c>
      <c r="EY223" s="47">
        <f t="shared" si="866"/>
        <v>0</v>
      </c>
      <c r="EZ223" s="12">
        <v>0</v>
      </c>
      <c r="FA223" s="4">
        <v>0</v>
      </c>
      <c r="FB223" s="47">
        <f t="shared" si="867"/>
        <v>0</v>
      </c>
      <c r="FC223" s="12">
        <v>0</v>
      </c>
      <c r="FD223" s="4">
        <v>0</v>
      </c>
      <c r="FE223" s="47">
        <f t="shared" si="868"/>
        <v>0</v>
      </c>
      <c r="FF223" s="7">
        <f t="shared" si="870"/>
        <v>0</v>
      </c>
      <c r="FG223" s="15">
        <f t="shared" si="871"/>
        <v>0</v>
      </c>
    </row>
    <row r="224" spans="1:163" x14ac:dyDescent="0.3">
      <c r="A224" s="55">
        <v>2025</v>
      </c>
      <c r="B224" s="47" t="s">
        <v>15</v>
      </c>
      <c r="C224" s="12">
        <v>0</v>
      </c>
      <c r="D224" s="4">
        <v>0</v>
      </c>
      <c r="E224" s="47">
        <f t="shared" si="872"/>
        <v>0</v>
      </c>
      <c r="F224" s="12">
        <v>0</v>
      </c>
      <c r="G224" s="4">
        <v>0</v>
      </c>
      <c r="H224" s="47">
        <f t="shared" si="817"/>
        <v>0</v>
      </c>
      <c r="I224" s="12">
        <v>0</v>
      </c>
      <c r="J224" s="4">
        <v>0</v>
      </c>
      <c r="K224" s="47">
        <f t="shared" si="818"/>
        <v>0</v>
      </c>
      <c r="L224" s="12">
        <v>0</v>
      </c>
      <c r="M224" s="4">
        <v>0</v>
      </c>
      <c r="N224" s="47">
        <f t="shared" si="819"/>
        <v>0</v>
      </c>
      <c r="O224" s="12">
        <v>0</v>
      </c>
      <c r="P224" s="4">
        <v>0</v>
      </c>
      <c r="Q224" s="47">
        <f t="shared" si="820"/>
        <v>0</v>
      </c>
      <c r="R224" s="12">
        <v>0</v>
      </c>
      <c r="S224" s="4">
        <v>0</v>
      </c>
      <c r="T224" s="47">
        <f t="shared" si="821"/>
        <v>0</v>
      </c>
      <c r="U224" s="12">
        <v>0</v>
      </c>
      <c r="V224" s="4">
        <v>0</v>
      </c>
      <c r="W224" s="47">
        <f t="shared" si="822"/>
        <v>0</v>
      </c>
      <c r="X224" s="12">
        <v>0</v>
      </c>
      <c r="Y224" s="4">
        <v>0</v>
      </c>
      <c r="Z224" s="47">
        <f t="shared" si="823"/>
        <v>0</v>
      </c>
      <c r="AA224" s="12">
        <v>0</v>
      </c>
      <c r="AB224" s="4">
        <v>0</v>
      </c>
      <c r="AC224" s="47">
        <f t="shared" si="824"/>
        <v>0</v>
      </c>
      <c r="AD224" s="12">
        <v>0</v>
      </c>
      <c r="AE224" s="4">
        <v>0</v>
      </c>
      <c r="AF224" s="47">
        <f t="shared" si="825"/>
        <v>0</v>
      </c>
      <c r="AG224" s="12">
        <v>0</v>
      </c>
      <c r="AH224" s="4">
        <v>0</v>
      </c>
      <c r="AI224" s="47">
        <f t="shared" si="826"/>
        <v>0</v>
      </c>
      <c r="AJ224" s="12">
        <v>0</v>
      </c>
      <c r="AK224" s="4">
        <v>0</v>
      </c>
      <c r="AL224" s="47">
        <f t="shared" si="827"/>
        <v>0</v>
      </c>
      <c r="AM224" s="12">
        <v>0</v>
      </c>
      <c r="AN224" s="4">
        <v>0</v>
      </c>
      <c r="AO224" s="47">
        <f t="shared" si="828"/>
        <v>0</v>
      </c>
      <c r="AP224" s="12">
        <v>0</v>
      </c>
      <c r="AQ224" s="4">
        <v>0</v>
      </c>
      <c r="AR224" s="47">
        <f t="shared" si="829"/>
        <v>0</v>
      </c>
      <c r="AS224" s="12">
        <v>0</v>
      </c>
      <c r="AT224" s="4">
        <v>0</v>
      </c>
      <c r="AU224" s="47">
        <f t="shared" si="830"/>
        <v>0</v>
      </c>
      <c r="AV224" s="12">
        <v>0</v>
      </c>
      <c r="AW224" s="4">
        <v>0</v>
      </c>
      <c r="AX224" s="47">
        <f t="shared" si="831"/>
        <v>0</v>
      </c>
      <c r="AY224" s="12">
        <v>0</v>
      </c>
      <c r="AZ224" s="4">
        <v>0</v>
      </c>
      <c r="BA224" s="47">
        <f t="shared" si="832"/>
        <v>0</v>
      </c>
      <c r="BB224" s="12">
        <v>0</v>
      </c>
      <c r="BC224" s="4">
        <v>0</v>
      </c>
      <c r="BD224" s="47">
        <f t="shared" si="833"/>
        <v>0</v>
      </c>
      <c r="BE224" s="12">
        <v>0</v>
      </c>
      <c r="BF224" s="4">
        <v>0</v>
      </c>
      <c r="BG224" s="47">
        <f t="shared" si="834"/>
        <v>0</v>
      </c>
      <c r="BH224" s="12">
        <v>0</v>
      </c>
      <c r="BI224" s="4">
        <v>0</v>
      </c>
      <c r="BJ224" s="47">
        <f t="shared" si="835"/>
        <v>0</v>
      </c>
      <c r="BK224" s="12">
        <v>0</v>
      </c>
      <c r="BL224" s="4">
        <v>0</v>
      </c>
      <c r="BM224" s="47">
        <f t="shared" si="836"/>
        <v>0</v>
      </c>
      <c r="BN224" s="12">
        <v>0</v>
      </c>
      <c r="BO224" s="4">
        <v>0</v>
      </c>
      <c r="BP224" s="47">
        <f t="shared" si="837"/>
        <v>0</v>
      </c>
      <c r="BQ224" s="12">
        <v>0</v>
      </c>
      <c r="BR224" s="4">
        <v>0</v>
      </c>
      <c r="BS224" s="47">
        <f t="shared" si="838"/>
        <v>0</v>
      </c>
      <c r="BT224" s="12">
        <v>0</v>
      </c>
      <c r="BU224" s="4">
        <v>0</v>
      </c>
      <c r="BV224" s="47">
        <f t="shared" si="839"/>
        <v>0</v>
      </c>
      <c r="BW224" s="12">
        <v>0</v>
      </c>
      <c r="BX224" s="4">
        <v>0</v>
      </c>
      <c r="BY224" s="47">
        <f t="shared" si="840"/>
        <v>0</v>
      </c>
      <c r="BZ224" s="12">
        <v>0</v>
      </c>
      <c r="CA224" s="4">
        <v>0</v>
      </c>
      <c r="CB224" s="47">
        <f t="shared" si="841"/>
        <v>0</v>
      </c>
      <c r="CC224" s="12">
        <v>0</v>
      </c>
      <c r="CD224" s="4">
        <v>0</v>
      </c>
      <c r="CE224" s="47">
        <f t="shared" si="842"/>
        <v>0</v>
      </c>
      <c r="CF224" s="12">
        <v>0</v>
      </c>
      <c r="CG224" s="4">
        <v>0</v>
      </c>
      <c r="CH224" s="47">
        <f t="shared" si="843"/>
        <v>0</v>
      </c>
      <c r="CI224" s="12">
        <v>0</v>
      </c>
      <c r="CJ224" s="4">
        <v>0</v>
      </c>
      <c r="CK224" s="47">
        <f t="shared" si="844"/>
        <v>0</v>
      </c>
      <c r="CL224" s="12">
        <v>0</v>
      </c>
      <c r="CM224" s="4">
        <v>0</v>
      </c>
      <c r="CN224" s="47">
        <f t="shared" si="845"/>
        <v>0</v>
      </c>
      <c r="CO224" s="12">
        <v>0</v>
      </c>
      <c r="CP224" s="4">
        <v>0</v>
      </c>
      <c r="CQ224" s="47">
        <f t="shared" si="846"/>
        <v>0</v>
      </c>
      <c r="CR224" s="12">
        <v>0</v>
      </c>
      <c r="CS224" s="4">
        <v>0</v>
      </c>
      <c r="CT224" s="47">
        <f t="shared" si="847"/>
        <v>0</v>
      </c>
      <c r="CU224" s="12">
        <v>0</v>
      </c>
      <c r="CV224" s="4">
        <v>0</v>
      </c>
      <c r="CW224" s="47">
        <f t="shared" si="848"/>
        <v>0</v>
      </c>
      <c r="CX224" s="12">
        <v>0</v>
      </c>
      <c r="CY224" s="4">
        <v>0</v>
      </c>
      <c r="CZ224" s="47">
        <f t="shared" si="849"/>
        <v>0</v>
      </c>
      <c r="DA224" s="12">
        <v>0</v>
      </c>
      <c r="DB224" s="4">
        <v>0</v>
      </c>
      <c r="DC224" s="47">
        <f t="shared" si="850"/>
        <v>0</v>
      </c>
      <c r="DD224" s="12">
        <v>0</v>
      </c>
      <c r="DE224" s="4">
        <v>0</v>
      </c>
      <c r="DF224" s="47">
        <f t="shared" si="851"/>
        <v>0</v>
      </c>
      <c r="DG224" s="12">
        <v>0</v>
      </c>
      <c r="DH224" s="4">
        <v>0</v>
      </c>
      <c r="DI224" s="47">
        <f t="shared" si="852"/>
        <v>0</v>
      </c>
      <c r="DJ224" s="12">
        <v>0</v>
      </c>
      <c r="DK224" s="4">
        <v>0</v>
      </c>
      <c r="DL224" s="47">
        <f t="shared" si="853"/>
        <v>0</v>
      </c>
      <c r="DM224" s="12">
        <v>0</v>
      </c>
      <c r="DN224" s="4">
        <v>0</v>
      </c>
      <c r="DO224" s="47">
        <f t="shared" si="854"/>
        <v>0</v>
      </c>
      <c r="DP224" s="12">
        <v>0</v>
      </c>
      <c r="DQ224" s="4">
        <v>0</v>
      </c>
      <c r="DR224" s="47">
        <f t="shared" si="855"/>
        <v>0</v>
      </c>
      <c r="DS224" s="12">
        <v>0</v>
      </c>
      <c r="DT224" s="4">
        <v>0</v>
      </c>
      <c r="DU224" s="47">
        <f t="shared" si="856"/>
        <v>0</v>
      </c>
      <c r="DV224" s="12">
        <v>0</v>
      </c>
      <c r="DW224" s="4">
        <v>0</v>
      </c>
      <c r="DX224" s="47">
        <f t="shared" si="857"/>
        <v>0</v>
      </c>
      <c r="DY224" s="12">
        <v>0</v>
      </c>
      <c r="DZ224" s="4">
        <v>0</v>
      </c>
      <c r="EA224" s="47">
        <f t="shared" si="858"/>
        <v>0</v>
      </c>
      <c r="EB224" s="12">
        <v>0</v>
      </c>
      <c r="EC224" s="4">
        <v>0</v>
      </c>
      <c r="ED224" s="47">
        <f t="shared" si="859"/>
        <v>0</v>
      </c>
      <c r="EE224" s="12">
        <v>0</v>
      </c>
      <c r="EF224" s="4">
        <v>0</v>
      </c>
      <c r="EG224" s="47">
        <f t="shared" si="860"/>
        <v>0</v>
      </c>
      <c r="EH224" s="12">
        <v>0</v>
      </c>
      <c r="EI224" s="4">
        <v>0</v>
      </c>
      <c r="EJ224" s="47">
        <f t="shared" si="861"/>
        <v>0</v>
      </c>
      <c r="EK224" s="12">
        <v>0</v>
      </c>
      <c r="EL224" s="4">
        <v>0</v>
      </c>
      <c r="EM224" s="47">
        <f t="shared" si="862"/>
        <v>0</v>
      </c>
      <c r="EN224" s="12">
        <v>0</v>
      </c>
      <c r="EO224" s="4">
        <v>0</v>
      </c>
      <c r="EP224" s="47">
        <f t="shared" si="863"/>
        <v>0</v>
      </c>
      <c r="EQ224" s="12">
        <v>0</v>
      </c>
      <c r="ER224" s="4">
        <v>0</v>
      </c>
      <c r="ES224" s="47">
        <f t="shared" si="864"/>
        <v>0</v>
      </c>
      <c r="ET224" s="12">
        <v>0</v>
      </c>
      <c r="EU224" s="4">
        <v>0</v>
      </c>
      <c r="EV224" s="47">
        <f t="shared" si="865"/>
        <v>0</v>
      </c>
      <c r="EW224" s="12">
        <v>0</v>
      </c>
      <c r="EX224" s="4">
        <v>0</v>
      </c>
      <c r="EY224" s="47">
        <f t="shared" si="866"/>
        <v>0</v>
      </c>
      <c r="EZ224" s="12">
        <v>0</v>
      </c>
      <c r="FA224" s="4">
        <v>0</v>
      </c>
      <c r="FB224" s="47">
        <f t="shared" si="867"/>
        <v>0</v>
      </c>
      <c r="FC224" s="12">
        <v>0</v>
      </c>
      <c r="FD224" s="4">
        <v>0</v>
      </c>
      <c r="FE224" s="47">
        <f t="shared" si="868"/>
        <v>0</v>
      </c>
      <c r="FF224" s="7">
        <f t="shared" si="870"/>
        <v>0</v>
      </c>
      <c r="FG224" s="15">
        <f t="shared" si="871"/>
        <v>0</v>
      </c>
    </row>
    <row r="225" spans="1:163" x14ac:dyDescent="0.3">
      <c r="A225" s="55">
        <v>2025</v>
      </c>
      <c r="B225" s="56" t="s">
        <v>16</v>
      </c>
      <c r="C225" s="12">
        <v>0</v>
      </c>
      <c r="D225" s="4">
        <v>0</v>
      </c>
      <c r="E225" s="47">
        <f t="shared" si="872"/>
        <v>0</v>
      </c>
      <c r="F225" s="12">
        <v>0</v>
      </c>
      <c r="G225" s="4">
        <v>0</v>
      </c>
      <c r="H225" s="47">
        <f t="shared" si="817"/>
        <v>0</v>
      </c>
      <c r="I225" s="12">
        <v>0</v>
      </c>
      <c r="J225" s="4">
        <v>0</v>
      </c>
      <c r="K225" s="47">
        <f t="shared" si="818"/>
        <v>0</v>
      </c>
      <c r="L225" s="12">
        <v>0</v>
      </c>
      <c r="M225" s="4">
        <v>0</v>
      </c>
      <c r="N225" s="47">
        <f t="shared" si="819"/>
        <v>0</v>
      </c>
      <c r="O225" s="12">
        <v>0</v>
      </c>
      <c r="P225" s="4">
        <v>0</v>
      </c>
      <c r="Q225" s="47">
        <f t="shared" si="820"/>
        <v>0</v>
      </c>
      <c r="R225" s="12">
        <v>0</v>
      </c>
      <c r="S225" s="4">
        <v>0</v>
      </c>
      <c r="T225" s="47">
        <f t="shared" si="821"/>
        <v>0</v>
      </c>
      <c r="U225" s="12">
        <v>0</v>
      </c>
      <c r="V225" s="4">
        <v>0</v>
      </c>
      <c r="W225" s="47">
        <f t="shared" si="822"/>
        <v>0</v>
      </c>
      <c r="X225" s="12">
        <v>0</v>
      </c>
      <c r="Y225" s="4">
        <v>0</v>
      </c>
      <c r="Z225" s="47">
        <f t="shared" si="823"/>
        <v>0</v>
      </c>
      <c r="AA225" s="12">
        <v>0</v>
      </c>
      <c r="AB225" s="4">
        <v>0</v>
      </c>
      <c r="AC225" s="47">
        <f t="shared" si="824"/>
        <v>0</v>
      </c>
      <c r="AD225" s="12">
        <v>0</v>
      </c>
      <c r="AE225" s="4">
        <v>0</v>
      </c>
      <c r="AF225" s="47">
        <f t="shared" si="825"/>
        <v>0</v>
      </c>
      <c r="AG225" s="12">
        <v>0</v>
      </c>
      <c r="AH225" s="4">
        <v>0</v>
      </c>
      <c r="AI225" s="47">
        <f t="shared" si="826"/>
        <v>0</v>
      </c>
      <c r="AJ225" s="12">
        <v>0</v>
      </c>
      <c r="AK225" s="4">
        <v>0</v>
      </c>
      <c r="AL225" s="47">
        <f t="shared" si="827"/>
        <v>0</v>
      </c>
      <c r="AM225" s="12">
        <v>0</v>
      </c>
      <c r="AN225" s="4">
        <v>0</v>
      </c>
      <c r="AO225" s="47">
        <f t="shared" si="828"/>
        <v>0</v>
      </c>
      <c r="AP225" s="12">
        <v>0</v>
      </c>
      <c r="AQ225" s="4">
        <v>0</v>
      </c>
      <c r="AR225" s="47">
        <f t="shared" si="829"/>
        <v>0</v>
      </c>
      <c r="AS225" s="12">
        <v>0</v>
      </c>
      <c r="AT225" s="4">
        <v>0</v>
      </c>
      <c r="AU225" s="47">
        <f t="shared" si="830"/>
        <v>0</v>
      </c>
      <c r="AV225" s="12">
        <v>0</v>
      </c>
      <c r="AW225" s="4">
        <v>0</v>
      </c>
      <c r="AX225" s="47">
        <f t="shared" si="831"/>
        <v>0</v>
      </c>
      <c r="AY225" s="12">
        <v>0</v>
      </c>
      <c r="AZ225" s="4">
        <v>0</v>
      </c>
      <c r="BA225" s="47">
        <f t="shared" si="832"/>
        <v>0</v>
      </c>
      <c r="BB225" s="12">
        <v>0</v>
      </c>
      <c r="BC225" s="4">
        <v>0</v>
      </c>
      <c r="BD225" s="47">
        <f t="shared" si="833"/>
        <v>0</v>
      </c>
      <c r="BE225" s="12">
        <v>0</v>
      </c>
      <c r="BF225" s="4">
        <v>0</v>
      </c>
      <c r="BG225" s="47">
        <f t="shared" si="834"/>
        <v>0</v>
      </c>
      <c r="BH225" s="12">
        <v>0</v>
      </c>
      <c r="BI225" s="4">
        <v>0</v>
      </c>
      <c r="BJ225" s="47">
        <f t="shared" si="835"/>
        <v>0</v>
      </c>
      <c r="BK225" s="12">
        <v>0</v>
      </c>
      <c r="BL225" s="4">
        <v>0</v>
      </c>
      <c r="BM225" s="47">
        <f t="shared" si="836"/>
        <v>0</v>
      </c>
      <c r="BN225" s="12">
        <v>0</v>
      </c>
      <c r="BO225" s="4">
        <v>0</v>
      </c>
      <c r="BP225" s="47">
        <f t="shared" si="837"/>
        <v>0</v>
      </c>
      <c r="BQ225" s="12">
        <v>0</v>
      </c>
      <c r="BR225" s="4">
        <v>0</v>
      </c>
      <c r="BS225" s="47">
        <f t="shared" si="838"/>
        <v>0</v>
      </c>
      <c r="BT225" s="12">
        <v>0</v>
      </c>
      <c r="BU225" s="4">
        <v>0</v>
      </c>
      <c r="BV225" s="47">
        <f t="shared" si="839"/>
        <v>0</v>
      </c>
      <c r="BW225" s="12">
        <v>0</v>
      </c>
      <c r="BX225" s="4">
        <v>0</v>
      </c>
      <c r="BY225" s="47">
        <f t="shared" si="840"/>
        <v>0</v>
      </c>
      <c r="BZ225" s="12">
        <v>0</v>
      </c>
      <c r="CA225" s="4">
        <v>0</v>
      </c>
      <c r="CB225" s="47">
        <f t="shared" si="841"/>
        <v>0</v>
      </c>
      <c r="CC225" s="12">
        <v>0</v>
      </c>
      <c r="CD225" s="4">
        <v>0</v>
      </c>
      <c r="CE225" s="47">
        <f t="shared" si="842"/>
        <v>0</v>
      </c>
      <c r="CF225" s="12">
        <v>0</v>
      </c>
      <c r="CG225" s="4">
        <v>0</v>
      </c>
      <c r="CH225" s="47">
        <f t="shared" si="843"/>
        <v>0</v>
      </c>
      <c r="CI225" s="12">
        <v>0</v>
      </c>
      <c r="CJ225" s="4">
        <v>0</v>
      </c>
      <c r="CK225" s="47">
        <f t="shared" si="844"/>
        <v>0</v>
      </c>
      <c r="CL225" s="12">
        <v>0</v>
      </c>
      <c r="CM225" s="4">
        <v>0</v>
      </c>
      <c r="CN225" s="47">
        <f t="shared" si="845"/>
        <v>0</v>
      </c>
      <c r="CO225" s="12">
        <v>0</v>
      </c>
      <c r="CP225" s="4">
        <v>0</v>
      </c>
      <c r="CQ225" s="47">
        <f t="shared" si="846"/>
        <v>0</v>
      </c>
      <c r="CR225" s="12">
        <v>0</v>
      </c>
      <c r="CS225" s="4">
        <v>0</v>
      </c>
      <c r="CT225" s="47">
        <f t="shared" si="847"/>
        <v>0</v>
      </c>
      <c r="CU225" s="12">
        <v>0</v>
      </c>
      <c r="CV225" s="4">
        <v>0</v>
      </c>
      <c r="CW225" s="47">
        <f t="shared" si="848"/>
        <v>0</v>
      </c>
      <c r="CX225" s="12">
        <v>0</v>
      </c>
      <c r="CY225" s="4">
        <v>0</v>
      </c>
      <c r="CZ225" s="47">
        <f t="shared" si="849"/>
        <v>0</v>
      </c>
      <c r="DA225" s="12">
        <v>0</v>
      </c>
      <c r="DB225" s="4">
        <v>0</v>
      </c>
      <c r="DC225" s="47">
        <f t="shared" si="850"/>
        <v>0</v>
      </c>
      <c r="DD225" s="12">
        <v>0</v>
      </c>
      <c r="DE225" s="4">
        <v>0</v>
      </c>
      <c r="DF225" s="47">
        <f t="shared" si="851"/>
        <v>0</v>
      </c>
      <c r="DG225" s="12">
        <v>0</v>
      </c>
      <c r="DH225" s="4">
        <v>0</v>
      </c>
      <c r="DI225" s="47">
        <f t="shared" si="852"/>
        <v>0</v>
      </c>
      <c r="DJ225" s="12">
        <v>0</v>
      </c>
      <c r="DK225" s="4">
        <v>0</v>
      </c>
      <c r="DL225" s="47">
        <f t="shared" si="853"/>
        <v>0</v>
      </c>
      <c r="DM225" s="12">
        <v>0</v>
      </c>
      <c r="DN225" s="4">
        <v>0</v>
      </c>
      <c r="DO225" s="47">
        <f t="shared" si="854"/>
        <v>0</v>
      </c>
      <c r="DP225" s="12">
        <v>0</v>
      </c>
      <c r="DQ225" s="4">
        <v>0</v>
      </c>
      <c r="DR225" s="47">
        <f t="shared" si="855"/>
        <v>0</v>
      </c>
      <c r="DS225" s="12">
        <v>0</v>
      </c>
      <c r="DT225" s="4">
        <v>0</v>
      </c>
      <c r="DU225" s="47">
        <f t="shared" si="856"/>
        <v>0</v>
      </c>
      <c r="DV225" s="12">
        <v>0</v>
      </c>
      <c r="DW225" s="4">
        <v>0</v>
      </c>
      <c r="DX225" s="47">
        <f t="shared" si="857"/>
        <v>0</v>
      </c>
      <c r="DY225" s="12">
        <v>0</v>
      </c>
      <c r="DZ225" s="4">
        <v>0</v>
      </c>
      <c r="EA225" s="47">
        <f t="shared" si="858"/>
        <v>0</v>
      </c>
      <c r="EB225" s="12">
        <v>0</v>
      </c>
      <c r="EC225" s="4">
        <v>0</v>
      </c>
      <c r="ED225" s="47">
        <f t="shared" si="859"/>
        <v>0</v>
      </c>
      <c r="EE225" s="12">
        <v>0</v>
      </c>
      <c r="EF225" s="4">
        <v>0</v>
      </c>
      <c r="EG225" s="47">
        <f t="shared" si="860"/>
        <v>0</v>
      </c>
      <c r="EH225" s="12">
        <v>0</v>
      </c>
      <c r="EI225" s="4">
        <v>0</v>
      </c>
      <c r="EJ225" s="47">
        <f t="shared" si="861"/>
        <v>0</v>
      </c>
      <c r="EK225" s="12">
        <v>0</v>
      </c>
      <c r="EL225" s="4">
        <v>0</v>
      </c>
      <c r="EM225" s="47">
        <f t="shared" si="862"/>
        <v>0</v>
      </c>
      <c r="EN225" s="12">
        <v>0</v>
      </c>
      <c r="EO225" s="4">
        <v>0</v>
      </c>
      <c r="EP225" s="47">
        <f t="shared" si="863"/>
        <v>0</v>
      </c>
      <c r="EQ225" s="12">
        <v>0</v>
      </c>
      <c r="ER225" s="4">
        <v>0</v>
      </c>
      <c r="ES225" s="47">
        <f t="shared" si="864"/>
        <v>0</v>
      </c>
      <c r="ET225" s="12">
        <v>0</v>
      </c>
      <c r="EU225" s="4">
        <v>0</v>
      </c>
      <c r="EV225" s="47">
        <f t="shared" si="865"/>
        <v>0</v>
      </c>
      <c r="EW225" s="12">
        <v>0</v>
      </c>
      <c r="EX225" s="4">
        <v>0</v>
      </c>
      <c r="EY225" s="47">
        <f t="shared" si="866"/>
        <v>0</v>
      </c>
      <c r="EZ225" s="12">
        <v>0</v>
      </c>
      <c r="FA225" s="4">
        <v>0</v>
      </c>
      <c r="FB225" s="47">
        <f t="shared" si="867"/>
        <v>0</v>
      </c>
      <c r="FC225" s="12">
        <v>0</v>
      </c>
      <c r="FD225" s="4">
        <v>0</v>
      </c>
      <c r="FE225" s="47">
        <f t="shared" si="868"/>
        <v>0</v>
      </c>
      <c r="FF225" s="7">
        <f t="shared" si="870"/>
        <v>0</v>
      </c>
      <c r="FG225" s="15">
        <f t="shared" si="871"/>
        <v>0</v>
      </c>
    </row>
    <row r="226" spans="1:163" ht="15" thickBot="1" x14ac:dyDescent="0.35">
      <c r="A226" s="76"/>
      <c r="B226" s="58" t="s">
        <v>17</v>
      </c>
      <c r="C226" s="48">
        <f t="shared" ref="C226:D226" si="873">SUM(C214:C225)</f>
        <v>0</v>
      </c>
      <c r="D226" s="36">
        <f t="shared" si="873"/>
        <v>0</v>
      </c>
      <c r="E226" s="49"/>
      <c r="F226" s="48">
        <f t="shared" ref="F226:G226" si="874">SUM(F214:F225)</f>
        <v>0</v>
      </c>
      <c r="G226" s="36">
        <f t="shared" si="874"/>
        <v>0</v>
      </c>
      <c r="H226" s="49"/>
      <c r="I226" s="48">
        <f t="shared" ref="I226:J226" si="875">SUM(I214:I225)</f>
        <v>0</v>
      </c>
      <c r="J226" s="36">
        <f t="shared" si="875"/>
        <v>0</v>
      </c>
      <c r="K226" s="49"/>
      <c r="L226" s="48">
        <f t="shared" ref="L226:M226" si="876">SUM(L214:L225)</f>
        <v>0</v>
      </c>
      <c r="M226" s="36">
        <f t="shared" si="876"/>
        <v>0</v>
      </c>
      <c r="N226" s="49"/>
      <c r="O226" s="48">
        <f t="shared" ref="O226:P226" si="877">SUM(O214:O225)</f>
        <v>0</v>
      </c>
      <c r="P226" s="36">
        <f t="shared" si="877"/>
        <v>0</v>
      </c>
      <c r="Q226" s="49"/>
      <c r="R226" s="48">
        <f t="shared" ref="R226:S226" si="878">SUM(R214:R225)</f>
        <v>6.0720000000000001</v>
      </c>
      <c r="S226" s="36">
        <f t="shared" si="878"/>
        <v>218.59200000000001</v>
      </c>
      <c r="T226" s="49"/>
      <c r="U226" s="48">
        <f t="shared" ref="U226:V226" si="879">SUM(U214:U225)</f>
        <v>0</v>
      </c>
      <c r="V226" s="36">
        <f t="shared" si="879"/>
        <v>0</v>
      </c>
      <c r="W226" s="49"/>
      <c r="X226" s="48">
        <f t="shared" ref="X226:Y226" si="880">SUM(X214:X225)</f>
        <v>0</v>
      </c>
      <c r="Y226" s="36">
        <f t="shared" si="880"/>
        <v>0</v>
      </c>
      <c r="Z226" s="49"/>
      <c r="AA226" s="48">
        <f t="shared" ref="AA226:AB226" si="881">SUM(AA214:AA225)</f>
        <v>22587.1</v>
      </c>
      <c r="AB226" s="36">
        <f t="shared" si="881"/>
        <v>73296.244000000006</v>
      </c>
      <c r="AC226" s="49"/>
      <c r="AD226" s="48">
        <f t="shared" ref="AD226:AE226" si="882">SUM(AD214:AD225)</f>
        <v>76.099999999999994</v>
      </c>
      <c r="AE226" s="36">
        <f t="shared" si="882"/>
        <v>1350.116</v>
      </c>
      <c r="AF226" s="49"/>
      <c r="AG226" s="48">
        <f t="shared" ref="AG226:AH226" si="883">SUM(AG214:AG225)</f>
        <v>0</v>
      </c>
      <c r="AH226" s="36">
        <f t="shared" si="883"/>
        <v>0</v>
      </c>
      <c r="AI226" s="49"/>
      <c r="AJ226" s="48">
        <f t="shared" ref="AJ226:AK226" si="884">SUM(AJ214:AJ225)</f>
        <v>0</v>
      </c>
      <c r="AK226" s="36">
        <f t="shared" si="884"/>
        <v>0</v>
      </c>
      <c r="AL226" s="49"/>
      <c r="AM226" s="48">
        <f t="shared" ref="AM226:AN226" si="885">SUM(AM214:AM225)</f>
        <v>0</v>
      </c>
      <c r="AN226" s="36">
        <f t="shared" si="885"/>
        <v>0</v>
      </c>
      <c r="AO226" s="49"/>
      <c r="AP226" s="48">
        <f t="shared" ref="AP226:AQ226" si="886">SUM(AP214:AP225)</f>
        <v>0</v>
      </c>
      <c r="AQ226" s="36">
        <f t="shared" si="886"/>
        <v>0</v>
      </c>
      <c r="AR226" s="49"/>
      <c r="AS226" s="48">
        <f t="shared" ref="AS226:AT226" si="887">SUM(AS214:AS225)</f>
        <v>0</v>
      </c>
      <c r="AT226" s="36">
        <f t="shared" si="887"/>
        <v>0</v>
      </c>
      <c r="AU226" s="49"/>
      <c r="AV226" s="48">
        <f t="shared" ref="AV226:AW226" si="888">SUM(AV214:AV225)</f>
        <v>13133.73623</v>
      </c>
      <c r="AW226" s="36">
        <f t="shared" si="888"/>
        <v>120173.59299999999</v>
      </c>
      <c r="AX226" s="49"/>
      <c r="AY226" s="48">
        <f t="shared" ref="AY226:AZ226" si="889">SUM(AY214:AY225)</f>
        <v>0</v>
      </c>
      <c r="AZ226" s="36">
        <f t="shared" si="889"/>
        <v>0</v>
      </c>
      <c r="BA226" s="49"/>
      <c r="BB226" s="48">
        <f t="shared" ref="BB226:BC226" si="890">SUM(BB214:BB225)</f>
        <v>0</v>
      </c>
      <c r="BC226" s="36">
        <f t="shared" si="890"/>
        <v>0</v>
      </c>
      <c r="BD226" s="49"/>
      <c r="BE226" s="48">
        <f t="shared" ref="BE226:BF226" si="891">SUM(BE214:BE225)</f>
        <v>407.5</v>
      </c>
      <c r="BF226" s="36">
        <f t="shared" si="891"/>
        <v>8031.7660000000005</v>
      </c>
      <c r="BG226" s="49"/>
      <c r="BH226" s="48">
        <f t="shared" ref="BH226:BI226" si="892">SUM(BH214:BH225)</f>
        <v>0</v>
      </c>
      <c r="BI226" s="36">
        <f t="shared" si="892"/>
        <v>0</v>
      </c>
      <c r="BJ226" s="49"/>
      <c r="BK226" s="48">
        <f t="shared" ref="BK226:BL226" si="893">SUM(BK214:BK225)</f>
        <v>0</v>
      </c>
      <c r="BL226" s="36">
        <f t="shared" si="893"/>
        <v>0</v>
      </c>
      <c r="BM226" s="49"/>
      <c r="BN226" s="48">
        <f t="shared" ref="BN226:BO226" si="894">SUM(BN214:BN225)</f>
        <v>88.5</v>
      </c>
      <c r="BO226" s="36">
        <f t="shared" si="894"/>
        <v>1343.7159999999999</v>
      </c>
      <c r="BP226" s="49"/>
      <c r="BQ226" s="48">
        <f t="shared" ref="BQ226:BR226" si="895">SUM(BQ214:BQ225)</f>
        <v>0</v>
      </c>
      <c r="BR226" s="36">
        <f t="shared" si="895"/>
        <v>0</v>
      </c>
      <c r="BS226" s="49"/>
      <c r="BT226" s="48">
        <f t="shared" ref="BT226:BU226" si="896">SUM(BT214:BT225)</f>
        <v>0</v>
      </c>
      <c r="BU226" s="36">
        <f t="shared" si="896"/>
        <v>0</v>
      </c>
      <c r="BV226" s="49"/>
      <c r="BW226" s="48">
        <f t="shared" ref="BW226:BX226" si="897">SUM(BW214:BW225)</f>
        <v>0</v>
      </c>
      <c r="BX226" s="36">
        <f t="shared" si="897"/>
        <v>0</v>
      </c>
      <c r="BY226" s="49"/>
      <c r="BZ226" s="48">
        <f t="shared" ref="BZ226:CA226" si="898">SUM(BZ214:BZ225)</f>
        <v>0</v>
      </c>
      <c r="CA226" s="36">
        <f t="shared" si="898"/>
        <v>0</v>
      </c>
      <c r="CB226" s="49"/>
      <c r="CC226" s="48">
        <f t="shared" ref="CC226:CD226" si="899">SUM(CC214:CC225)</f>
        <v>0</v>
      </c>
      <c r="CD226" s="36">
        <f t="shared" si="899"/>
        <v>0</v>
      </c>
      <c r="CE226" s="49"/>
      <c r="CF226" s="48">
        <f t="shared" ref="CF226:CG226" si="900">SUM(CF214:CF225)</f>
        <v>0</v>
      </c>
      <c r="CG226" s="36">
        <f t="shared" si="900"/>
        <v>0</v>
      </c>
      <c r="CH226" s="49"/>
      <c r="CI226" s="48">
        <f t="shared" ref="CI226:CJ226" si="901">SUM(CI214:CI225)</f>
        <v>0</v>
      </c>
      <c r="CJ226" s="36">
        <f t="shared" si="901"/>
        <v>0</v>
      </c>
      <c r="CK226" s="49"/>
      <c r="CL226" s="48">
        <f t="shared" ref="CL226:CM226" si="902">SUM(CL214:CL225)</f>
        <v>0</v>
      </c>
      <c r="CM226" s="36">
        <f t="shared" si="902"/>
        <v>0</v>
      </c>
      <c r="CN226" s="49"/>
      <c r="CO226" s="48">
        <f t="shared" ref="CO226:CP226" si="903">SUM(CO214:CO225)</f>
        <v>0</v>
      </c>
      <c r="CP226" s="36">
        <f t="shared" si="903"/>
        <v>0</v>
      </c>
      <c r="CQ226" s="49"/>
      <c r="CR226" s="48">
        <f t="shared" ref="CR226:CS226" si="904">SUM(CR214:CR225)</f>
        <v>0</v>
      </c>
      <c r="CS226" s="36">
        <f t="shared" si="904"/>
        <v>0</v>
      </c>
      <c r="CT226" s="49"/>
      <c r="CU226" s="48">
        <f t="shared" ref="CU226:CV226" si="905">SUM(CU214:CU225)</f>
        <v>0</v>
      </c>
      <c r="CV226" s="36">
        <f t="shared" si="905"/>
        <v>0</v>
      </c>
      <c r="CW226" s="49"/>
      <c r="CX226" s="48">
        <f t="shared" ref="CX226:CY226" si="906">SUM(CX214:CX225)</f>
        <v>0</v>
      </c>
      <c r="CY226" s="36">
        <f t="shared" si="906"/>
        <v>0</v>
      </c>
      <c r="CZ226" s="49"/>
      <c r="DA226" s="48">
        <f t="shared" ref="DA226:DB226" si="907">SUM(DA214:DA225)</f>
        <v>3.81E-3</v>
      </c>
      <c r="DB226" s="36">
        <f t="shared" si="907"/>
        <v>1.3519999999999999</v>
      </c>
      <c r="DC226" s="49"/>
      <c r="DD226" s="48">
        <f t="shared" ref="DD226:DE226" si="908">SUM(DD214:DD225)</f>
        <v>0</v>
      </c>
      <c r="DE226" s="36">
        <f t="shared" si="908"/>
        <v>0</v>
      </c>
      <c r="DF226" s="49"/>
      <c r="DG226" s="48">
        <f t="shared" ref="DG226:DH226" si="909">SUM(DG214:DG225)</f>
        <v>72189.179999999993</v>
      </c>
      <c r="DH226" s="36">
        <f t="shared" si="909"/>
        <v>323402.63199999998</v>
      </c>
      <c r="DI226" s="49"/>
      <c r="DJ226" s="48">
        <f t="shared" ref="DJ226:DK226" si="910">SUM(DJ214:DJ225)</f>
        <v>0</v>
      </c>
      <c r="DK226" s="36">
        <f t="shared" si="910"/>
        <v>0</v>
      </c>
      <c r="DL226" s="49"/>
      <c r="DM226" s="48">
        <f t="shared" ref="DM226:DN226" si="911">SUM(DM214:DM225)</f>
        <v>0</v>
      </c>
      <c r="DN226" s="36">
        <f t="shared" si="911"/>
        <v>0</v>
      </c>
      <c r="DO226" s="49"/>
      <c r="DP226" s="48">
        <f t="shared" ref="DP226:DQ226" si="912">SUM(DP214:DP225)</f>
        <v>0</v>
      </c>
      <c r="DQ226" s="36">
        <f t="shared" si="912"/>
        <v>0</v>
      </c>
      <c r="DR226" s="49"/>
      <c r="DS226" s="48">
        <f t="shared" ref="DS226:DT226" si="913">SUM(DS214:DS225)</f>
        <v>0</v>
      </c>
      <c r="DT226" s="36">
        <f t="shared" si="913"/>
        <v>0</v>
      </c>
      <c r="DU226" s="49"/>
      <c r="DV226" s="48">
        <f t="shared" ref="DV226:DW226" si="914">SUM(DV214:DV225)</f>
        <v>0</v>
      </c>
      <c r="DW226" s="36">
        <f t="shared" si="914"/>
        <v>0</v>
      </c>
      <c r="DX226" s="49"/>
      <c r="DY226" s="48">
        <f t="shared" ref="DY226:DZ226" si="915">SUM(DY214:DY225)</f>
        <v>0</v>
      </c>
      <c r="DZ226" s="36">
        <f t="shared" si="915"/>
        <v>0</v>
      </c>
      <c r="EA226" s="49"/>
      <c r="EB226" s="48">
        <f t="shared" ref="EB226:EC226" si="916">SUM(EB214:EB225)</f>
        <v>0</v>
      </c>
      <c r="EC226" s="36">
        <f t="shared" si="916"/>
        <v>0</v>
      </c>
      <c r="ED226" s="49"/>
      <c r="EE226" s="48">
        <f t="shared" ref="EE226:EF226" si="917">SUM(EE214:EE225)</f>
        <v>0</v>
      </c>
      <c r="EF226" s="36">
        <f t="shared" si="917"/>
        <v>0</v>
      </c>
      <c r="EG226" s="49"/>
      <c r="EH226" s="48">
        <f t="shared" ref="EH226:EI226" si="918">SUM(EH214:EH225)</f>
        <v>0</v>
      </c>
      <c r="EI226" s="36">
        <f t="shared" si="918"/>
        <v>0</v>
      </c>
      <c r="EJ226" s="49"/>
      <c r="EK226" s="48">
        <f t="shared" ref="EK226:EL226" si="919">SUM(EK214:EK225)</f>
        <v>0</v>
      </c>
      <c r="EL226" s="36">
        <f t="shared" si="919"/>
        <v>0</v>
      </c>
      <c r="EM226" s="49"/>
      <c r="EN226" s="48">
        <f t="shared" ref="EN226:EO226" si="920">SUM(EN214:EN225)</f>
        <v>0</v>
      </c>
      <c r="EO226" s="36">
        <f t="shared" si="920"/>
        <v>0</v>
      </c>
      <c r="EP226" s="49"/>
      <c r="EQ226" s="48">
        <f t="shared" ref="EQ226:ER226" si="921">SUM(EQ214:EQ225)</f>
        <v>10.0036</v>
      </c>
      <c r="ER226" s="36">
        <f t="shared" si="921"/>
        <v>491.39299999999997</v>
      </c>
      <c r="ES226" s="49"/>
      <c r="ET226" s="48">
        <f t="shared" ref="ET226:EU226" si="922">SUM(ET214:ET225)</f>
        <v>0</v>
      </c>
      <c r="EU226" s="36">
        <f t="shared" si="922"/>
        <v>0</v>
      </c>
      <c r="EV226" s="49"/>
      <c r="EW226" s="48">
        <f t="shared" ref="EW226:EX226" si="923">SUM(EW214:EW225)</f>
        <v>0</v>
      </c>
      <c r="EX226" s="36">
        <f t="shared" si="923"/>
        <v>0</v>
      </c>
      <c r="EY226" s="49"/>
      <c r="EZ226" s="48">
        <f t="shared" ref="EZ226:FA226" si="924">SUM(EZ214:EZ225)</f>
        <v>0</v>
      </c>
      <c r="FA226" s="36">
        <f t="shared" si="924"/>
        <v>0</v>
      </c>
      <c r="FB226" s="49"/>
      <c r="FC226" s="48">
        <f t="shared" ref="FC226:FD226" si="925">SUM(FC214:FC225)</f>
        <v>0</v>
      </c>
      <c r="FD226" s="36">
        <f t="shared" si="925"/>
        <v>0</v>
      </c>
      <c r="FE226" s="49"/>
      <c r="FF226" s="37">
        <f t="shared" si="870"/>
        <v>108498.19563999999</v>
      </c>
      <c r="FG226" s="38">
        <f t="shared" si="871"/>
        <v>528309.40399999998</v>
      </c>
    </row>
  </sheetData>
  <mergeCells count="55">
    <mergeCell ref="EW4:EY4"/>
    <mergeCell ref="FC4:FE4"/>
    <mergeCell ref="CC4:CE4"/>
    <mergeCell ref="CO4:CQ4"/>
    <mergeCell ref="DG4:DI4"/>
    <mergeCell ref="EB4:ED4"/>
    <mergeCell ref="EH4:EJ4"/>
    <mergeCell ref="EK4:EM4"/>
    <mergeCell ref="EN4:EP4"/>
    <mergeCell ref="ET4:EV4"/>
    <mergeCell ref="EZ4:FB4"/>
    <mergeCell ref="DP4:DR4"/>
    <mergeCell ref="DD4:DF4"/>
    <mergeCell ref="DJ4:DL4"/>
    <mergeCell ref="EQ4:ES4"/>
    <mergeCell ref="EE4:EG4"/>
    <mergeCell ref="DY4:EA4"/>
    <mergeCell ref="DM4:DO4"/>
    <mergeCell ref="DS4:DU4"/>
    <mergeCell ref="CU4:CW4"/>
    <mergeCell ref="CR4:CT4"/>
    <mergeCell ref="DV4:DX4"/>
    <mergeCell ref="CX4:CZ4"/>
    <mergeCell ref="DA4:DC4"/>
    <mergeCell ref="O4:Q4"/>
    <mergeCell ref="CF4:CH4"/>
    <mergeCell ref="U4:W4"/>
    <mergeCell ref="AM4:AO4"/>
    <mergeCell ref="R4:T4"/>
    <mergeCell ref="BB4:BD4"/>
    <mergeCell ref="BE4:BG4"/>
    <mergeCell ref="BQ4:BS4"/>
    <mergeCell ref="CL4:CN4"/>
    <mergeCell ref="BH4:BJ4"/>
    <mergeCell ref="BK4:BM4"/>
    <mergeCell ref="BN4:BP4"/>
    <mergeCell ref="BW4:BY4"/>
    <mergeCell ref="BT4:BV4"/>
    <mergeCell ref="CI4:CK4"/>
    <mergeCell ref="A4:B4"/>
    <mergeCell ref="C2:X2"/>
    <mergeCell ref="BZ4:CB4"/>
    <mergeCell ref="I4:K4"/>
    <mergeCell ref="AG4:AI4"/>
    <mergeCell ref="AV4:AX4"/>
    <mergeCell ref="AJ4:AL4"/>
    <mergeCell ref="C4:E4"/>
    <mergeCell ref="X4:Z4"/>
    <mergeCell ref="AY4:BA4"/>
    <mergeCell ref="AA4:AC4"/>
    <mergeCell ref="AD4:AF4"/>
    <mergeCell ref="AP4:AR4"/>
    <mergeCell ref="F4:H4"/>
    <mergeCell ref="L4:N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1" customWidth="1"/>
    <col min="3" max="3" width="9.88671875" style="11" bestFit="1" customWidth="1"/>
    <col min="4" max="4" width="10.33203125" style="3" bestFit="1" customWidth="1"/>
    <col min="5" max="5" width="10.88671875" style="3" customWidth="1"/>
    <col min="6" max="6" width="9.109375" style="11" customWidth="1"/>
    <col min="7" max="7" width="10.33203125" style="3" customWidth="1"/>
    <col min="8" max="8" width="9.88671875" style="3" bestFit="1" customWidth="1"/>
    <col min="9" max="9" width="9.109375" style="11" customWidth="1"/>
    <col min="10" max="10" width="10.33203125" style="3" bestFit="1" customWidth="1"/>
    <col min="11" max="11" width="12.44140625" style="3" bestFit="1" customWidth="1"/>
    <col min="12" max="12" width="9.109375" style="11" customWidth="1"/>
    <col min="13" max="13" width="10.33203125" style="3" bestFit="1" customWidth="1"/>
    <col min="14" max="14" width="9.44140625" style="3" bestFit="1" customWidth="1"/>
    <col min="15" max="15" width="9.109375" style="11" customWidth="1"/>
    <col min="16" max="16" width="10.33203125" style="3" bestFit="1" customWidth="1"/>
    <col min="17" max="17" width="9.44140625" style="3" bestFit="1" customWidth="1"/>
    <col min="18" max="18" width="9.109375" style="11" customWidth="1"/>
    <col min="19" max="19" width="10.33203125" style="3" bestFit="1" customWidth="1"/>
    <col min="20" max="20" width="11.44140625" style="3" customWidth="1"/>
    <col min="21" max="21" width="9.109375" style="11" customWidth="1"/>
    <col min="22" max="22" width="10.33203125" style="3" bestFit="1" customWidth="1"/>
    <col min="23" max="23" width="11.44140625" style="3" customWidth="1"/>
    <col min="24" max="24" width="9.109375" style="11" customWidth="1"/>
    <col min="25" max="25" width="10.33203125" style="3" bestFit="1" customWidth="1"/>
    <col min="26" max="26" width="12.44140625" style="3" bestFit="1" customWidth="1"/>
    <col min="27" max="27" width="10.88671875" style="11" bestFit="1" customWidth="1"/>
    <col min="28" max="28" width="10.88671875" style="3" bestFit="1" customWidth="1"/>
    <col min="29" max="29" width="10.6640625" style="3" customWidth="1"/>
    <col min="30" max="31" width="9.44140625" style="3" customWidth="1"/>
    <col min="32" max="32" width="12.109375" style="3" customWidth="1"/>
    <col min="33" max="33" width="9.109375" style="11" customWidth="1"/>
    <col min="34" max="34" width="10.33203125" style="3" bestFit="1" customWidth="1"/>
    <col min="35" max="35" width="9.44140625" style="3" bestFit="1" customWidth="1"/>
    <col min="36" max="38" width="9.44140625" style="3" customWidth="1"/>
    <col min="39" max="40" width="9.109375" style="3" customWidth="1"/>
    <col min="41" max="41" width="11.109375" style="3" customWidth="1"/>
    <col min="42" max="42" width="9.109375" style="11" customWidth="1"/>
    <col min="43" max="43" width="10.33203125" style="3" bestFit="1" customWidth="1"/>
    <col min="44" max="44" width="11" style="3" customWidth="1"/>
    <col min="45" max="45" width="9.109375" style="11" customWidth="1"/>
    <col min="46" max="46" width="10.33203125" style="3" bestFit="1" customWidth="1"/>
    <col min="47" max="47" width="11" style="3" customWidth="1"/>
    <col min="48" max="48" width="9.109375" style="11" customWidth="1"/>
    <col min="49" max="49" width="10.33203125" style="3" bestFit="1" customWidth="1"/>
    <col min="50" max="50" width="9.44140625" style="3" bestFit="1" customWidth="1"/>
    <col min="51" max="51" width="9.109375" style="11" customWidth="1"/>
    <col min="52" max="52" width="10.33203125" style="3" bestFit="1" customWidth="1"/>
    <col min="53" max="53" width="9.44140625" style="3" bestFit="1" customWidth="1"/>
    <col min="54" max="54" width="9.109375" style="11" customWidth="1"/>
    <col min="55" max="55" width="10.33203125" style="3" bestFit="1" customWidth="1"/>
    <col min="56" max="56" width="9.44140625" style="3" bestFit="1" customWidth="1"/>
    <col min="57" max="57" width="9.109375" style="11" customWidth="1"/>
    <col min="58" max="58" width="10.33203125" style="3" bestFit="1" customWidth="1"/>
    <col min="59" max="59" width="9.88671875" style="3" bestFit="1" customWidth="1"/>
    <col min="60" max="60" width="9.109375" style="11" customWidth="1"/>
    <col min="61" max="64" width="9.109375" style="3" customWidth="1"/>
    <col min="65" max="65" width="9.88671875" style="3" bestFit="1" customWidth="1"/>
    <col min="66" max="67" width="9.109375" style="3" customWidth="1"/>
    <col min="68" max="68" width="11.44140625" style="3" bestFit="1" customWidth="1"/>
    <col min="69" max="69" width="10.5546875" style="11" bestFit="1" customWidth="1"/>
    <col min="70" max="70" width="10.33203125" style="3" bestFit="1" customWidth="1"/>
    <col min="71" max="71" width="9.88671875" style="3" bestFit="1" customWidth="1"/>
    <col min="72" max="72" width="9.109375" style="11" customWidth="1"/>
    <col min="73" max="73" width="10.33203125" style="3" bestFit="1" customWidth="1"/>
    <col min="74" max="74" width="10.5546875" style="3" bestFit="1" customWidth="1"/>
    <col min="75" max="75" width="8.6640625" style="11" bestFit="1" customWidth="1"/>
    <col min="76" max="76" width="10.33203125" style="3" bestFit="1" customWidth="1"/>
    <col min="77" max="77" width="9.44140625" style="3" bestFit="1" customWidth="1"/>
    <col min="78" max="78" width="8.6640625" style="11" bestFit="1" customWidth="1"/>
    <col min="79" max="79" width="10.33203125" style="3" bestFit="1" customWidth="1"/>
    <col min="80" max="80" width="9.44140625" style="3" bestFit="1" customWidth="1"/>
    <col min="81" max="81" width="9.109375" style="11" customWidth="1"/>
    <col min="82" max="82" width="10.33203125" style="3" bestFit="1" customWidth="1"/>
    <col min="83" max="83" width="12.44140625" style="3" bestFit="1" customWidth="1"/>
    <col min="84" max="84" width="9.109375" style="11" customWidth="1"/>
    <col min="85" max="85" width="10.33203125" style="3" bestFit="1" customWidth="1"/>
    <col min="86" max="86" width="12.44140625" style="3" bestFit="1" customWidth="1"/>
    <col min="87" max="87" width="9.109375" style="11" customWidth="1"/>
    <col min="88" max="88" width="10.33203125" style="3" bestFit="1" customWidth="1"/>
    <col min="89" max="89" width="12.44140625" style="3" bestFit="1" customWidth="1"/>
    <col min="90" max="90" width="10.33203125" style="3" customWidth="1"/>
    <col min="91" max="91" width="9.44140625" style="3" customWidth="1"/>
    <col min="92" max="92" width="11.44140625" style="3" customWidth="1"/>
    <col min="93" max="93" width="9.88671875" style="11" bestFit="1" customWidth="1"/>
    <col min="94" max="94" width="10.33203125" style="3" bestFit="1" customWidth="1"/>
    <col min="95" max="95" width="9.44140625" style="3" bestFit="1" customWidth="1"/>
    <col min="96" max="96" width="9.109375" style="11" customWidth="1"/>
    <col min="97" max="97" width="10.33203125" style="3" bestFit="1" customWidth="1"/>
    <col min="98" max="98" width="9.44140625" style="3" bestFit="1" customWidth="1"/>
    <col min="99" max="99" width="9.109375" style="11" customWidth="1"/>
    <col min="100" max="100" width="10.33203125" style="3" bestFit="1" customWidth="1"/>
    <col min="101" max="101" width="11.33203125" style="3" customWidth="1"/>
    <col min="102" max="102" width="9.109375" style="11" customWidth="1"/>
    <col min="103" max="103" width="10.33203125" style="3" bestFit="1" customWidth="1"/>
    <col min="104" max="104" width="9.44140625" style="3" bestFit="1" customWidth="1"/>
    <col min="105" max="105" width="9.109375" style="11" customWidth="1"/>
    <col min="106" max="106" width="10.33203125" style="3" bestFit="1" customWidth="1"/>
    <col min="107" max="107" width="9.44140625" style="3" bestFit="1" customWidth="1"/>
    <col min="108" max="108" width="9.109375" style="11" customWidth="1"/>
    <col min="109" max="109" width="10.33203125" style="3" bestFit="1" customWidth="1"/>
    <col min="110" max="110" width="9.88671875" style="3" bestFit="1" customWidth="1"/>
    <col min="111" max="111" width="9.109375" style="11" customWidth="1"/>
    <col min="112" max="112" width="10.33203125" style="3" bestFit="1" customWidth="1"/>
    <col min="113" max="113" width="9.88671875" style="3" bestFit="1" customWidth="1"/>
    <col min="114" max="114" width="9.109375" style="11" customWidth="1"/>
    <col min="115" max="115" width="10.33203125" style="3" bestFit="1" customWidth="1"/>
    <col min="116" max="116" width="9.44140625" style="3" bestFit="1" customWidth="1"/>
    <col min="117" max="117" width="9.88671875" style="11" bestFit="1" customWidth="1"/>
    <col min="118" max="118" width="10.33203125" style="3" bestFit="1" customWidth="1"/>
    <col min="119" max="119" width="12.44140625" style="3" bestFit="1" customWidth="1"/>
    <col min="120" max="120" width="9.109375" style="11" customWidth="1"/>
    <col min="121" max="121" width="10.33203125" style="3" bestFit="1" customWidth="1"/>
    <col min="122" max="122" width="10.88671875" style="3" bestFit="1" customWidth="1"/>
    <col min="123" max="123" width="9.109375" style="11" customWidth="1"/>
    <col min="124" max="124" width="10.33203125" style="3" bestFit="1" customWidth="1"/>
    <col min="125" max="125" width="9.44140625" style="3" bestFit="1" customWidth="1"/>
    <col min="126" max="126" width="10.88671875" style="11" bestFit="1" customWidth="1"/>
    <col min="127" max="127" width="10.88671875" style="3" bestFit="1" customWidth="1"/>
    <col min="128" max="128" width="11.6640625" style="3" customWidth="1"/>
    <col min="129" max="129" width="10.6640625" style="11" customWidth="1"/>
    <col min="130" max="131" width="10.88671875" style="3" bestFit="1" customWidth="1"/>
    <col min="132" max="132" width="13.5546875" style="11" bestFit="1" customWidth="1"/>
    <col min="133" max="133" width="15.5546875" style="3" bestFit="1" customWidth="1"/>
    <col min="134" max="16384" width="9.109375" style="3"/>
  </cols>
  <sheetData>
    <row r="1" spans="1:209" s="25" customFormat="1" x14ac:dyDescent="0.3">
      <c r="B1" s="23"/>
      <c r="C1" s="24"/>
      <c r="F1" s="24"/>
      <c r="I1" s="24"/>
      <c r="L1" s="24"/>
      <c r="O1" s="24"/>
      <c r="R1" s="24"/>
      <c r="U1" s="24"/>
      <c r="X1" s="24"/>
      <c r="AA1" s="24"/>
      <c r="AG1" s="24"/>
      <c r="AP1" s="24"/>
      <c r="AS1" s="24"/>
      <c r="AV1" s="24"/>
      <c r="AY1" s="24"/>
      <c r="BB1" s="24"/>
      <c r="BE1" s="24"/>
      <c r="BH1" s="24"/>
      <c r="BQ1" s="24"/>
      <c r="BT1" s="24"/>
      <c r="BW1" s="24"/>
      <c r="BZ1" s="24"/>
      <c r="CC1" s="24"/>
      <c r="CF1" s="24"/>
      <c r="CI1" s="24"/>
      <c r="CO1" s="24"/>
      <c r="CR1" s="24"/>
      <c r="CU1" s="24"/>
      <c r="CX1" s="24"/>
      <c r="DA1" s="24"/>
      <c r="DD1" s="24"/>
      <c r="DG1" s="24"/>
      <c r="DJ1" s="24"/>
      <c r="DM1" s="24"/>
      <c r="DP1" s="24"/>
      <c r="DS1" s="24"/>
      <c r="DV1" s="24"/>
      <c r="DY1" s="24"/>
      <c r="EB1" s="24"/>
    </row>
    <row r="2" spans="1:209" s="29" customFormat="1" ht="21" customHeight="1" x14ac:dyDescent="0.4">
      <c r="B2" s="26" t="s">
        <v>18</v>
      </c>
      <c r="C2" s="98" t="s">
        <v>67</v>
      </c>
      <c r="D2" s="98"/>
      <c r="E2" s="98"/>
      <c r="F2" s="98"/>
      <c r="G2" s="98"/>
      <c r="H2" s="98"/>
      <c r="I2" s="98"/>
      <c r="J2" s="98"/>
      <c r="L2" s="30"/>
      <c r="O2" s="30"/>
      <c r="R2" s="30"/>
      <c r="U2" s="30"/>
      <c r="X2" s="30"/>
      <c r="AA2" s="30"/>
      <c r="AG2" s="30"/>
      <c r="AP2" s="30"/>
      <c r="AS2" s="30"/>
      <c r="AV2" s="30"/>
      <c r="AY2" s="30"/>
      <c r="BB2" s="30"/>
      <c r="BE2" s="30"/>
      <c r="BH2" s="30"/>
      <c r="BQ2" s="30"/>
      <c r="BT2" s="30"/>
      <c r="BW2" s="30"/>
      <c r="BZ2" s="30"/>
      <c r="CC2" s="30"/>
      <c r="CF2" s="30"/>
      <c r="CI2" s="30"/>
      <c r="CO2" s="30"/>
      <c r="CR2" s="30"/>
      <c r="CU2" s="30"/>
      <c r="CX2" s="30"/>
      <c r="DA2" s="30"/>
      <c r="DD2" s="30"/>
      <c r="DG2" s="30"/>
      <c r="DJ2" s="30"/>
      <c r="DM2" s="30"/>
      <c r="DP2" s="30"/>
      <c r="DS2" s="30"/>
      <c r="DV2" s="30"/>
      <c r="DY2" s="30"/>
      <c r="EB2" s="30"/>
    </row>
    <row r="3" spans="1:209" s="29" customFormat="1" ht="16.5" customHeight="1" thickBot="1" x14ac:dyDescent="0.35">
      <c r="B3" s="31"/>
      <c r="C3" s="30"/>
      <c r="F3" s="32"/>
      <c r="G3" s="33"/>
      <c r="H3" s="33"/>
      <c r="I3" s="30"/>
      <c r="L3" s="30"/>
      <c r="O3" s="30"/>
      <c r="R3" s="30"/>
      <c r="U3" s="30"/>
      <c r="X3" s="30"/>
      <c r="AA3" s="30"/>
      <c r="AG3" s="30"/>
      <c r="AP3" s="30"/>
      <c r="AS3" s="30"/>
      <c r="AV3" s="30"/>
      <c r="AY3" s="30"/>
      <c r="BB3" s="30"/>
      <c r="BE3" s="30"/>
      <c r="BH3" s="30"/>
      <c r="BQ3" s="30"/>
      <c r="BT3" s="30"/>
      <c r="BW3" s="30"/>
      <c r="BZ3" s="30"/>
      <c r="CC3" s="30"/>
      <c r="CF3" s="30"/>
      <c r="CI3" s="30"/>
      <c r="CO3" s="30"/>
      <c r="CR3" s="30"/>
      <c r="CU3" s="30"/>
      <c r="CX3" s="30"/>
      <c r="DA3" s="30"/>
      <c r="DD3" s="30"/>
      <c r="DG3" s="30"/>
      <c r="DJ3" s="30"/>
      <c r="DM3" s="30"/>
      <c r="DP3" s="30"/>
      <c r="DS3" s="30"/>
      <c r="DV3" s="30"/>
      <c r="DY3" s="30"/>
      <c r="EB3" s="30"/>
    </row>
    <row r="4" spans="1:209" s="95" customFormat="1" ht="45" customHeight="1" x14ac:dyDescent="0.3">
      <c r="A4" s="116" t="s">
        <v>0</v>
      </c>
      <c r="B4" s="117"/>
      <c r="C4" s="111" t="s">
        <v>43</v>
      </c>
      <c r="D4" s="112"/>
      <c r="E4" s="113"/>
      <c r="F4" s="111" t="s">
        <v>42</v>
      </c>
      <c r="G4" s="112"/>
      <c r="H4" s="113"/>
      <c r="I4" s="111" t="s">
        <v>44</v>
      </c>
      <c r="J4" s="112"/>
      <c r="K4" s="113"/>
      <c r="L4" s="111" t="s">
        <v>56</v>
      </c>
      <c r="M4" s="112"/>
      <c r="N4" s="113"/>
      <c r="O4" s="111" t="s">
        <v>57</v>
      </c>
      <c r="P4" s="112"/>
      <c r="Q4" s="113"/>
      <c r="R4" s="108" t="s">
        <v>75</v>
      </c>
      <c r="S4" s="109"/>
      <c r="T4" s="110"/>
      <c r="U4" s="108" t="s">
        <v>66</v>
      </c>
      <c r="V4" s="109"/>
      <c r="W4" s="110"/>
      <c r="X4" s="108" t="s">
        <v>45</v>
      </c>
      <c r="Y4" s="109"/>
      <c r="Z4" s="110"/>
      <c r="AA4" s="108" t="s">
        <v>46</v>
      </c>
      <c r="AB4" s="109"/>
      <c r="AC4" s="110"/>
      <c r="AD4" s="111" t="s">
        <v>89</v>
      </c>
      <c r="AE4" s="112"/>
      <c r="AF4" s="113"/>
      <c r="AG4" s="108" t="s">
        <v>23</v>
      </c>
      <c r="AH4" s="109"/>
      <c r="AI4" s="110"/>
      <c r="AJ4" s="111" t="s">
        <v>71</v>
      </c>
      <c r="AK4" s="114"/>
      <c r="AL4" s="115"/>
      <c r="AM4" s="111" t="s">
        <v>24</v>
      </c>
      <c r="AN4" s="114"/>
      <c r="AO4" s="115"/>
      <c r="AP4" s="108" t="s">
        <v>85</v>
      </c>
      <c r="AQ4" s="109"/>
      <c r="AR4" s="110"/>
      <c r="AS4" s="108" t="s">
        <v>47</v>
      </c>
      <c r="AT4" s="109"/>
      <c r="AU4" s="110"/>
      <c r="AV4" s="108" t="s">
        <v>79</v>
      </c>
      <c r="AW4" s="109"/>
      <c r="AX4" s="110"/>
      <c r="AY4" s="108" t="s">
        <v>25</v>
      </c>
      <c r="AZ4" s="109"/>
      <c r="BA4" s="110"/>
      <c r="BB4" s="108" t="s">
        <v>28</v>
      </c>
      <c r="BC4" s="109"/>
      <c r="BD4" s="110"/>
      <c r="BE4" s="108" t="s">
        <v>30</v>
      </c>
      <c r="BF4" s="109"/>
      <c r="BG4" s="110"/>
      <c r="BH4" s="111" t="s">
        <v>61</v>
      </c>
      <c r="BI4" s="112"/>
      <c r="BJ4" s="113"/>
      <c r="BK4" s="111" t="s">
        <v>94</v>
      </c>
      <c r="BL4" s="114"/>
      <c r="BM4" s="115"/>
      <c r="BN4" s="111" t="s">
        <v>72</v>
      </c>
      <c r="BO4" s="114"/>
      <c r="BP4" s="115"/>
      <c r="BQ4" s="108" t="s">
        <v>48</v>
      </c>
      <c r="BR4" s="109"/>
      <c r="BS4" s="110"/>
      <c r="BT4" s="108" t="s">
        <v>49</v>
      </c>
      <c r="BU4" s="109"/>
      <c r="BV4" s="110"/>
      <c r="BW4" s="108" t="s">
        <v>68</v>
      </c>
      <c r="BX4" s="109"/>
      <c r="BY4" s="110"/>
      <c r="BZ4" s="108" t="s">
        <v>76</v>
      </c>
      <c r="CA4" s="109"/>
      <c r="CB4" s="110"/>
      <c r="CC4" s="108" t="s">
        <v>93</v>
      </c>
      <c r="CD4" s="109"/>
      <c r="CE4" s="110"/>
      <c r="CF4" s="108" t="s">
        <v>90</v>
      </c>
      <c r="CG4" s="109"/>
      <c r="CH4" s="110"/>
      <c r="CI4" s="108" t="s">
        <v>50</v>
      </c>
      <c r="CJ4" s="109"/>
      <c r="CK4" s="110"/>
      <c r="CL4" s="111" t="s">
        <v>69</v>
      </c>
      <c r="CM4" s="112"/>
      <c r="CN4" s="113"/>
      <c r="CO4" s="118" t="s">
        <v>32</v>
      </c>
      <c r="CP4" s="109"/>
      <c r="CQ4" s="110"/>
      <c r="CR4" s="108" t="s">
        <v>51</v>
      </c>
      <c r="CS4" s="109"/>
      <c r="CT4" s="110"/>
      <c r="CU4" s="111" t="s">
        <v>62</v>
      </c>
      <c r="CV4" s="112"/>
      <c r="CW4" s="113"/>
      <c r="CX4" s="111" t="s">
        <v>95</v>
      </c>
      <c r="CY4" s="112"/>
      <c r="CZ4" s="113"/>
      <c r="DA4" s="111" t="s">
        <v>81</v>
      </c>
      <c r="DB4" s="112"/>
      <c r="DC4" s="113"/>
      <c r="DD4" s="111" t="s">
        <v>98</v>
      </c>
      <c r="DE4" s="112"/>
      <c r="DF4" s="113"/>
      <c r="DG4" s="111" t="s">
        <v>77</v>
      </c>
      <c r="DH4" s="112"/>
      <c r="DI4" s="113"/>
      <c r="DJ4" s="111" t="s">
        <v>63</v>
      </c>
      <c r="DK4" s="112"/>
      <c r="DL4" s="113"/>
      <c r="DM4" s="108" t="s">
        <v>34</v>
      </c>
      <c r="DN4" s="109"/>
      <c r="DO4" s="110"/>
      <c r="DP4" s="108" t="s">
        <v>52</v>
      </c>
      <c r="DQ4" s="109"/>
      <c r="DR4" s="110"/>
      <c r="DS4" s="108" t="s">
        <v>38</v>
      </c>
      <c r="DT4" s="109"/>
      <c r="DU4" s="110"/>
      <c r="DV4" s="108" t="s">
        <v>53</v>
      </c>
      <c r="DW4" s="109"/>
      <c r="DX4" s="110"/>
      <c r="DY4" s="108" t="s">
        <v>54</v>
      </c>
      <c r="DZ4" s="109"/>
      <c r="EA4" s="110"/>
      <c r="EB4" s="94" t="s">
        <v>39</v>
      </c>
      <c r="EC4" s="93" t="s">
        <v>39</v>
      </c>
    </row>
    <row r="5" spans="1:209" ht="45" customHeight="1" thickBot="1" x14ac:dyDescent="0.35">
      <c r="A5" s="53" t="s">
        <v>1</v>
      </c>
      <c r="B5" s="54" t="s">
        <v>84</v>
      </c>
      <c r="C5" s="40" t="s">
        <v>2</v>
      </c>
      <c r="D5" s="39" t="s">
        <v>3</v>
      </c>
      <c r="E5" s="41" t="s">
        <v>4</v>
      </c>
      <c r="F5" s="40" t="s">
        <v>2</v>
      </c>
      <c r="G5" s="39" t="s">
        <v>3</v>
      </c>
      <c r="H5" s="41" t="s">
        <v>4</v>
      </c>
      <c r="I5" s="40" t="s">
        <v>2</v>
      </c>
      <c r="J5" s="39" t="s">
        <v>3</v>
      </c>
      <c r="K5" s="41" t="s">
        <v>4</v>
      </c>
      <c r="L5" s="40" t="s">
        <v>2</v>
      </c>
      <c r="M5" s="39" t="s">
        <v>3</v>
      </c>
      <c r="N5" s="41" t="s">
        <v>4</v>
      </c>
      <c r="O5" s="40" t="s">
        <v>2</v>
      </c>
      <c r="P5" s="39" t="s">
        <v>3</v>
      </c>
      <c r="Q5" s="41" t="s">
        <v>4</v>
      </c>
      <c r="R5" s="40" t="s">
        <v>2</v>
      </c>
      <c r="S5" s="39" t="s">
        <v>3</v>
      </c>
      <c r="T5" s="41" t="s">
        <v>4</v>
      </c>
      <c r="U5" s="40" t="s">
        <v>2</v>
      </c>
      <c r="V5" s="39" t="s">
        <v>3</v>
      </c>
      <c r="W5" s="41" t="s">
        <v>4</v>
      </c>
      <c r="X5" s="40" t="s">
        <v>2</v>
      </c>
      <c r="Y5" s="39" t="s">
        <v>3</v>
      </c>
      <c r="Z5" s="41" t="s">
        <v>4</v>
      </c>
      <c r="AA5" s="40" t="s">
        <v>2</v>
      </c>
      <c r="AB5" s="39" t="s">
        <v>3</v>
      </c>
      <c r="AC5" s="41" t="s">
        <v>4</v>
      </c>
      <c r="AD5" s="40" t="s">
        <v>2</v>
      </c>
      <c r="AE5" s="39" t="s">
        <v>3</v>
      </c>
      <c r="AF5" s="41" t="s">
        <v>4</v>
      </c>
      <c r="AG5" s="40" t="s">
        <v>2</v>
      </c>
      <c r="AH5" s="39" t="s">
        <v>3</v>
      </c>
      <c r="AI5" s="41" t="s">
        <v>4</v>
      </c>
      <c r="AJ5" s="40" t="s">
        <v>2</v>
      </c>
      <c r="AK5" s="39" t="s">
        <v>3</v>
      </c>
      <c r="AL5" s="41" t="s">
        <v>4</v>
      </c>
      <c r="AM5" s="40" t="s">
        <v>2</v>
      </c>
      <c r="AN5" s="39" t="s">
        <v>3</v>
      </c>
      <c r="AO5" s="41" t="s">
        <v>4</v>
      </c>
      <c r="AP5" s="40" t="s">
        <v>2</v>
      </c>
      <c r="AQ5" s="39" t="s">
        <v>3</v>
      </c>
      <c r="AR5" s="41" t="s">
        <v>4</v>
      </c>
      <c r="AS5" s="40" t="s">
        <v>2</v>
      </c>
      <c r="AT5" s="39" t="s">
        <v>3</v>
      </c>
      <c r="AU5" s="41" t="s">
        <v>4</v>
      </c>
      <c r="AV5" s="40" t="s">
        <v>2</v>
      </c>
      <c r="AW5" s="39" t="s">
        <v>3</v>
      </c>
      <c r="AX5" s="41" t="s">
        <v>4</v>
      </c>
      <c r="AY5" s="40" t="s">
        <v>2</v>
      </c>
      <c r="AZ5" s="39" t="s">
        <v>3</v>
      </c>
      <c r="BA5" s="41" t="s">
        <v>4</v>
      </c>
      <c r="BB5" s="40" t="s">
        <v>2</v>
      </c>
      <c r="BC5" s="39" t="s">
        <v>3</v>
      </c>
      <c r="BD5" s="41" t="s">
        <v>4</v>
      </c>
      <c r="BE5" s="40" t="s">
        <v>2</v>
      </c>
      <c r="BF5" s="39" t="s">
        <v>3</v>
      </c>
      <c r="BG5" s="41" t="s">
        <v>4</v>
      </c>
      <c r="BH5" s="40" t="s">
        <v>2</v>
      </c>
      <c r="BI5" s="39" t="s">
        <v>3</v>
      </c>
      <c r="BJ5" s="41" t="s">
        <v>4</v>
      </c>
      <c r="BK5" s="40" t="s">
        <v>2</v>
      </c>
      <c r="BL5" s="39" t="s">
        <v>3</v>
      </c>
      <c r="BM5" s="41" t="s">
        <v>4</v>
      </c>
      <c r="BN5" s="40" t="s">
        <v>2</v>
      </c>
      <c r="BO5" s="39" t="s">
        <v>3</v>
      </c>
      <c r="BP5" s="41" t="s">
        <v>4</v>
      </c>
      <c r="BQ5" s="40" t="s">
        <v>2</v>
      </c>
      <c r="BR5" s="39" t="s">
        <v>3</v>
      </c>
      <c r="BS5" s="41" t="s">
        <v>4</v>
      </c>
      <c r="BT5" s="40" t="s">
        <v>2</v>
      </c>
      <c r="BU5" s="39" t="s">
        <v>3</v>
      </c>
      <c r="BV5" s="41" t="s">
        <v>4</v>
      </c>
      <c r="BW5" s="40" t="s">
        <v>2</v>
      </c>
      <c r="BX5" s="39" t="s">
        <v>3</v>
      </c>
      <c r="BY5" s="41" t="s">
        <v>4</v>
      </c>
      <c r="BZ5" s="40" t="s">
        <v>2</v>
      </c>
      <c r="CA5" s="39" t="s">
        <v>3</v>
      </c>
      <c r="CB5" s="41" t="s">
        <v>4</v>
      </c>
      <c r="CC5" s="40" t="s">
        <v>2</v>
      </c>
      <c r="CD5" s="39" t="s">
        <v>3</v>
      </c>
      <c r="CE5" s="41" t="s">
        <v>4</v>
      </c>
      <c r="CF5" s="40" t="s">
        <v>2</v>
      </c>
      <c r="CG5" s="39" t="s">
        <v>3</v>
      </c>
      <c r="CH5" s="41" t="s">
        <v>4</v>
      </c>
      <c r="CI5" s="40" t="s">
        <v>2</v>
      </c>
      <c r="CJ5" s="39" t="s">
        <v>3</v>
      </c>
      <c r="CK5" s="41" t="s">
        <v>4</v>
      </c>
      <c r="CL5" s="40" t="s">
        <v>2</v>
      </c>
      <c r="CM5" s="39" t="s">
        <v>3</v>
      </c>
      <c r="CN5" s="41" t="s">
        <v>4</v>
      </c>
      <c r="CO5" s="63" t="s">
        <v>2</v>
      </c>
      <c r="CP5" s="39" t="s">
        <v>3</v>
      </c>
      <c r="CQ5" s="41" t="s">
        <v>4</v>
      </c>
      <c r="CR5" s="40" t="s">
        <v>2</v>
      </c>
      <c r="CS5" s="39" t="s">
        <v>3</v>
      </c>
      <c r="CT5" s="41" t="s">
        <v>4</v>
      </c>
      <c r="CU5" s="40" t="s">
        <v>2</v>
      </c>
      <c r="CV5" s="39" t="s">
        <v>3</v>
      </c>
      <c r="CW5" s="41" t="s">
        <v>4</v>
      </c>
      <c r="CX5" s="40" t="s">
        <v>2</v>
      </c>
      <c r="CY5" s="39" t="s">
        <v>3</v>
      </c>
      <c r="CZ5" s="41" t="s">
        <v>4</v>
      </c>
      <c r="DA5" s="40" t="s">
        <v>2</v>
      </c>
      <c r="DB5" s="39" t="s">
        <v>3</v>
      </c>
      <c r="DC5" s="41" t="s">
        <v>4</v>
      </c>
      <c r="DD5" s="40" t="s">
        <v>2</v>
      </c>
      <c r="DE5" s="39" t="s">
        <v>3</v>
      </c>
      <c r="DF5" s="41" t="s">
        <v>4</v>
      </c>
      <c r="DG5" s="40" t="s">
        <v>2</v>
      </c>
      <c r="DH5" s="39" t="s">
        <v>3</v>
      </c>
      <c r="DI5" s="41" t="s">
        <v>4</v>
      </c>
      <c r="DJ5" s="40" t="s">
        <v>2</v>
      </c>
      <c r="DK5" s="39" t="s">
        <v>3</v>
      </c>
      <c r="DL5" s="41" t="s">
        <v>4</v>
      </c>
      <c r="DM5" s="40" t="s">
        <v>2</v>
      </c>
      <c r="DN5" s="39" t="s">
        <v>3</v>
      </c>
      <c r="DO5" s="41" t="s">
        <v>4</v>
      </c>
      <c r="DP5" s="40" t="s">
        <v>2</v>
      </c>
      <c r="DQ5" s="39" t="s">
        <v>3</v>
      </c>
      <c r="DR5" s="41" t="s">
        <v>4</v>
      </c>
      <c r="DS5" s="40" t="s">
        <v>2</v>
      </c>
      <c r="DT5" s="39" t="s">
        <v>3</v>
      </c>
      <c r="DU5" s="41" t="s">
        <v>4</v>
      </c>
      <c r="DV5" s="40" t="s">
        <v>2</v>
      </c>
      <c r="DW5" s="39" t="s">
        <v>3</v>
      </c>
      <c r="DX5" s="41" t="s">
        <v>4</v>
      </c>
      <c r="DY5" s="40" t="s">
        <v>2</v>
      </c>
      <c r="DZ5" s="39" t="s">
        <v>3</v>
      </c>
      <c r="EA5" s="41" t="s">
        <v>4</v>
      </c>
      <c r="EB5" s="40" t="s">
        <v>40</v>
      </c>
      <c r="EC5" s="41" t="s">
        <v>41</v>
      </c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</row>
    <row r="6" spans="1:209" ht="15" customHeight="1" x14ac:dyDescent="0.3">
      <c r="A6" s="55">
        <v>2009</v>
      </c>
      <c r="B6" s="56" t="s">
        <v>5</v>
      </c>
      <c r="C6" s="12">
        <v>0</v>
      </c>
      <c r="D6" s="4">
        <v>0</v>
      </c>
      <c r="E6" s="47">
        <v>0</v>
      </c>
      <c r="F6" s="12">
        <v>0</v>
      </c>
      <c r="G6" s="4">
        <v>0</v>
      </c>
      <c r="H6" s="47">
        <v>0</v>
      </c>
      <c r="I6" s="12">
        <v>0</v>
      </c>
      <c r="J6" s="4">
        <v>0</v>
      </c>
      <c r="K6" s="47">
        <v>0</v>
      </c>
      <c r="L6" s="12">
        <v>0</v>
      </c>
      <c r="M6" s="4">
        <v>0</v>
      </c>
      <c r="N6" s="47">
        <v>0</v>
      </c>
      <c r="O6" s="12">
        <v>0</v>
      </c>
      <c r="P6" s="4">
        <v>0</v>
      </c>
      <c r="Q6" s="47">
        <v>0</v>
      </c>
      <c r="R6" s="12">
        <v>0</v>
      </c>
      <c r="S6" s="4">
        <v>0</v>
      </c>
      <c r="T6" s="47">
        <v>0</v>
      </c>
      <c r="U6" s="12">
        <v>0</v>
      </c>
      <c r="V6" s="4">
        <v>0</v>
      </c>
      <c r="W6" s="47">
        <v>0</v>
      </c>
      <c r="X6" s="12">
        <v>0</v>
      </c>
      <c r="Y6" s="4">
        <v>0</v>
      </c>
      <c r="Z6" s="47">
        <v>0</v>
      </c>
      <c r="AA6" s="12">
        <v>0</v>
      </c>
      <c r="AB6" s="4">
        <v>0</v>
      </c>
      <c r="AC6" s="47">
        <v>0</v>
      </c>
      <c r="AD6" s="12">
        <v>0</v>
      </c>
      <c r="AE6" s="4">
        <v>0</v>
      </c>
      <c r="AF6" s="47">
        <v>0</v>
      </c>
      <c r="AG6" s="12">
        <v>0</v>
      </c>
      <c r="AH6" s="4">
        <v>0</v>
      </c>
      <c r="AI6" s="47">
        <v>0</v>
      </c>
      <c r="AJ6" s="12">
        <v>0</v>
      </c>
      <c r="AK6" s="4">
        <v>0</v>
      </c>
      <c r="AL6" s="47">
        <v>0</v>
      </c>
      <c r="AM6" s="12">
        <v>0</v>
      </c>
      <c r="AN6" s="4">
        <v>0</v>
      </c>
      <c r="AO6" s="47">
        <v>0</v>
      </c>
      <c r="AP6" s="12">
        <v>0</v>
      </c>
      <c r="AQ6" s="4">
        <v>0</v>
      </c>
      <c r="AR6" s="47">
        <v>0</v>
      </c>
      <c r="AS6" s="12">
        <v>0</v>
      </c>
      <c r="AT6" s="4">
        <v>0</v>
      </c>
      <c r="AU6" s="47">
        <v>0</v>
      </c>
      <c r="AV6" s="12">
        <v>0</v>
      </c>
      <c r="AW6" s="4">
        <v>0</v>
      </c>
      <c r="AX6" s="47">
        <f t="shared" ref="AX6:AX17" si="0">IF(AV6=0,0,AW6/AV6*1000)</f>
        <v>0</v>
      </c>
      <c r="AY6" s="12">
        <v>0</v>
      </c>
      <c r="AZ6" s="4">
        <v>0</v>
      </c>
      <c r="BA6" s="47">
        <v>0</v>
      </c>
      <c r="BB6" s="12">
        <v>0</v>
      </c>
      <c r="BC6" s="4">
        <v>0</v>
      </c>
      <c r="BD6" s="47">
        <v>0</v>
      </c>
      <c r="BE6" s="12">
        <v>0</v>
      </c>
      <c r="BF6" s="4">
        <v>0</v>
      </c>
      <c r="BG6" s="47">
        <v>0</v>
      </c>
      <c r="BH6" s="12">
        <v>0</v>
      </c>
      <c r="BI6" s="4">
        <v>0</v>
      </c>
      <c r="BJ6" s="47">
        <v>0</v>
      </c>
      <c r="BK6" s="12">
        <v>0</v>
      </c>
      <c r="BL6" s="4">
        <v>0</v>
      </c>
      <c r="BM6" s="47">
        <f t="shared" ref="BM6:BM17" si="1">IF(BK6=0,0,BL6/BK6*1000)</f>
        <v>0</v>
      </c>
      <c r="BN6" s="12">
        <v>0</v>
      </c>
      <c r="BO6" s="4">
        <v>0</v>
      </c>
      <c r="BP6" s="47">
        <v>0</v>
      </c>
      <c r="BQ6" s="12">
        <v>0</v>
      </c>
      <c r="BR6" s="4">
        <v>0</v>
      </c>
      <c r="BS6" s="47">
        <v>0</v>
      </c>
      <c r="BT6" s="12">
        <v>0</v>
      </c>
      <c r="BU6" s="4">
        <v>0</v>
      </c>
      <c r="BV6" s="47">
        <v>0</v>
      </c>
      <c r="BW6" s="12">
        <v>0</v>
      </c>
      <c r="BX6" s="4">
        <v>0</v>
      </c>
      <c r="BY6" s="47">
        <v>0</v>
      </c>
      <c r="BZ6" s="12">
        <v>0</v>
      </c>
      <c r="CA6" s="4">
        <v>0</v>
      </c>
      <c r="CB6" s="47">
        <v>0</v>
      </c>
      <c r="CC6" s="12">
        <v>0</v>
      </c>
      <c r="CD6" s="4">
        <v>0</v>
      </c>
      <c r="CE6" s="47">
        <f t="shared" ref="CE6:CE17" si="2">IF(CC6=0,0,CD6/CC6*1000)</f>
        <v>0</v>
      </c>
      <c r="CF6" s="12">
        <v>0</v>
      </c>
      <c r="CG6" s="4">
        <v>0</v>
      </c>
      <c r="CH6" s="47">
        <f t="shared" ref="CH6:CH17" si="3">IF(CF6=0,0,CG6/CF6*1000)</f>
        <v>0</v>
      </c>
      <c r="CI6" s="12">
        <v>0</v>
      </c>
      <c r="CJ6" s="4">
        <v>0</v>
      </c>
      <c r="CK6" s="47">
        <v>0</v>
      </c>
      <c r="CL6" s="12">
        <v>0</v>
      </c>
      <c r="CM6" s="4">
        <v>0</v>
      </c>
      <c r="CN6" s="47">
        <v>0</v>
      </c>
      <c r="CO6" s="64">
        <v>0</v>
      </c>
      <c r="CP6" s="4">
        <v>0</v>
      </c>
      <c r="CQ6" s="47">
        <v>0</v>
      </c>
      <c r="CR6" s="12">
        <v>0</v>
      </c>
      <c r="CS6" s="4">
        <v>0</v>
      </c>
      <c r="CT6" s="47">
        <v>0</v>
      </c>
      <c r="CU6" s="12">
        <v>0</v>
      </c>
      <c r="CV6" s="4">
        <v>0</v>
      </c>
      <c r="CW6" s="47">
        <v>0</v>
      </c>
      <c r="CX6" s="12">
        <v>0</v>
      </c>
      <c r="CY6" s="4">
        <v>0</v>
      </c>
      <c r="CZ6" s="47">
        <f t="shared" ref="CZ6:CZ17" si="4">IF(CX6=0,0,CY6/CX6*1000)</f>
        <v>0</v>
      </c>
      <c r="DA6" s="12">
        <v>0</v>
      </c>
      <c r="DB6" s="4">
        <v>0</v>
      </c>
      <c r="DC6" s="47">
        <v>0</v>
      </c>
      <c r="DD6" s="12"/>
      <c r="DE6" s="4"/>
      <c r="DF6" s="47"/>
      <c r="DG6" s="12">
        <v>0</v>
      </c>
      <c r="DH6" s="4">
        <v>0</v>
      </c>
      <c r="DI6" s="47">
        <v>0</v>
      </c>
      <c r="DJ6" s="12">
        <v>0</v>
      </c>
      <c r="DK6" s="4">
        <v>0</v>
      </c>
      <c r="DL6" s="47">
        <v>0</v>
      </c>
      <c r="DM6" s="12">
        <v>0</v>
      </c>
      <c r="DN6" s="4">
        <v>0</v>
      </c>
      <c r="DO6" s="47">
        <v>0</v>
      </c>
      <c r="DP6" s="12">
        <v>0</v>
      </c>
      <c r="DQ6" s="4">
        <v>0</v>
      </c>
      <c r="DR6" s="47">
        <v>0</v>
      </c>
      <c r="DS6" s="12">
        <v>0</v>
      </c>
      <c r="DT6" s="4">
        <v>0</v>
      </c>
      <c r="DU6" s="47">
        <v>0</v>
      </c>
      <c r="DV6" s="12">
        <v>0</v>
      </c>
      <c r="DW6" s="4">
        <v>0</v>
      </c>
      <c r="DX6" s="47">
        <v>0</v>
      </c>
      <c r="DY6" s="12">
        <v>0</v>
      </c>
      <c r="DZ6" s="4">
        <v>0</v>
      </c>
      <c r="EA6" s="47">
        <v>0</v>
      </c>
      <c r="EB6" s="12">
        <f t="shared" ref="EB6:EB37" si="5">F6+C6+I6+U6+X6+AA6+AG6+AS6+BB6+BE6+BQ6+BT6+CI6+CO6+CR6+DM6+DP6+DS6+DV6+DY6+CL6+AD6+DJ6+CU6+BW6+BH6</f>
        <v>0</v>
      </c>
      <c r="EC6" s="18">
        <f t="shared" ref="EC6:EC37" si="6">G6+D6+J6+V6+Y6+AB6+AH6+AT6+BC6+BF6+BR6+BU6+CJ6+CP6+CS6+DN6+DQ6+DT6+DW6+DZ6+CM6+AE6+DK6+CV6+BX6+BI6</f>
        <v>0</v>
      </c>
    </row>
    <row r="7" spans="1:209" ht="15" customHeight="1" x14ac:dyDescent="0.3">
      <c r="A7" s="55">
        <v>2009</v>
      </c>
      <c r="B7" s="56" t="s">
        <v>6</v>
      </c>
      <c r="C7" s="12">
        <v>0</v>
      </c>
      <c r="D7" s="4">
        <v>0</v>
      </c>
      <c r="E7" s="47">
        <v>0</v>
      </c>
      <c r="F7" s="12">
        <v>0</v>
      </c>
      <c r="G7" s="4">
        <v>0</v>
      </c>
      <c r="H7" s="47">
        <v>0</v>
      </c>
      <c r="I7" s="12">
        <v>0</v>
      </c>
      <c r="J7" s="4">
        <v>0</v>
      </c>
      <c r="K7" s="47">
        <v>0</v>
      </c>
      <c r="L7" s="12">
        <v>0</v>
      </c>
      <c r="M7" s="4">
        <v>0</v>
      </c>
      <c r="N7" s="47">
        <v>0</v>
      </c>
      <c r="O7" s="12">
        <v>0</v>
      </c>
      <c r="P7" s="4">
        <v>0</v>
      </c>
      <c r="Q7" s="47">
        <v>0</v>
      </c>
      <c r="R7" s="12">
        <v>0</v>
      </c>
      <c r="S7" s="4">
        <v>0</v>
      </c>
      <c r="T7" s="47">
        <v>0</v>
      </c>
      <c r="U7" s="12">
        <v>0</v>
      </c>
      <c r="V7" s="4">
        <v>2</v>
      </c>
      <c r="W7" s="47">
        <v>0</v>
      </c>
      <c r="X7" s="12">
        <v>0</v>
      </c>
      <c r="Y7" s="4">
        <v>0</v>
      </c>
      <c r="Z7" s="47">
        <v>0</v>
      </c>
      <c r="AA7" s="12">
        <v>0</v>
      </c>
      <c r="AB7" s="4">
        <v>0</v>
      </c>
      <c r="AC7" s="47">
        <v>0</v>
      </c>
      <c r="AD7" s="12">
        <v>0</v>
      </c>
      <c r="AE7" s="4">
        <v>0</v>
      </c>
      <c r="AF7" s="47">
        <v>0</v>
      </c>
      <c r="AG7" s="12">
        <v>0</v>
      </c>
      <c r="AH7" s="4">
        <v>0</v>
      </c>
      <c r="AI7" s="47">
        <v>0</v>
      </c>
      <c r="AJ7" s="12">
        <v>0</v>
      </c>
      <c r="AK7" s="4">
        <v>0</v>
      </c>
      <c r="AL7" s="47">
        <v>0</v>
      </c>
      <c r="AM7" s="12">
        <v>0</v>
      </c>
      <c r="AN7" s="4">
        <v>0</v>
      </c>
      <c r="AO7" s="47">
        <v>0</v>
      </c>
      <c r="AP7" s="12">
        <v>0</v>
      </c>
      <c r="AQ7" s="4">
        <v>0</v>
      </c>
      <c r="AR7" s="47">
        <v>0</v>
      </c>
      <c r="AS7" s="12">
        <v>0</v>
      </c>
      <c r="AT7" s="4">
        <v>0</v>
      </c>
      <c r="AU7" s="47">
        <v>0</v>
      </c>
      <c r="AV7" s="12">
        <v>0</v>
      </c>
      <c r="AW7" s="4">
        <v>0</v>
      </c>
      <c r="AX7" s="47">
        <f t="shared" si="0"/>
        <v>0</v>
      </c>
      <c r="AY7" s="12">
        <v>0</v>
      </c>
      <c r="AZ7" s="4">
        <v>0</v>
      </c>
      <c r="BA7" s="47">
        <v>0</v>
      </c>
      <c r="BB7" s="12">
        <v>0</v>
      </c>
      <c r="BC7" s="4">
        <v>0</v>
      </c>
      <c r="BD7" s="47">
        <v>0</v>
      </c>
      <c r="BE7" s="12">
        <v>0</v>
      </c>
      <c r="BF7" s="4">
        <v>0</v>
      </c>
      <c r="BG7" s="47">
        <v>0</v>
      </c>
      <c r="BH7" s="12">
        <v>0</v>
      </c>
      <c r="BI7" s="4">
        <v>0</v>
      </c>
      <c r="BJ7" s="47">
        <v>0</v>
      </c>
      <c r="BK7" s="12">
        <v>0</v>
      </c>
      <c r="BL7" s="4">
        <v>0</v>
      </c>
      <c r="BM7" s="47">
        <f t="shared" si="1"/>
        <v>0</v>
      </c>
      <c r="BN7" s="12">
        <v>0</v>
      </c>
      <c r="BO7" s="4">
        <v>0</v>
      </c>
      <c r="BP7" s="47">
        <v>0</v>
      </c>
      <c r="BQ7" s="12">
        <v>0</v>
      </c>
      <c r="BR7" s="4">
        <v>0</v>
      </c>
      <c r="BS7" s="47">
        <v>0</v>
      </c>
      <c r="BT7" s="12">
        <v>0</v>
      </c>
      <c r="BU7" s="4">
        <v>1</v>
      </c>
      <c r="BV7" s="47">
        <v>0</v>
      </c>
      <c r="BW7" s="12">
        <v>0</v>
      </c>
      <c r="BX7" s="4">
        <v>0</v>
      </c>
      <c r="BY7" s="47">
        <v>0</v>
      </c>
      <c r="BZ7" s="12">
        <v>0</v>
      </c>
      <c r="CA7" s="4">
        <v>0</v>
      </c>
      <c r="CB7" s="47">
        <v>0</v>
      </c>
      <c r="CC7" s="12">
        <v>0</v>
      </c>
      <c r="CD7" s="4">
        <v>0</v>
      </c>
      <c r="CE7" s="47">
        <f t="shared" si="2"/>
        <v>0</v>
      </c>
      <c r="CF7" s="12">
        <v>0</v>
      </c>
      <c r="CG7" s="4">
        <v>0</v>
      </c>
      <c r="CH7" s="47">
        <f t="shared" si="3"/>
        <v>0</v>
      </c>
      <c r="CI7" s="12">
        <v>0</v>
      </c>
      <c r="CJ7" s="4">
        <v>0</v>
      </c>
      <c r="CK7" s="47">
        <v>0</v>
      </c>
      <c r="CL7" s="12">
        <v>0</v>
      </c>
      <c r="CM7" s="4">
        <v>0</v>
      </c>
      <c r="CN7" s="47">
        <v>0</v>
      </c>
      <c r="CO7" s="64">
        <v>0</v>
      </c>
      <c r="CP7" s="4">
        <v>0</v>
      </c>
      <c r="CQ7" s="47">
        <v>0</v>
      </c>
      <c r="CR7" s="12">
        <v>0</v>
      </c>
      <c r="CS7" s="4">
        <v>0</v>
      </c>
      <c r="CT7" s="47">
        <v>0</v>
      </c>
      <c r="CU7" s="12">
        <v>0</v>
      </c>
      <c r="CV7" s="4">
        <v>0</v>
      </c>
      <c r="CW7" s="47">
        <v>0</v>
      </c>
      <c r="CX7" s="12">
        <v>0</v>
      </c>
      <c r="CY7" s="4">
        <v>0</v>
      </c>
      <c r="CZ7" s="47">
        <f t="shared" si="4"/>
        <v>0</v>
      </c>
      <c r="DA7" s="12">
        <v>0</v>
      </c>
      <c r="DB7" s="4">
        <v>0</v>
      </c>
      <c r="DC7" s="47">
        <v>0</v>
      </c>
      <c r="DD7" s="12"/>
      <c r="DE7" s="4"/>
      <c r="DF7" s="47"/>
      <c r="DG7" s="12">
        <v>0</v>
      </c>
      <c r="DH7" s="4">
        <v>0</v>
      </c>
      <c r="DI7" s="47">
        <v>0</v>
      </c>
      <c r="DJ7" s="12">
        <v>0</v>
      </c>
      <c r="DK7" s="4">
        <v>0</v>
      </c>
      <c r="DL7" s="47">
        <v>0</v>
      </c>
      <c r="DM7" s="12">
        <v>0</v>
      </c>
      <c r="DN7" s="4">
        <v>0</v>
      </c>
      <c r="DO7" s="47">
        <v>0</v>
      </c>
      <c r="DP7" s="12">
        <v>0</v>
      </c>
      <c r="DQ7" s="4">
        <v>0</v>
      </c>
      <c r="DR7" s="47">
        <v>0</v>
      </c>
      <c r="DS7" s="12">
        <v>0</v>
      </c>
      <c r="DT7" s="4">
        <v>0</v>
      </c>
      <c r="DU7" s="47">
        <v>0</v>
      </c>
      <c r="DV7" s="12">
        <v>0</v>
      </c>
      <c r="DW7" s="4">
        <v>0</v>
      </c>
      <c r="DX7" s="47">
        <v>0</v>
      </c>
      <c r="DY7" s="51">
        <v>28</v>
      </c>
      <c r="DZ7" s="14">
        <v>385</v>
      </c>
      <c r="EA7" s="47">
        <f t="shared" ref="EA7:EA17" si="7">DZ7/DY7*1000</f>
        <v>13750</v>
      </c>
      <c r="EB7" s="12">
        <f t="shared" si="5"/>
        <v>28</v>
      </c>
      <c r="EC7" s="18">
        <f t="shared" si="6"/>
        <v>388</v>
      </c>
    </row>
    <row r="8" spans="1:209" ht="15" customHeight="1" x14ac:dyDescent="0.3">
      <c r="A8" s="55">
        <v>2009</v>
      </c>
      <c r="B8" s="56" t="s">
        <v>7</v>
      </c>
      <c r="C8" s="12">
        <v>0</v>
      </c>
      <c r="D8" s="4">
        <v>0</v>
      </c>
      <c r="E8" s="47">
        <v>0</v>
      </c>
      <c r="F8" s="12">
        <v>0</v>
      </c>
      <c r="G8" s="4">
        <v>0</v>
      </c>
      <c r="H8" s="47">
        <v>0</v>
      </c>
      <c r="I8" s="12">
        <v>0</v>
      </c>
      <c r="J8" s="4">
        <v>0</v>
      </c>
      <c r="K8" s="47">
        <v>0</v>
      </c>
      <c r="L8" s="12">
        <v>0</v>
      </c>
      <c r="M8" s="4">
        <v>0</v>
      </c>
      <c r="N8" s="47">
        <v>0</v>
      </c>
      <c r="O8" s="12">
        <v>0</v>
      </c>
      <c r="P8" s="4">
        <v>0</v>
      </c>
      <c r="Q8" s="47">
        <v>0</v>
      </c>
      <c r="R8" s="12">
        <v>0</v>
      </c>
      <c r="S8" s="4">
        <v>0</v>
      </c>
      <c r="T8" s="47">
        <v>0</v>
      </c>
      <c r="U8" s="12">
        <v>0</v>
      </c>
      <c r="V8" s="4">
        <v>0</v>
      </c>
      <c r="W8" s="47">
        <v>0</v>
      </c>
      <c r="X8" s="12">
        <v>0</v>
      </c>
      <c r="Y8" s="4">
        <v>0</v>
      </c>
      <c r="Z8" s="47">
        <v>0</v>
      </c>
      <c r="AA8" s="12">
        <v>0</v>
      </c>
      <c r="AB8" s="4">
        <v>0</v>
      </c>
      <c r="AC8" s="47">
        <v>0</v>
      </c>
      <c r="AD8" s="12">
        <v>0</v>
      </c>
      <c r="AE8" s="4">
        <v>0</v>
      </c>
      <c r="AF8" s="47">
        <v>0</v>
      </c>
      <c r="AG8" s="12">
        <v>0</v>
      </c>
      <c r="AH8" s="4">
        <v>0</v>
      </c>
      <c r="AI8" s="47">
        <v>0</v>
      </c>
      <c r="AJ8" s="12">
        <v>0</v>
      </c>
      <c r="AK8" s="4">
        <v>0</v>
      </c>
      <c r="AL8" s="47">
        <v>0</v>
      </c>
      <c r="AM8" s="12">
        <v>0</v>
      </c>
      <c r="AN8" s="4">
        <v>0</v>
      </c>
      <c r="AO8" s="47">
        <v>0</v>
      </c>
      <c r="AP8" s="12">
        <v>0</v>
      </c>
      <c r="AQ8" s="4">
        <v>0</v>
      </c>
      <c r="AR8" s="47">
        <v>0</v>
      </c>
      <c r="AS8" s="12">
        <v>0</v>
      </c>
      <c r="AT8" s="4">
        <v>0</v>
      </c>
      <c r="AU8" s="47">
        <v>0</v>
      </c>
      <c r="AV8" s="12">
        <v>0</v>
      </c>
      <c r="AW8" s="4">
        <v>0</v>
      </c>
      <c r="AX8" s="47">
        <f t="shared" si="0"/>
        <v>0</v>
      </c>
      <c r="AY8" s="12">
        <v>0</v>
      </c>
      <c r="AZ8" s="4">
        <v>0</v>
      </c>
      <c r="BA8" s="47">
        <v>0</v>
      </c>
      <c r="BB8" s="12">
        <v>0</v>
      </c>
      <c r="BC8" s="4">
        <v>0</v>
      </c>
      <c r="BD8" s="47">
        <v>0</v>
      </c>
      <c r="BE8" s="12">
        <v>0</v>
      </c>
      <c r="BF8" s="4">
        <v>0</v>
      </c>
      <c r="BG8" s="47">
        <v>0</v>
      </c>
      <c r="BH8" s="12">
        <v>0</v>
      </c>
      <c r="BI8" s="4">
        <v>0</v>
      </c>
      <c r="BJ8" s="47">
        <v>0</v>
      </c>
      <c r="BK8" s="12">
        <v>0</v>
      </c>
      <c r="BL8" s="4">
        <v>0</v>
      </c>
      <c r="BM8" s="47">
        <f t="shared" si="1"/>
        <v>0</v>
      </c>
      <c r="BN8" s="12">
        <v>0</v>
      </c>
      <c r="BO8" s="4">
        <v>0</v>
      </c>
      <c r="BP8" s="47">
        <v>0</v>
      </c>
      <c r="BQ8" s="12">
        <v>0</v>
      </c>
      <c r="BR8" s="4">
        <v>0</v>
      </c>
      <c r="BS8" s="47">
        <v>0</v>
      </c>
      <c r="BT8" s="12">
        <v>0</v>
      </c>
      <c r="BU8" s="4">
        <v>0</v>
      </c>
      <c r="BV8" s="47">
        <v>0</v>
      </c>
      <c r="BW8" s="12">
        <v>0</v>
      </c>
      <c r="BX8" s="4">
        <v>0</v>
      </c>
      <c r="BY8" s="47">
        <v>0</v>
      </c>
      <c r="BZ8" s="12">
        <v>0</v>
      </c>
      <c r="CA8" s="4">
        <v>0</v>
      </c>
      <c r="CB8" s="47">
        <v>0</v>
      </c>
      <c r="CC8" s="51">
        <v>0</v>
      </c>
      <c r="CD8" s="14">
        <v>0</v>
      </c>
      <c r="CE8" s="47">
        <f t="shared" si="2"/>
        <v>0</v>
      </c>
      <c r="CF8" s="51">
        <v>0</v>
      </c>
      <c r="CG8" s="14">
        <v>0</v>
      </c>
      <c r="CH8" s="47">
        <f t="shared" si="3"/>
        <v>0</v>
      </c>
      <c r="CI8" s="51">
        <v>87</v>
      </c>
      <c r="CJ8" s="14">
        <v>248</v>
      </c>
      <c r="CK8" s="47">
        <f>CJ8/CI8*1000</f>
        <v>2850.5747126436781</v>
      </c>
      <c r="CL8" s="12">
        <v>0</v>
      </c>
      <c r="CM8" s="4">
        <v>0</v>
      </c>
      <c r="CN8" s="47">
        <v>0</v>
      </c>
      <c r="CO8" s="64">
        <v>0</v>
      </c>
      <c r="CP8" s="4">
        <v>0</v>
      </c>
      <c r="CQ8" s="47">
        <v>0</v>
      </c>
      <c r="CR8" s="12">
        <v>0</v>
      </c>
      <c r="CS8" s="4">
        <v>0</v>
      </c>
      <c r="CT8" s="47">
        <v>0</v>
      </c>
      <c r="CU8" s="12">
        <v>0</v>
      </c>
      <c r="CV8" s="4">
        <v>0</v>
      </c>
      <c r="CW8" s="47">
        <v>0</v>
      </c>
      <c r="CX8" s="12">
        <v>0</v>
      </c>
      <c r="CY8" s="4">
        <v>0</v>
      </c>
      <c r="CZ8" s="47">
        <f t="shared" si="4"/>
        <v>0</v>
      </c>
      <c r="DA8" s="12">
        <v>0</v>
      </c>
      <c r="DB8" s="4">
        <v>0</v>
      </c>
      <c r="DC8" s="47">
        <v>0</v>
      </c>
      <c r="DD8" s="12"/>
      <c r="DE8" s="4"/>
      <c r="DF8" s="47"/>
      <c r="DG8" s="12">
        <v>0</v>
      </c>
      <c r="DH8" s="4">
        <v>0</v>
      </c>
      <c r="DI8" s="47">
        <v>0</v>
      </c>
      <c r="DJ8" s="12">
        <v>0</v>
      </c>
      <c r="DK8" s="4">
        <v>0</v>
      </c>
      <c r="DL8" s="47">
        <v>0</v>
      </c>
      <c r="DM8" s="12">
        <v>0</v>
      </c>
      <c r="DN8" s="4">
        <v>0</v>
      </c>
      <c r="DO8" s="47">
        <v>0</v>
      </c>
      <c r="DP8" s="12">
        <v>0</v>
      </c>
      <c r="DQ8" s="4">
        <v>0</v>
      </c>
      <c r="DR8" s="47">
        <v>0</v>
      </c>
      <c r="DS8" s="12">
        <v>0</v>
      </c>
      <c r="DT8" s="4">
        <v>0</v>
      </c>
      <c r="DU8" s="47">
        <v>0</v>
      </c>
      <c r="DV8" s="51">
        <v>2000</v>
      </c>
      <c r="DW8" s="14">
        <v>18800</v>
      </c>
      <c r="DX8" s="47">
        <f t="shared" ref="DX8:DX16" si="8">DW8/DV8*1000</f>
        <v>9400</v>
      </c>
      <c r="DY8" s="51">
        <v>68</v>
      </c>
      <c r="DZ8" s="14">
        <v>808</v>
      </c>
      <c r="EA8" s="47">
        <f t="shared" si="7"/>
        <v>11882.35294117647</v>
      </c>
      <c r="EB8" s="12">
        <f t="shared" si="5"/>
        <v>2155</v>
      </c>
      <c r="EC8" s="18">
        <f t="shared" si="6"/>
        <v>19856</v>
      </c>
    </row>
    <row r="9" spans="1:209" ht="15" customHeight="1" x14ac:dyDescent="0.3">
      <c r="A9" s="55">
        <v>2009</v>
      </c>
      <c r="B9" s="56" t="s">
        <v>8</v>
      </c>
      <c r="C9" s="12">
        <v>0</v>
      </c>
      <c r="D9" s="4">
        <v>0</v>
      </c>
      <c r="E9" s="47">
        <v>0</v>
      </c>
      <c r="F9" s="12">
        <v>0</v>
      </c>
      <c r="G9" s="4">
        <v>0</v>
      </c>
      <c r="H9" s="47">
        <v>0</v>
      </c>
      <c r="I9" s="12">
        <v>0</v>
      </c>
      <c r="J9" s="4">
        <v>0</v>
      </c>
      <c r="K9" s="47">
        <v>0</v>
      </c>
      <c r="L9" s="12">
        <v>0</v>
      </c>
      <c r="M9" s="4">
        <v>0</v>
      </c>
      <c r="N9" s="47">
        <v>0</v>
      </c>
      <c r="O9" s="12">
        <v>0</v>
      </c>
      <c r="P9" s="4">
        <v>0</v>
      </c>
      <c r="Q9" s="47">
        <v>0</v>
      </c>
      <c r="R9" s="12">
        <v>0</v>
      </c>
      <c r="S9" s="4">
        <v>0</v>
      </c>
      <c r="T9" s="47">
        <v>0</v>
      </c>
      <c r="U9" s="12">
        <v>0</v>
      </c>
      <c r="V9" s="4">
        <v>0</v>
      </c>
      <c r="W9" s="47">
        <v>0</v>
      </c>
      <c r="X9" s="12">
        <v>0</v>
      </c>
      <c r="Y9" s="4">
        <v>0</v>
      </c>
      <c r="Z9" s="47">
        <v>0</v>
      </c>
      <c r="AA9" s="12">
        <v>0</v>
      </c>
      <c r="AB9" s="4">
        <v>0</v>
      </c>
      <c r="AC9" s="47">
        <v>0</v>
      </c>
      <c r="AD9" s="12">
        <v>0</v>
      </c>
      <c r="AE9" s="4">
        <v>0</v>
      </c>
      <c r="AF9" s="47">
        <v>0</v>
      </c>
      <c r="AG9" s="12">
        <v>0</v>
      </c>
      <c r="AH9" s="4">
        <v>0</v>
      </c>
      <c r="AI9" s="47">
        <v>0</v>
      </c>
      <c r="AJ9" s="12">
        <v>0</v>
      </c>
      <c r="AK9" s="4">
        <v>0</v>
      </c>
      <c r="AL9" s="47">
        <v>0</v>
      </c>
      <c r="AM9" s="12">
        <v>0</v>
      </c>
      <c r="AN9" s="4">
        <v>0</v>
      </c>
      <c r="AO9" s="47">
        <v>0</v>
      </c>
      <c r="AP9" s="12">
        <v>0</v>
      </c>
      <c r="AQ9" s="4">
        <v>0</v>
      </c>
      <c r="AR9" s="47">
        <v>0</v>
      </c>
      <c r="AS9" s="12">
        <v>0</v>
      </c>
      <c r="AT9" s="4">
        <v>0</v>
      </c>
      <c r="AU9" s="47">
        <v>0</v>
      </c>
      <c r="AV9" s="12">
        <v>0</v>
      </c>
      <c r="AW9" s="4">
        <v>0</v>
      </c>
      <c r="AX9" s="47">
        <f t="shared" si="0"/>
        <v>0</v>
      </c>
      <c r="AY9" s="12">
        <v>0</v>
      </c>
      <c r="AZ9" s="4">
        <v>0</v>
      </c>
      <c r="BA9" s="47">
        <v>0</v>
      </c>
      <c r="BB9" s="12">
        <v>0</v>
      </c>
      <c r="BC9" s="4">
        <v>0</v>
      </c>
      <c r="BD9" s="47">
        <v>0</v>
      </c>
      <c r="BE9" s="12">
        <v>0</v>
      </c>
      <c r="BF9" s="4">
        <v>0</v>
      </c>
      <c r="BG9" s="47">
        <v>0</v>
      </c>
      <c r="BH9" s="12">
        <v>0</v>
      </c>
      <c r="BI9" s="4">
        <v>0</v>
      </c>
      <c r="BJ9" s="47">
        <v>0</v>
      </c>
      <c r="BK9" s="12">
        <v>0</v>
      </c>
      <c r="BL9" s="4">
        <v>0</v>
      </c>
      <c r="BM9" s="47">
        <f t="shared" si="1"/>
        <v>0</v>
      </c>
      <c r="BN9" s="12">
        <v>0</v>
      </c>
      <c r="BO9" s="4">
        <v>0</v>
      </c>
      <c r="BP9" s="47">
        <v>0</v>
      </c>
      <c r="BQ9" s="12">
        <v>0</v>
      </c>
      <c r="BR9" s="4">
        <v>0</v>
      </c>
      <c r="BS9" s="47">
        <v>0</v>
      </c>
      <c r="BT9" s="12">
        <v>0</v>
      </c>
      <c r="BU9" s="4">
        <v>0</v>
      </c>
      <c r="BV9" s="47">
        <v>0</v>
      </c>
      <c r="BW9" s="12">
        <v>0</v>
      </c>
      <c r="BX9" s="4">
        <v>0</v>
      </c>
      <c r="BY9" s="47">
        <v>0</v>
      </c>
      <c r="BZ9" s="12">
        <v>0</v>
      </c>
      <c r="CA9" s="4">
        <v>0</v>
      </c>
      <c r="CB9" s="47">
        <v>0</v>
      </c>
      <c r="CC9" s="12">
        <v>0</v>
      </c>
      <c r="CD9" s="4">
        <v>0</v>
      </c>
      <c r="CE9" s="47">
        <f t="shared" si="2"/>
        <v>0</v>
      </c>
      <c r="CF9" s="12">
        <v>0</v>
      </c>
      <c r="CG9" s="4">
        <v>0</v>
      </c>
      <c r="CH9" s="47">
        <f t="shared" si="3"/>
        <v>0</v>
      </c>
      <c r="CI9" s="12">
        <v>0</v>
      </c>
      <c r="CJ9" s="4">
        <v>0</v>
      </c>
      <c r="CK9" s="47">
        <v>0</v>
      </c>
      <c r="CL9" s="12">
        <v>0</v>
      </c>
      <c r="CM9" s="4">
        <v>0</v>
      </c>
      <c r="CN9" s="47">
        <v>0</v>
      </c>
      <c r="CO9" s="64">
        <v>0</v>
      </c>
      <c r="CP9" s="4">
        <v>0</v>
      </c>
      <c r="CQ9" s="47">
        <v>0</v>
      </c>
      <c r="CR9" s="12">
        <v>0</v>
      </c>
      <c r="CS9" s="4">
        <v>0</v>
      </c>
      <c r="CT9" s="47">
        <v>0</v>
      </c>
      <c r="CU9" s="12">
        <v>0</v>
      </c>
      <c r="CV9" s="4">
        <v>0</v>
      </c>
      <c r="CW9" s="47">
        <v>0</v>
      </c>
      <c r="CX9" s="12">
        <v>0</v>
      </c>
      <c r="CY9" s="4">
        <v>0</v>
      </c>
      <c r="CZ9" s="47">
        <f t="shared" si="4"/>
        <v>0</v>
      </c>
      <c r="DA9" s="12">
        <v>0</v>
      </c>
      <c r="DB9" s="4">
        <v>0</v>
      </c>
      <c r="DC9" s="47">
        <v>0</v>
      </c>
      <c r="DD9" s="12"/>
      <c r="DE9" s="4"/>
      <c r="DF9" s="47"/>
      <c r="DG9" s="12">
        <v>0</v>
      </c>
      <c r="DH9" s="4">
        <v>0</v>
      </c>
      <c r="DI9" s="47">
        <v>0</v>
      </c>
      <c r="DJ9" s="12">
        <v>0</v>
      </c>
      <c r="DK9" s="4">
        <v>0</v>
      </c>
      <c r="DL9" s="47">
        <v>0</v>
      </c>
      <c r="DM9" s="12">
        <v>0</v>
      </c>
      <c r="DN9" s="4">
        <v>0</v>
      </c>
      <c r="DO9" s="47">
        <v>0</v>
      </c>
      <c r="DP9" s="12">
        <v>0</v>
      </c>
      <c r="DQ9" s="4">
        <v>1</v>
      </c>
      <c r="DR9" s="47">
        <v>0</v>
      </c>
      <c r="DS9" s="12">
        <v>0</v>
      </c>
      <c r="DT9" s="4">
        <v>0</v>
      </c>
      <c r="DU9" s="47">
        <v>0</v>
      </c>
      <c r="DV9" s="12">
        <v>0</v>
      </c>
      <c r="DW9" s="4">
        <v>0</v>
      </c>
      <c r="DX9" s="47">
        <v>0</v>
      </c>
      <c r="DY9" s="12">
        <v>0</v>
      </c>
      <c r="DZ9" s="4">
        <v>1</v>
      </c>
      <c r="EA9" s="47">
        <v>0</v>
      </c>
      <c r="EB9" s="12">
        <f t="shared" si="5"/>
        <v>0</v>
      </c>
      <c r="EC9" s="18">
        <f t="shared" si="6"/>
        <v>2</v>
      </c>
    </row>
    <row r="10" spans="1:209" ht="15" customHeight="1" x14ac:dyDescent="0.3">
      <c r="A10" s="55">
        <v>2009</v>
      </c>
      <c r="B10" s="56" t="s">
        <v>9</v>
      </c>
      <c r="C10" s="12">
        <v>0</v>
      </c>
      <c r="D10" s="4">
        <v>0</v>
      </c>
      <c r="E10" s="47">
        <v>0</v>
      </c>
      <c r="F10" s="12">
        <v>0</v>
      </c>
      <c r="G10" s="4">
        <v>0</v>
      </c>
      <c r="H10" s="47">
        <v>0</v>
      </c>
      <c r="I10" s="12">
        <v>0</v>
      </c>
      <c r="J10" s="4">
        <v>0</v>
      </c>
      <c r="K10" s="47">
        <v>0</v>
      </c>
      <c r="L10" s="12">
        <v>0</v>
      </c>
      <c r="M10" s="4">
        <v>0</v>
      </c>
      <c r="N10" s="47">
        <v>0</v>
      </c>
      <c r="O10" s="12">
        <v>0</v>
      </c>
      <c r="P10" s="4">
        <v>0</v>
      </c>
      <c r="Q10" s="47">
        <v>0</v>
      </c>
      <c r="R10" s="12">
        <v>0</v>
      </c>
      <c r="S10" s="4">
        <v>0</v>
      </c>
      <c r="T10" s="47">
        <v>0</v>
      </c>
      <c r="U10" s="12">
        <v>0</v>
      </c>
      <c r="V10" s="4">
        <v>0</v>
      </c>
      <c r="W10" s="47">
        <v>0</v>
      </c>
      <c r="X10" s="12">
        <v>0</v>
      </c>
      <c r="Y10" s="4">
        <v>14</v>
      </c>
      <c r="Z10" s="47">
        <v>0</v>
      </c>
      <c r="AA10" s="51">
        <v>3996</v>
      </c>
      <c r="AB10" s="14">
        <v>25974</v>
      </c>
      <c r="AC10" s="47">
        <f>AB10/AA10*1000</f>
        <v>6500</v>
      </c>
      <c r="AD10" s="12">
        <v>0</v>
      </c>
      <c r="AE10" s="4">
        <v>0</v>
      </c>
      <c r="AF10" s="47">
        <v>0</v>
      </c>
      <c r="AG10" s="12">
        <v>0</v>
      </c>
      <c r="AH10" s="4">
        <v>0</v>
      </c>
      <c r="AI10" s="47">
        <v>0</v>
      </c>
      <c r="AJ10" s="12">
        <v>0</v>
      </c>
      <c r="AK10" s="4">
        <v>0</v>
      </c>
      <c r="AL10" s="47">
        <v>0</v>
      </c>
      <c r="AM10" s="12">
        <v>0</v>
      </c>
      <c r="AN10" s="4">
        <v>0</v>
      </c>
      <c r="AO10" s="47">
        <v>0</v>
      </c>
      <c r="AP10" s="12">
        <v>0</v>
      </c>
      <c r="AQ10" s="4">
        <v>0</v>
      </c>
      <c r="AR10" s="47">
        <v>0</v>
      </c>
      <c r="AS10" s="12">
        <v>0</v>
      </c>
      <c r="AT10" s="4">
        <v>0</v>
      </c>
      <c r="AU10" s="47">
        <v>0</v>
      </c>
      <c r="AV10" s="12">
        <v>0</v>
      </c>
      <c r="AW10" s="4">
        <v>0</v>
      </c>
      <c r="AX10" s="47">
        <f t="shared" si="0"/>
        <v>0</v>
      </c>
      <c r="AY10" s="12">
        <v>0</v>
      </c>
      <c r="AZ10" s="4">
        <v>0</v>
      </c>
      <c r="BA10" s="47">
        <v>0</v>
      </c>
      <c r="BB10" s="12">
        <v>0</v>
      </c>
      <c r="BC10" s="4">
        <v>0</v>
      </c>
      <c r="BD10" s="47">
        <v>0</v>
      </c>
      <c r="BE10" s="12">
        <v>0</v>
      </c>
      <c r="BF10" s="4">
        <v>2</v>
      </c>
      <c r="BG10" s="47">
        <v>0</v>
      </c>
      <c r="BH10" s="12">
        <v>0</v>
      </c>
      <c r="BI10" s="4">
        <v>0</v>
      </c>
      <c r="BJ10" s="47">
        <v>0</v>
      </c>
      <c r="BK10" s="12">
        <v>0</v>
      </c>
      <c r="BL10" s="4">
        <v>0</v>
      </c>
      <c r="BM10" s="47">
        <f t="shared" si="1"/>
        <v>0</v>
      </c>
      <c r="BN10" s="12">
        <v>0</v>
      </c>
      <c r="BO10" s="4">
        <v>0</v>
      </c>
      <c r="BP10" s="47">
        <v>0</v>
      </c>
      <c r="BQ10" s="12">
        <v>0</v>
      </c>
      <c r="BR10" s="4">
        <v>0</v>
      </c>
      <c r="BS10" s="47">
        <v>0</v>
      </c>
      <c r="BT10" s="12">
        <v>0</v>
      </c>
      <c r="BU10" s="4">
        <v>0</v>
      </c>
      <c r="BV10" s="47">
        <v>0</v>
      </c>
      <c r="BW10" s="12">
        <v>0</v>
      </c>
      <c r="BX10" s="4">
        <v>0</v>
      </c>
      <c r="BY10" s="47">
        <v>0</v>
      </c>
      <c r="BZ10" s="12">
        <v>0</v>
      </c>
      <c r="CA10" s="4">
        <v>0</v>
      </c>
      <c r="CB10" s="47">
        <v>0</v>
      </c>
      <c r="CC10" s="12">
        <v>0</v>
      </c>
      <c r="CD10" s="4">
        <v>0</v>
      </c>
      <c r="CE10" s="47">
        <f t="shared" si="2"/>
        <v>0</v>
      </c>
      <c r="CF10" s="12">
        <v>0</v>
      </c>
      <c r="CG10" s="4">
        <v>0</v>
      </c>
      <c r="CH10" s="47">
        <f t="shared" si="3"/>
        <v>0</v>
      </c>
      <c r="CI10" s="12">
        <v>0</v>
      </c>
      <c r="CJ10" s="4">
        <v>0</v>
      </c>
      <c r="CK10" s="47">
        <v>0</v>
      </c>
      <c r="CL10" s="12">
        <v>0</v>
      </c>
      <c r="CM10" s="4">
        <v>0</v>
      </c>
      <c r="CN10" s="47">
        <v>0</v>
      </c>
      <c r="CO10" s="64">
        <v>0</v>
      </c>
      <c r="CP10" s="4">
        <v>0</v>
      </c>
      <c r="CQ10" s="47">
        <v>0</v>
      </c>
      <c r="CR10" s="12">
        <v>0</v>
      </c>
      <c r="CS10" s="4">
        <v>0</v>
      </c>
      <c r="CT10" s="47">
        <v>0</v>
      </c>
      <c r="CU10" s="12">
        <v>0</v>
      </c>
      <c r="CV10" s="4">
        <v>0</v>
      </c>
      <c r="CW10" s="47">
        <v>0</v>
      </c>
      <c r="CX10" s="12">
        <v>0</v>
      </c>
      <c r="CY10" s="4">
        <v>0</v>
      </c>
      <c r="CZ10" s="47">
        <f t="shared" si="4"/>
        <v>0</v>
      </c>
      <c r="DA10" s="12">
        <v>0</v>
      </c>
      <c r="DB10" s="4">
        <v>0</v>
      </c>
      <c r="DC10" s="47">
        <v>0</v>
      </c>
      <c r="DD10" s="12"/>
      <c r="DE10" s="4"/>
      <c r="DF10" s="47"/>
      <c r="DG10" s="12">
        <v>0</v>
      </c>
      <c r="DH10" s="4">
        <v>0</v>
      </c>
      <c r="DI10" s="47">
        <v>0</v>
      </c>
      <c r="DJ10" s="12">
        <v>0</v>
      </c>
      <c r="DK10" s="4">
        <v>0</v>
      </c>
      <c r="DL10" s="47">
        <v>0</v>
      </c>
      <c r="DM10" s="12">
        <v>0</v>
      </c>
      <c r="DN10" s="4">
        <v>0</v>
      </c>
      <c r="DO10" s="47">
        <v>0</v>
      </c>
      <c r="DP10" s="12">
        <v>0</v>
      </c>
      <c r="DQ10" s="4">
        <v>0</v>
      </c>
      <c r="DR10" s="47">
        <v>0</v>
      </c>
      <c r="DS10" s="12">
        <v>0</v>
      </c>
      <c r="DT10" s="4">
        <v>0</v>
      </c>
      <c r="DU10" s="47">
        <v>0</v>
      </c>
      <c r="DV10" s="51">
        <v>1174</v>
      </c>
      <c r="DW10" s="14">
        <v>10640</v>
      </c>
      <c r="DX10" s="47">
        <f t="shared" si="8"/>
        <v>9063.0323679727444</v>
      </c>
      <c r="DY10" s="51">
        <v>13</v>
      </c>
      <c r="DZ10" s="14">
        <v>153</v>
      </c>
      <c r="EA10" s="47">
        <f t="shared" si="7"/>
        <v>11769.23076923077</v>
      </c>
      <c r="EB10" s="12">
        <f t="shared" si="5"/>
        <v>5183</v>
      </c>
      <c r="EC10" s="18">
        <f t="shared" si="6"/>
        <v>36783</v>
      </c>
    </row>
    <row r="11" spans="1:209" ht="15" customHeight="1" x14ac:dyDescent="0.3">
      <c r="A11" s="55">
        <v>2009</v>
      </c>
      <c r="B11" s="56" t="s">
        <v>10</v>
      </c>
      <c r="C11" s="12">
        <v>0</v>
      </c>
      <c r="D11" s="4">
        <v>0</v>
      </c>
      <c r="E11" s="47">
        <v>0</v>
      </c>
      <c r="F11" s="12">
        <v>0</v>
      </c>
      <c r="G11" s="4">
        <v>0</v>
      </c>
      <c r="H11" s="47">
        <v>0</v>
      </c>
      <c r="I11" s="12">
        <v>0</v>
      </c>
      <c r="J11" s="4">
        <v>0</v>
      </c>
      <c r="K11" s="47">
        <v>0</v>
      </c>
      <c r="L11" s="12">
        <v>0</v>
      </c>
      <c r="M11" s="4">
        <v>0</v>
      </c>
      <c r="N11" s="47">
        <v>0</v>
      </c>
      <c r="O11" s="12">
        <v>0</v>
      </c>
      <c r="P11" s="4">
        <v>0</v>
      </c>
      <c r="Q11" s="47">
        <v>0</v>
      </c>
      <c r="R11" s="12">
        <v>0</v>
      </c>
      <c r="S11" s="4">
        <v>0</v>
      </c>
      <c r="T11" s="47">
        <v>0</v>
      </c>
      <c r="U11" s="12">
        <v>0</v>
      </c>
      <c r="V11" s="4">
        <v>0</v>
      </c>
      <c r="W11" s="47">
        <v>0</v>
      </c>
      <c r="X11" s="12">
        <v>0</v>
      </c>
      <c r="Y11" s="4">
        <v>0</v>
      </c>
      <c r="Z11" s="47">
        <v>0</v>
      </c>
      <c r="AA11" s="51">
        <v>6446</v>
      </c>
      <c r="AB11" s="14">
        <v>38430</v>
      </c>
      <c r="AC11" s="47">
        <f>AB11/AA11*1000</f>
        <v>5961.8367980142721</v>
      </c>
      <c r="AD11" s="12">
        <v>0</v>
      </c>
      <c r="AE11" s="4">
        <v>0</v>
      </c>
      <c r="AF11" s="47">
        <v>0</v>
      </c>
      <c r="AG11" s="12">
        <v>0</v>
      </c>
      <c r="AH11" s="4">
        <v>0</v>
      </c>
      <c r="AI11" s="47">
        <v>0</v>
      </c>
      <c r="AJ11" s="12">
        <v>0</v>
      </c>
      <c r="AK11" s="4">
        <v>0</v>
      </c>
      <c r="AL11" s="47">
        <v>0</v>
      </c>
      <c r="AM11" s="12">
        <v>0</v>
      </c>
      <c r="AN11" s="4">
        <v>0</v>
      </c>
      <c r="AO11" s="47">
        <v>0</v>
      </c>
      <c r="AP11" s="12">
        <v>0</v>
      </c>
      <c r="AQ11" s="4">
        <v>0</v>
      </c>
      <c r="AR11" s="47">
        <v>0</v>
      </c>
      <c r="AS11" s="12">
        <v>0</v>
      </c>
      <c r="AT11" s="4">
        <v>0</v>
      </c>
      <c r="AU11" s="47">
        <v>0</v>
      </c>
      <c r="AV11" s="12">
        <v>0</v>
      </c>
      <c r="AW11" s="4">
        <v>0</v>
      </c>
      <c r="AX11" s="47">
        <f t="shared" si="0"/>
        <v>0</v>
      </c>
      <c r="AY11" s="12">
        <v>0</v>
      </c>
      <c r="AZ11" s="4">
        <v>0</v>
      </c>
      <c r="BA11" s="47">
        <v>0</v>
      </c>
      <c r="BB11" s="12">
        <v>0</v>
      </c>
      <c r="BC11" s="4">
        <v>0</v>
      </c>
      <c r="BD11" s="47">
        <v>0</v>
      </c>
      <c r="BE11" s="12">
        <v>0</v>
      </c>
      <c r="BF11" s="4">
        <v>0</v>
      </c>
      <c r="BG11" s="47">
        <v>0</v>
      </c>
      <c r="BH11" s="12">
        <v>0</v>
      </c>
      <c r="BI11" s="4">
        <v>0</v>
      </c>
      <c r="BJ11" s="47">
        <v>0</v>
      </c>
      <c r="BK11" s="12">
        <v>0</v>
      </c>
      <c r="BL11" s="4">
        <v>0</v>
      </c>
      <c r="BM11" s="47">
        <f t="shared" si="1"/>
        <v>0</v>
      </c>
      <c r="BN11" s="12">
        <v>0</v>
      </c>
      <c r="BO11" s="4">
        <v>0</v>
      </c>
      <c r="BP11" s="47">
        <v>0</v>
      </c>
      <c r="BQ11" s="12">
        <v>0</v>
      </c>
      <c r="BR11" s="4">
        <v>0</v>
      </c>
      <c r="BS11" s="47">
        <v>0</v>
      </c>
      <c r="BT11" s="12">
        <v>0</v>
      </c>
      <c r="BU11" s="4">
        <v>0</v>
      </c>
      <c r="BV11" s="47">
        <v>0</v>
      </c>
      <c r="BW11" s="12">
        <v>0</v>
      </c>
      <c r="BX11" s="4">
        <v>0</v>
      </c>
      <c r="BY11" s="47">
        <v>0</v>
      </c>
      <c r="BZ11" s="12">
        <v>0</v>
      </c>
      <c r="CA11" s="4">
        <v>0</v>
      </c>
      <c r="CB11" s="47">
        <v>0</v>
      </c>
      <c r="CC11" s="12">
        <v>0</v>
      </c>
      <c r="CD11" s="4">
        <v>0</v>
      </c>
      <c r="CE11" s="47">
        <f t="shared" si="2"/>
        <v>0</v>
      </c>
      <c r="CF11" s="12">
        <v>0</v>
      </c>
      <c r="CG11" s="4">
        <v>0</v>
      </c>
      <c r="CH11" s="47">
        <f t="shared" si="3"/>
        <v>0</v>
      </c>
      <c r="CI11" s="12">
        <v>0</v>
      </c>
      <c r="CJ11" s="4">
        <v>0</v>
      </c>
      <c r="CK11" s="47">
        <v>0</v>
      </c>
      <c r="CL11" s="12">
        <v>0</v>
      </c>
      <c r="CM11" s="4">
        <v>0</v>
      </c>
      <c r="CN11" s="47">
        <v>0</v>
      </c>
      <c r="CO11" s="64">
        <v>0</v>
      </c>
      <c r="CP11" s="4">
        <v>0</v>
      </c>
      <c r="CQ11" s="47">
        <v>0</v>
      </c>
      <c r="CR11" s="12">
        <v>0</v>
      </c>
      <c r="CS11" s="4">
        <v>0</v>
      </c>
      <c r="CT11" s="47">
        <v>0</v>
      </c>
      <c r="CU11" s="12">
        <v>0</v>
      </c>
      <c r="CV11" s="4">
        <v>0</v>
      </c>
      <c r="CW11" s="47">
        <v>0</v>
      </c>
      <c r="CX11" s="12">
        <v>0</v>
      </c>
      <c r="CY11" s="4">
        <v>0</v>
      </c>
      <c r="CZ11" s="47">
        <f t="shared" si="4"/>
        <v>0</v>
      </c>
      <c r="DA11" s="12">
        <v>0</v>
      </c>
      <c r="DB11" s="4">
        <v>0</v>
      </c>
      <c r="DC11" s="47">
        <v>0</v>
      </c>
      <c r="DD11" s="12"/>
      <c r="DE11" s="4"/>
      <c r="DF11" s="47"/>
      <c r="DG11" s="12">
        <v>0</v>
      </c>
      <c r="DH11" s="4">
        <v>0</v>
      </c>
      <c r="DI11" s="47">
        <v>0</v>
      </c>
      <c r="DJ11" s="12">
        <v>0</v>
      </c>
      <c r="DK11" s="4">
        <v>0</v>
      </c>
      <c r="DL11" s="47">
        <v>0</v>
      </c>
      <c r="DM11" s="12">
        <v>0</v>
      </c>
      <c r="DN11" s="4">
        <v>0</v>
      </c>
      <c r="DO11" s="47">
        <v>0</v>
      </c>
      <c r="DP11" s="12">
        <v>0</v>
      </c>
      <c r="DQ11" s="4">
        <v>0</v>
      </c>
      <c r="DR11" s="47">
        <v>0</v>
      </c>
      <c r="DS11" s="12">
        <v>0</v>
      </c>
      <c r="DT11" s="4">
        <v>0</v>
      </c>
      <c r="DU11" s="47">
        <v>0</v>
      </c>
      <c r="DV11" s="51">
        <v>522</v>
      </c>
      <c r="DW11" s="14">
        <v>3641</v>
      </c>
      <c r="DX11" s="47">
        <f t="shared" si="8"/>
        <v>6975.0957854406124</v>
      </c>
      <c r="DY11" s="12">
        <v>0</v>
      </c>
      <c r="DZ11" s="4">
        <v>0</v>
      </c>
      <c r="EA11" s="47">
        <v>0</v>
      </c>
      <c r="EB11" s="12">
        <f t="shared" si="5"/>
        <v>6968</v>
      </c>
      <c r="EC11" s="18">
        <f t="shared" si="6"/>
        <v>42071</v>
      </c>
    </row>
    <row r="12" spans="1:209" ht="15" customHeight="1" x14ac:dyDescent="0.3">
      <c r="A12" s="55">
        <v>2009</v>
      </c>
      <c r="B12" s="56" t="s">
        <v>11</v>
      </c>
      <c r="C12" s="12">
        <v>0</v>
      </c>
      <c r="D12" s="4">
        <v>0</v>
      </c>
      <c r="E12" s="47">
        <v>0</v>
      </c>
      <c r="F12" s="12">
        <v>0</v>
      </c>
      <c r="G12" s="4">
        <v>0</v>
      </c>
      <c r="H12" s="47">
        <v>0</v>
      </c>
      <c r="I12" s="12">
        <v>0</v>
      </c>
      <c r="J12" s="4">
        <v>0</v>
      </c>
      <c r="K12" s="47">
        <v>0</v>
      </c>
      <c r="L12" s="12">
        <v>0</v>
      </c>
      <c r="M12" s="4">
        <v>0</v>
      </c>
      <c r="N12" s="47">
        <v>0</v>
      </c>
      <c r="O12" s="12">
        <v>0</v>
      </c>
      <c r="P12" s="4">
        <v>0</v>
      </c>
      <c r="Q12" s="47">
        <v>0</v>
      </c>
      <c r="R12" s="12">
        <v>0</v>
      </c>
      <c r="S12" s="4">
        <v>0</v>
      </c>
      <c r="T12" s="47">
        <v>0</v>
      </c>
      <c r="U12" s="12">
        <v>0</v>
      </c>
      <c r="V12" s="4">
        <v>0</v>
      </c>
      <c r="W12" s="47">
        <v>0</v>
      </c>
      <c r="X12" s="12">
        <v>0</v>
      </c>
      <c r="Y12" s="4">
        <v>0</v>
      </c>
      <c r="Z12" s="47">
        <v>0</v>
      </c>
      <c r="AA12" s="12">
        <v>0</v>
      </c>
      <c r="AB12" s="4">
        <v>0</v>
      </c>
      <c r="AC12" s="47">
        <v>0</v>
      </c>
      <c r="AD12" s="12">
        <v>0</v>
      </c>
      <c r="AE12" s="4">
        <v>0</v>
      </c>
      <c r="AF12" s="47">
        <v>0</v>
      </c>
      <c r="AG12" s="12">
        <v>0</v>
      </c>
      <c r="AH12" s="4">
        <v>0</v>
      </c>
      <c r="AI12" s="47">
        <v>0</v>
      </c>
      <c r="AJ12" s="12">
        <v>0</v>
      </c>
      <c r="AK12" s="4">
        <v>0</v>
      </c>
      <c r="AL12" s="47">
        <v>0</v>
      </c>
      <c r="AM12" s="12">
        <v>0</v>
      </c>
      <c r="AN12" s="4">
        <v>0</v>
      </c>
      <c r="AO12" s="47">
        <v>0</v>
      </c>
      <c r="AP12" s="12">
        <v>0</v>
      </c>
      <c r="AQ12" s="4">
        <v>0</v>
      </c>
      <c r="AR12" s="47">
        <v>0</v>
      </c>
      <c r="AS12" s="12">
        <v>0</v>
      </c>
      <c r="AT12" s="4">
        <v>0</v>
      </c>
      <c r="AU12" s="47">
        <v>0</v>
      </c>
      <c r="AV12" s="12">
        <v>0</v>
      </c>
      <c r="AW12" s="4">
        <v>0</v>
      </c>
      <c r="AX12" s="47">
        <f t="shared" si="0"/>
        <v>0</v>
      </c>
      <c r="AY12" s="12">
        <v>0</v>
      </c>
      <c r="AZ12" s="4">
        <v>0</v>
      </c>
      <c r="BA12" s="47">
        <v>0</v>
      </c>
      <c r="BB12" s="12">
        <v>0</v>
      </c>
      <c r="BC12" s="4">
        <v>0</v>
      </c>
      <c r="BD12" s="47">
        <v>0</v>
      </c>
      <c r="BE12" s="12">
        <v>0</v>
      </c>
      <c r="BF12" s="4">
        <v>0</v>
      </c>
      <c r="BG12" s="47">
        <v>0</v>
      </c>
      <c r="BH12" s="12">
        <v>0</v>
      </c>
      <c r="BI12" s="4">
        <v>0</v>
      </c>
      <c r="BJ12" s="47">
        <v>0</v>
      </c>
      <c r="BK12" s="12">
        <v>0</v>
      </c>
      <c r="BL12" s="4">
        <v>0</v>
      </c>
      <c r="BM12" s="47">
        <f t="shared" si="1"/>
        <v>0</v>
      </c>
      <c r="BN12" s="12">
        <v>0</v>
      </c>
      <c r="BO12" s="4">
        <v>0</v>
      </c>
      <c r="BP12" s="47">
        <v>0</v>
      </c>
      <c r="BQ12" s="12">
        <v>0</v>
      </c>
      <c r="BR12" s="4">
        <v>5</v>
      </c>
      <c r="BS12" s="47">
        <v>0</v>
      </c>
      <c r="BT12" s="12">
        <v>0</v>
      </c>
      <c r="BU12" s="4">
        <v>0</v>
      </c>
      <c r="BV12" s="47">
        <v>0</v>
      </c>
      <c r="BW12" s="12">
        <v>0</v>
      </c>
      <c r="BX12" s="4">
        <v>0</v>
      </c>
      <c r="BY12" s="47">
        <v>0</v>
      </c>
      <c r="BZ12" s="12">
        <v>0</v>
      </c>
      <c r="CA12" s="4">
        <v>0</v>
      </c>
      <c r="CB12" s="47">
        <v>0</v>
      </c>
      <c r="CC12" s="12">
        <v>0</v>
      </c>
      <c r="CD12" s="4">
        <v>0</v>
      </c>
      <c r="CE12" s="47">
        <f t="shared" si="2"/>
        <v>0</v>
      </c>
      <c r="CF12" s="12">
        <v>0</v>
      </c>
      <c r="CG12" s="4">
        <v>0</v>
      </c>
      <c r="CH12" s="47">
        <f t="shared" si="3"/>
        <v>0</v>
      </c>
      <c r="CI12" s="12">
        <v>0</v>
      </c>
      <c r="CJ12" s="4">
        <v>0</v>
      </c>
      <c r="CK12" s="47">
        <v>0</v>
      </c>
      <c r="CL12" s="12">
        <v>0</v>
      </c>
      <c r="CM12" s="4">
        <v>0</v>
      </c>
      <c r="CN12" s="47">
        <v>0</v>
      </c>
      <c r="CO12" s="64">
        <v>0</v>
      </c>
      <c r="CP12" s="4">
        <v>0</v>
      </c>
      <c r="CQ12" s="47">
        <v>0</v>
      </c>
      <c r="CR12" s="12">
        <v>0</v>
      </c>
      <c r="CS12" s="4">
        <v>0</v>
      </c>
      <c r="CT12" s="47">
        <v>0</v>
      </c>
      <c r="CU12" s="12">
        <v>0</v>
      </c>
      <c r="CV12" s="4">
        <v>0</v>
      </c>
      <c r="CW12" s="47">
        <v>0</v>
      </c>
      <c r="CX12" s="12">
        <v>0</v>
      </c>
      <c r="CY12" s="4">
        <v>0</v>
      </c>
      <c r="CZ12" s="47">
        <f t="shared" si="4"/>
        <v>0</v>
      </c>
      <c r="DA12" s="12">
        <v>0</v>
      </c>
      <c r="DB12" s="4">
        <v>0</v>
      </c>
      <c r="DC12" s="47">
        <v>0</v>
      </c>
      <c r="DD12" s="12"/>
      <c r="DE12" s="4"/>
      <c r="DF12" s="47"/>
      <c r="DG12" s="12">
        <v>0</v>
      </c>
      <c r="DH12" s="4">
        <v>0</v>
      </c>
      <c r="DI12" s="47">
        <v>0</v>
      </c>
      <c r="DJ12" s="12">
        <v>0</v>
      </c>
      <c r="DK12" s="4">
        <v>0</v>
      </c>
      <c r="DL12" s="47">
        <v>0</v>
      </c>
      <c r="DM12" s="12">
        <v>0</v>
      </c>
      <c r="DN12" s="4">
        <v>0</v>
      </c>
      <c r="DO12" s="47">
        <v>0</v>
      </c>
      <c r="DP12" s="12">
        <v>0</v>
      </c>
      <c r="DQ12" s="4">
        <v>0</v>
      </c>
      <c r="DR12" s="47">
        <v>0</v>
      </c>
      <c r="DS12" s="12">
        <v>0</v>
      </c>
      <c r="DT12" s="4">
        <v>0</v>
      </c>
      <c r="DU12" s="47">
        <v>0</v>
      </c>
      <c r="DV12" s="51">
        <v>1000</v>
      </c>
      <c r="DW12" s="14">
        <v>6512</v>
      </c>
      <c r="DX12" s="47">
        <f t="shared" si="8"/>
        <v>6512</v>
      </c>
      <c r="DY12" s="12">
        <v>0</v>
      </c>
      <c r="DZ12" s="4">
        <v>0</v>
      </c>
      <c r="EA12" s="47">
        <v>0</v>
      </c>
      <c r="EB12" s="12">
        <f t="shared" si="5"/>
        <v>1000</v>
      </c>
      <c r="EC12" s="18">
        <f t="shared" si="6"/>
        <v>6517</v>
      </c>
    </row>
    <row r="13" spans="1:209" ht="15" customHeight="1" x14ac:dyDescent="0.3">
      <c r="A13" s="55">
        <v>2009</v>
      </c>
      <c r="B13" s="56" t="s">
        <v>12</v>
      </c>
      <c r="C13" s="12">
        <v>0</v>
      </c>
      <c r="D13" s="4">
        <v>0</v>
      </c>
      <c r="E13" s="47">
        <v>0</v>
      </c>
      <c r="F13" s="12">
        <v>0</v>
      </c>
      <c r="G13" s="4">
        <v>0</v>
      </c>
      <c r="H13" s="47">
        <v>0</v>
      </c>
      <c r="I13" s="12">
        <v>0</v>
      </c>
      <c r="J13" s="4">
        <v>0</v>
      </c>
      <c r="K13" s="47">
        <v>0</v>
      </c>
      <c r="L13" s="12">
        <v>0</v>
      </c>
      <c r="M13" s="4">
        <v>0</v>
      </c>
      <c r="N13" s="47">
        <v>0</v>
      </c>
      <c r="O13" s="12">
        <v>0</v>
      </c>
      <c r="P13" s="4">
        <v>0</v>
      </c>
      <c r="Q13" s="47">
        <v>0</v>
      </c>
      <c r="R13" s="12">
        <v>0</v>
      </c>
      <c r="S13" s="4">
        <v>0</v>
      </c>
      <c r="T13" s="47">
        <v>0</v>
      </c>
      <c r="U13" s="12">
        <v>0</v>
      </c>
      <c r="V13" s="4">
        <v>0</v>
      </c>
      <c r="W13" s="47">
        <v>0</v>
      </c>
      <c r="X13" s="12">
        <v>0</v>
      </c>
      <c r="Y13" s="4">
        <v>0</v>
      </c>
      <c r="Z13" s="47">
        <v>0</v>
      </c>
      <c r="AA13" s="12">
        <v>0</v>
      </c>
      <c r="AB13" s="4">
        <v>0</v>
      </c>
      <c r="AC13" s="47">
        <v>0</v>
      </c>
      <c r="AD13" s="12">
        <v>0</v>
      </c>
      <c r="AE13" s="4">
        <v>0</v>
      </c>
      <c r="AF13" s="47">
        <v>0</v>
      </c>
      <c r="AG13" s="12">
        <v>0</v>
      </c>
      <c r="AH13" s="4">
        <v>0</v>
      </c>
      <c r="AI13" s="47">
        <v>0</v>
      </c>
      <c r="AJ13" s="12">
        <v>0</v>
      </c>
      <c r="AK13" s="4">
        <v>0</v>
      </c>
      <c r="AL13" s="47">
        <v>0</v>
      </c>
      <c r="AM13" s="12">
        <v>0</v>
      </c>
      <c r="AN13" s="4">
        <v>0</v>
      </c>
      <c r="AO13" s="47">
        <v>0</v>
      </c>
      <c r="AP13" s="12">
        <v>0</v>
      </c>
      <c r="AQ13" s="4">
        <v>0</v>
      </c>
      <c r="AR13" s="47">
        <v>0</v>
      </c>
      <c r="AS13" s="12">
        <v>0</v>
      </c>
      <c r="AT13" s="4">
        <v>0</v>
      </c>
      <c r="AU13" s="47">
        <v>0</v>
      </c>
      <c r="AV13" s="12">
        <v>0</v>
      </c>
      <c r="AW13" s="4">
        <v>0</v>
      </c>
      <c r="AX13" s="47">
        <f t="shared" si="0"/>
        <v>0</v>
      </c>
      <c r="AY13" s="12">
        <v>0</v>
      </c>
      <c r="AZ13" s="4">
        <v>0</v>
      </c>
      <c r="BA13" s="47">
        <v>0</v>
      </c>
      <c r="BB13" s="12">
        <v>0</v>
      </c>
      <c r="BC13" s="4">
        <v>0</v>
      </c>
      <c r="BD13" s="47">
        <v>0</v>
      </c>
      <c r="BE13" s="12">
        <v>0</v>
      </c>
      <c r="BF13" s="4">
        <v>0</v>
      </c>
      <c r="BG13" s="47">
        <v>0</v>
      </c>
      <c r="BH13" s="12">
        <v>0</v>
      </c>
      <c r="BI13" s="4">
        <v>0</v>
      </c>
      <c r="BJ13" s="47">
        <v>0</v>
      </c>
      <c r="BK13" s="12">
        <v>0</v>
      </c>
      <c r="BL13" s="4">
        <v>0</v>
      </c>
      <c r="BM13" s="47">
        <f t="shared" si="1"/>
        <v>0</v>
      </c>
      <c r="BN13" s="12">
        <v>0</v>
      </c>
      <c r="BO13" s="4">
        <v>0</v>
      </c>
      <c r="BP13" s="47">
        <v>0</v>
      </c>
      <c r="BQ13" s="51">
        <v>1</v>
      </c>
      <c r="BR13" s="14">
        <v>12</v>
      </c>
      <c r="BS13" s="47">
        <f>BR13/BQ13*1000</f>
        <v>12000</v>
      </c>
      <c r="BT13" s="12">
        <v>0</v>
      </c>
      <c r="BU13" s="4">
        <v>0</v>
      </c>
      <c r="BV13" s="47">
        <v>0</v>
      </c>
      <c r="BW13" s="12">
        <v>0</v>
      </c>
      <c r="BX13" s="4">
        <v>0</v>
      </c>
      <c r="BY13" s="47">
        <v>0</v>
      </c>
      <c r="BZ13" s="12">
        <v>0</v>
      </c>
      <c r="CA13" s="4">
        <v>0</v>
      </c>
      <c r="CB13" s="47">
        <v>0</v>
      </c>
      <c r="CC13" s="51">
        <v>0</v>
      </c>
      <c r="CD13" s="14">
        <v>0</v>
      </c>
      <c r="CE13" s="47">
        <f t="shared" si="2"/>
        <v>0</v>
      </c>
      <c r="CF13" s="51">
        <v>0</v>
      </c>
      <c r="CG13" s="14">
        <v>0</v>
      </c>
      <c r="CH13" s="47">
        <f t="shared" si="3"/>
        <v>0</v>
      </c>
      <c r="CI13" s="51">
        <v>1</v>
      </c>
      <c r="CJ13" s="14">
        <v>30</v>
      </c>
      <c r="CK13" s="47">
        <f>CJ13/CI13*1000</f>
        <v>30000</v>
      </c>
      <c r="CL13" s="12">
        <v>0</v>
      </c>
      <c r="CM13" s="4">
        <v>0</v>
      </c>
      <c r="CN13" s="47">
        <v>0</v>
      </c>
      <c r="CO13" s="64">
        <v>0</v>
      </c>
      <c r="CP13" s="4">
        <v>0</v>
      </c>
      <c r="CQ13" s="47">
        <v>0</v>
      </c>
      <c r="CR13" s="12">
        <v>0</v>
      </c>
      <c r="CS13" s="4">
        <v>0</v>
      </c>
      <c r="CT13" s="47">
        <v>0</v>
      </c>
      <c r="CU13" s="12">
        <v>0</v>
      </c>
      <c r="CV13" s="4">
        <v>0</v>
      </c>
      <c r="CW13" s="47">
        <v>0</v>
      </c>
      <c r="CX13" s="12">
        <v>0</v>
      </c>
      <c r="CY13" s="4">
        <v>0</v>
      </c>
      <c r="CZ13" s="47">
        <f t="shared" si="4"/>
        <v>0</v>
      </c>
      <c r="DA13" s="12">
        <v>0</v>
      </c>
      <c r="DB13" s="4">
        <v>0</v>
      </c>
      <c r="DC13" s="47">
        <v>0</v>
      </c>
      <c r="DD13" s="12"/>
      <c r="DE13" s="4"/>
      <c r="DF13" s="47"/>
      <c r="DG13" s="12">
        <v>0</v>
      </c>
      <c r="DH13" s="4">
        <v>0</v>
      </c>
      <c r="DI13" s="47">
        <v>0</v>
      </c>
      <c r="DJ13" s="12">
        <v>0</v>
      </c>
      <c r="DK13" s="4">
        <v>0</v>
      </c>
      <c r="DL13" s="47">
        <v>0</v>
      </c>
      <c r="DM13" s="51">
        <v>504</v>
      </c>
      <c r="DN13" s="14">
        <v>2290</v>
      </c>
      <c r="DO13" s="47">
        <f>DN13/DM13*1000</f>
        <v>4543.6507936507933</v>
      </c>
      <c r="DP13" s="12">
        <v>0</v>
      </c>
      <c r="DQ13" s="4">
        <v>0</v>
      </c>
      <c r="DR13" s="47">
        <v>0</v>
      </c>
      <c r="DS13" s="12">
        <v>0</v>
      </c>
      <c r="DT13" s="4">
        <v>0</v>
      </c>
      <c r="DU13" s="47">
        <v>0</v>
      </c>
      <c r="DV13" s="51">
        <v>348</v>
      </c>
      <c r="DW13" s="14">
        <v>1753</v>
      </c>
      <c r="DX13" s="47">
        <f t="shared" si="8"/>
        <v>5037.3563218390809</v>
      </c>
      <c r="DY13" s="51">
        <v>20</v>
      </c>
      <c r="DZ13" s="14">
        <v>145</v>
      </c>
      <c r="EA13" s="47">
        <f t="shared" si="7"/>
        <v>7250</v>
      </c>
      <c r="EB13" s="12">
        <f t="shared" si="5"/>
        <v>874</v>
      </c>
      <c r="EC13" s="18">
        <f t="shared" si="6"/>
        <v>4230</v>
      </c>
    </row>
    <row r="14" spans="1:209" ht="15" customHeight="1" x14ac:dyDescent="0.3">
      <c r="A14" s="55">
        <v>2009</v>
      </c>
      <c r="B14" s="56" t="s">
        <v>13</v>
      </c>
      <c r="C14" s="12">
        <v>0</v>
      </c>
      <c r="D14" s="4">
        <v>0</v>
      </c>
      <c r="E14" s="47">
        <v>0</v>
      </c>
      <c r="F14" s="51">
        <v>24</v>
      </c>
      <c r="G14" s="14">
        <v>249</v>
      </c>
      <c r="H14" s="47">
        <f>G14/F14*1000</f>
        <v>10375</v>
      </c>
      <c r="I14" s="12">
        <v>0</v>
      </c>
      <c r="J14" s="4">
        <v>0</v>
      </c>
      <c r="K14" s="47">
        <v>0</v>
      </c>
      <c r="L14" s="12">
        <v>0</v>
      </c>
      <c r="M14" s="4">
        <v>0</v>
      </c>
      <c r="N14" s="47">
        <v>0</v>
      </c>
      <c r="O14" s="12">
        <v>0</v>
      </c>
      <c r="P14" s="4">
        <v>0</v>
      </c>
      <c r="Q14" s="47">
        <v>0</v>
      </c>
      <c r="R14" s="12">
        <v>0</v>
      </c>
      <c r="S14" s="4">
        <v>0</v>
      </c>
      <c r="T14" s="47">
        <v>0</v>
      </c>
      <c r="U14" s="12">
        <v>0</v>
      </c>
      <c r="V14" s="4">
        <v>0</v>
      </c>
      <c r="W14" s="47">
        <v>0</v>
      </c>
      <c r="X14" s="12">
        <v>0</v>
      </c>
      <c r="Y14" s="4">
        <v>1</v>
      </c>
      <c r="Z14" s="47">
        <v>0</v>
      </c>
      <c r="AA14" s="12">
        <v>0</v>
      </c>
      <c r="AB14" s="4">
        <v>0</v>
      </c>
      <c r="AC14" s="47">
        <v>0</v>
      </c>
      <c r="AD14" s="12">
        <v>0</v>
      </c>
      <c r="AE14" s="4">
        <v>0</v>
      </c>
      <c r="AF14" s="47">
        <v>0</v>
      </c>
      <c r="AG14" s="51">
        <v>15</v>
      </c>
      <c r="AH14" s="14">
        <v>78</v>
      </c>
      <c r="AI14" s="47">
        <f>AH14/AG14*1000</f>
        <v>5200</v>
      </c>
      <c r="AJ14" s="12">
        <v>0</v>
      </c>
      <c r="AK14" s="4">
        <v>0</v>
      </c>
      <c r="AL14" s="47">
        <v>0</v>
      </c>
      <c r="AM14" s="12">
        <v>0</v>
      </c>
      <c r="AN14" s="4">
        <v>0</v>
      </c>
      <c r="AO14" s="47">
        <v>0</v>
      </c>
      <c r="AP14" s="12">
        <v>0</v>
      </c>
      <c r="AQ14" s="4">
        <v>0</v>
      </c>
      <c r="AR14" s="47">
        <v>0</v>
      </c>
      <c r="AS14" s="12">
        <v>0</v>
      </c>
      <c r="AT14" s="4">
        <v>0</v>
      </c>
      <c r="AU14" s="47">
        <v>0</v>
      </c>
      <c r="AV14" s="12">
        <v>0</v>
      </c>
      <c r="AW14" s="4">
        <v>0</v>
      </c>
      <c r="AX14" s="47">
        <f t="shared" si="0"/>
        <v>0</v>
      </c>
      <c r="AY14" s="12">
        <v>0</v>
      </c>
      <c r="AZ14" s="4">
        <v>0</v>
      </c>
      <c r="BA14" s="47">
        <v>0</v>
      </c>
      <c r="BB14" s="12">
        <v>0</v>
      </c>
      <c r="BC14" s="4">
        <v>0</v>
      </c>
      <c r="BD14" s="47">
        <v>0</v>
      </c>
      <c r="BE14" s="12">
        <v>0</v>
      </c>
      <c r="BF14" s="4">
        <v>0</v>
      </c>
      <c r="BG14" s="47">
        <v>0</v>
      </c>
      <c r="BH14" s="12">
        <v>0</v>
      </c>
      <c r="BI14" s="4">
        <v>0</v>
      </c>
      <c r="BJ14" s="47">
        <v>0</v>
      </c>
      <c r="BK14" s="12">
        <v>0</v>
      </c>
      <c r="BL14" s="4">
        <v>0</v>
      </c>
      <c r="BM14" s="47">
        <f t="shared" si="1"/>
        <v>0</v>
      </c>
      <c r="BN14" s="12">
        <v>0</v>
      </c>
      <c r="BO14" s="4">
        <v>0</v>
      </c>
      <c r="BP14" s="47">
        <v>0</v>
      </c>
      <c r="BQ14" s="12">
        <v>0</v>
      </c>
      <c r="BR14" s="4">
        <v>0</v>
      </c>
      <c r="BS14" s="47">
        <v>0</v>
      </c>
      <c r="BT14" s="12">
        <v>0</v>
      </c>
      <c r="BU14" s="4">
        <v>0</v>
      </c>
      <c r="BV14" s="47">
        <v>0</v>
      </c>
      <c r="BW14" s="12">
        <v>0</v>
      </c>
      <c r="BX14" s="4">
        <v>0</v>
      </c>
      <c r="BY14" s="47">
        <v>0</v>
      </c>
      <c r="BZ14" s="12">
        <v>0</v>
      </c>
      <c r="CA14" s="4">
        <v>0</v>
      </c>
      <c r="CB14" s="47">
        <v>0</v>
      </c>
      <c r="CC14" s="12">
        <v>0</v>
      </c>
      <c r="CD14" s="4">
        <v>0</v>
      </c>
      <c r="CE14" s="47">
        <f t="shared" si="2"/>
        <v>0</v>
      </c>
      <c r="CF14" s="12">
        <v>0</v>
      </c>
      <c r="CG14" s="4">
        <v>0</v>
      </c>
      <c r="CH14" s="47">
        <f t="shared" si="3"/>
        <v>0</v>
      </c>
      <c r="CI14" s="12">
        <v>0</v>
      </c>
      <c r="CJ14" s="4">
        <v>0</v>
      </c>
      <c r="CK14" s="47">
        <v>0</v>
      </c>
      <c r="CL14" s="12">
        <v>0</v>
      </c>
      <c r="CM14" s="4">
        <v>0</v>
      </c>
      <c r="CN14" s="47">
        <v>0</v>
      </c>
      <c r="CO14" s="64">
        <v>0</v>
      </c>
      <c r="CP14" s="4">
        <v>0</v>
      </c>
      <c r="CQ14" s="47">
        <v>0</v>
      </c>
      <c r="CR14" s="12">
        <v>0</v>
      </c>
      <c r="CS14" s="4">
        <v>0</v>
      </c>
      <c r="CT14" s="47">
        <v>0</v>
      </c>
      <c r="CU14" s="12">
        <v>0</v>
      </c>
      <c r="CV14" s="4">
        <v>0</v>
      </c>
      <c r="CW14" s="47">
        <v>0</v>
      </c>
      <c r="CX14" s="12">
        <v>0</v>
      </c>
      <c r="CY14" s="4">
        <v>0</v>
      </c>
      <c r="CZ14" s="47">
        <f t="shared" si="4"/>
        <v>0</v>
      </c>
      <c r="DA14" s="12">
        <v>0</v>
      </c>
      <c r="DB14" s="4">
        <v>0</v>
      </c>
      <c r="DC14" s="47">
        <v>0</v>
      </c>
      <c r="DD14" s="12"/>
      <c r="DE14" s="4"/>
      <c r="DF14" s="47"/>
      <c r="DG14" s="12">
        <v>0</v>
      </c>
      <c r="DH14" s="4">
        <v>0</v>
      </c>
      <c r="DI14" s="47">
        <v>0</v>
      </c>
      <c r="DJ14" s="12">
        <v>0</v>
      </c>
      <c r="DK14" s="4">
        <v>0</v>
      </c>
      <c r="DL14" s="47">
        <v>0</v>
      </c>
      <c r="DM14" s="12">
        <v>0</v>
      </c>
      <c r="DN14" s="4">
        <v>0</v>
      </c>
      <c r="DO14" s="47">
        <v>0</v>
      </c>
      <c r="DP14" s="12">
        <v>0</v>
      </c>
      <c r="DQ14" s="4">
        <v>0</v>
      </c>
      <c r="DR14" s="47">
        <v>0</v>
      </c>
      <c r="DS14" s="12">
        <v>0</v>
      </c>
      <c r="DT14" s="4">
        <v>0</v>
      </c>
      <c r="DU14" s="47">
        <v>0</v>
      </c>
      <c r="DV14" s="12">
        <v>0</v>
      </c>
      <c r="DW14" s="4">
        <v>0</v>
      </c>
      <c r="DX14" s="47">
        <v>0</v>
      </c>
      <c r="DY14" s="51">
        <v>666</v>
      </c>
      <c r="DZ14" s="14">
        <v>3770</v>
      </c>
      <c r="EA14" s="47">
        <f t="shared" si="7"/>
        <v>5660.6606606606601</v>
      </c>
      <c r="EB14" s="12">
        <f t="shared" si="5"/>
        <v>705</v>
      </c>
      <c r="EC14" s="18">
        <f t="shared" si="6"/>
        <v>4098</v>
      </c>
    </row>
    <row r="15" spans="1:209" ht="15" customHeight="1" x14ac:dyDescent="0.3">
      <c r="A15" s="55">
        <v>2009</v>
      </c>
      <c r="B15" s="56" t="s">
        <v>14</v>
      </c>
      <c r="C15" s="12">
        <v>0</v>
      </c>
      <c r="D15" s="4">
        <v>0</v>
      </c>
      <c r="E15" s="47">
        <v>0</v>
      </c>
      <c r="F15" s="12">
        <v>0</v>
      </c>
      <c r="G15" s="4">
        <v>0</v>
      </c>
      <c r="H15" s="47">
        <v>0</v>
      </c>
      <c r="I15" s="12">
        <v>0</v>
      </c>
      <c r="J15" s="4">
        <v>0</v>
      </c>
      <c r="K15" s="47">
        <v>0</v>
      </c>
      <c r="L15" s="12">
        <v>0</v>
      </c>
      <c r="M15" s="4">
        <v>0</v>
      </c>
      <c r="N15" s="47">
        <v>0</v>
      </c>
      <c r="O15" s="12">
        <v>0</v>
      </c>
      <c r="P15" s="4">
        <v>0</v>
      </c>
      <c r="Q15" s="47">
        <v>0</v>
      </c>
      <c r="R15" s="12">
        <v>0</v>
      </c>
      <c r="S15" s="4">
        <v>0</v>
      </c>
      <c r="T15" s="47">
        <v>0</v>
      </c>
      <c r="U15" s="12">
        <v>0</v>
      </c>
      <c r="V15" s="4">
        <v>0</v>
      </c>
      <c r="W15" s="47">
        <v>0</v>
      </c>
      <c r="X15" s="12">
        <v>0</v>
      </c>
      <c r="Y15" s="4">
        <v>0</v>
      </c>
      <c r="Z15" s="47">
        <v>0</v>
      </c>
      <c r="AA15" s="12">
        <v>0</v>
      </c>
      <c r="AB15" s="4">
        <v>0</v>
      </c>
      <c r="AC15" s="47">
        <v>0</v>
      </c>
      <c r="AD15" s="12">
        <v>0</v>
      </c>
      <c r="AE15" s="4">
        <v>0</v>
      </c>
      <c r="AF15" s="47">
        <v>0</v>
      </c>
      <c r="AG15" s="12">
        <v>0</v>
      </c>
      <c r="AH15" s="4">
        <v>0</v>
      </c>
      <c r="AI15" s="47">
        <v>0</v>
      </c>
      <c r="AJ15" s="12">
        <v>0</v>
      </c>
      <c r="AK15" s="4">
        <v>0</v>
      </c>
      <c r="AL15" s="47">
        <v>0</v>
      </c>
      <c r="AM15" s="12">
        <v>0</v>
      </c>
      <c r="AN15" s="4">
        <v>0</v>
      </c>
      <c r="AO15" s="47">
        <v>0</v>
      </c>
      <c r="AP15" s="12">
        <v>0</v>
      </c>
      <c r="AQ15" s="4">
        <v>0</v>
      </c>
      <c r="AR15" s="47">
        <v>0</v>
      </c>
      <c r="AS15" s="12">
        <v>0</v>
      </c>
      <c r="AT15" s="4">
        <v>0</v>
      </c>
      <c r="AU15" s="47">
        <v>0</v>
      </c>
      <c r="AV15" s="12">
        <v>0</v>
      </c>
      <c r="AW15" s="4">
        <v>0</v>
      </c>
      <c r="AX15" s="47">
        <f t="shared" si="0"/>
        <v>0</v>
      </c>
      <c r="AY15" s="12">
        <v>0</v>
      </c>
      <c r="AZ15" s="4">
        <v>0</v>
      </c>
      <c r="BA15" s="47">
        <v>0</v>
      </c>
      <c r="BB15" s="12">
        <v>0</v>
      </c>
      <c r="BC15" s="4">
        <v>0</v>
      </c>
      <c r="BD15" s="47">
        <v>0</v>
      </c>
      <c r="BE15" s="12">
        <v>0</v>
      </c>
      <c r="BF15" s="4">
        <v>0</v>
      </c>
      <c r="BG15" s="47">
        <v>0</v>
      </c>
      <c r="BH15" s="12">
        <v>0</v>
      </c>
      <c r="BI15" s="4">
        <v>0</v>
      </c>
      <c r="BJ15" s="47">
        <v>0</v>
      </c>
      <c r="BK15" s="12">
        <v>0</v>
      </c>
      <c r="BL15" s="4">
        <v>0</v>
      </c>
      <c r="BM15" s="47">
        <f t="shared" si="1"/>
        <v>0</v>
      </c>
      <c r="BN15" s="12">
        <v>0</v>
      </c>
      <c r="BO15" s="4">
        <v>0</v>
      </c>
      <c r="BP15" s="47">
        <v>0</v>
      </c>
      <c r="BQ15" s="12">
        <v>0</v>
      </c>
      <c r="BR15" s="4">
        <v>0</v>
      </c>
      <c r="BS15" s="47">
        <v>0</v>
      </c>
      <c r="BT15" s="51">
        <v>44</v>
      </c>
      <c r="BU15" s="14">
        <v>92</v>
      </c>
      <c r="BV15" s="47">
        <f>BU15/BT15*1000</f>
        <v>2090.909090909091</v>
      </c>
      <c r="BW15" s="12">
        <v>0</v>
      </c>
      <c r="BX15" s="4">
        <v>0</v>
      </c>
      <c r="BY15" s="47">
        <v>0</v>
      </c>
      <c r="BZ15" s="12">
        <v>0</v>
      </c>
      <c r="CA15" s="4">
        <v>0</v>
      </c>
      <c r="CB15" s="47">
        <v>0</v>
      </c>
      <c r="CC15" s="12">
        <v>0</v>
      </c>
      <c r="CD15" s="4">
        <v>0</v>
      </c>
      <c r="CE15" s="47">
        <f t="shared" si="2"/>
        <v>0</v>
      </c>
      <c r="CF15" s="12">
        <v>0</v>
      </c>
      <c r="CG15" s="4">
        <v>0</v>
      </c>
      <c r="CH15" s="47">
        <f t="shared" si="3"/>
        <v>0</v>
      </c>
      <c r="CI15" s="12">
        <v>0</v>
      </c>
      <c r="CJ15" s="4">
        <v>0</v>
      </c>
      <c r="CK15" s="47">
        <v>0</v>
      </c>
      <c r="CL15" s="12">
        <v>0</v>
      </c>
      <c r="CM15" s="4">
        <v>0</v>
      </c>
      <c r="CN15" s="47">
        <v>0</v>
      </c>
      <c r="CO15" s="64">
        <v>0</v>
      </c>
      <c r="CP15" s="4">
        <v>0</v>
      </c>
      <c r="CQ15" s="47">
        <v>0</v>
      </c>
      <c r="CR15" s="12">
        <v>0</v>
      </c>
      <c r="CS15" s="4">
        <v>0</v>
      </c>
      <c r="CT15" s="47">
        <v>0</v>
      </c>
      <c r="CU15" s="12">
        <v>0</v>
      </c>
      <c r="CV15" s="4">
        <v>0</v>
      </c>
      <c r="CW15" s="47">
        <v>0</v>
      </c>
      <c r="CX15" s="12">
        <v>0</v>
      </c>
      <c r="CY15" s="4">
        <v>0</v>
      </c>
      <c r="CZ15" s="47">
        <f t="shared" si="4"/>
        <v>0</v>
      </c>
      <c r="DA15" s="12">
        <v>0</v>
      </c>
      <c r="DB15" s="4">
        <v>0</v>
      </c>
      <c r="DC15" s="47">
        <v>0</v>
      </c>
      <c r="DD15" s="12"/>
      <c r="DE15" s="4"/>
      <c r="DF15" s="47"/>
      <c r="DG15" s="12">
        <v>0</v>
      </c>
      <c r="DH15" s="4">
        <v>0</v>
      </c>
      <c r="DI15" s="47">
        <v>0</v>
      </c>
      <c r="DJ15" s="12">
        <v>0</v>
      </c>
      <c r="DK15" s="4">
        <v>0</v>
      </c>
      <c r="DL15" s="47">
        <v>0</v>
      </c>
      <c r="DM15" s="51">
        <v>504</v>
      </c>
      <c r="DN15" s="14">
        <v>1651</v>
      </c>
      <c r="DO15" s="47">
        <f>DN15/DM15*1000</f>
        <v>3275.7936507936506</v>
      </c>
      <c r="DP15" s="12">
        <v>0</v>
      </c>
      <c r="DQ15" s="4">
        <v>0</v>
      </c>
      <c r="DR15" s="47">
        <v>0</v>
      </c>
      <c r="DS15" s="12">
        <v>0</v>
      </c>
      <c r="DT15" s="4">
        <v>0</v>
      </c>
      <c r="DU15" s="47">
        <v>0</v>
      </c>
      <c r="DV15" s="51">
        <v>1203</v>
      </c>
      <c r="DW15" s="14">
        <v>6062</v>
      </c>
      <c r="DX15" s="47">
        <f t="shared" si="8"/>
        <v>5039.0689941812134</v>
      </c>
      <c r="DY15" s="51">
        <v>8</v>
      </c>
      <c r="DZ15" s="14">
        <v>39</v>
      </c>
      <c r="EA15" s="47">
        <f t="shared" si="7"/>
        <v>4875</v>
      </c>
      <c r="EB15" s="12">
        <f t="shared" si="5"/>
        <v>1759</v>
      </c>
      <c r="EC15" s="18">
        <f t="shared" si="6"/>
        <v>7844</v>
      </c>
    </row>
    <row r="16" spans="1:209" ht="15" customHeight="1" x14ac:dyDescent="0.3">
      <c r="A16" s="55">
        <v>2009</v>
      </c>
      <c r="B16" s="56" t="s">
        <v>15</v>
      </c>
      <c r="C16" s="12">
        <v>0</v>
      </c>
      <c r="D16" s="4">
        <v>0</v>
      </c>
      <c r="E16" s="47">
        <v>0</v>
      </c>
      <c r="F16" s="12">
        <v>0</v>
      </c>
      <c r="G16" s="4">
        <v>0</v>
      </c>
      <c r="H16" s="47">
        <v>0</v>
      </c>
      <c r="I16" s="12">
        <v>0</v>
      </c>
      <c r="J16" s="4">
        <v>0</v>
      </c>
      <c r="K16" s="47">
        <v>0</v>
      </c>
      <c r="L16" s="12">
        <v>0</v>
      </c>
      <c r="M16" s="4">
        <v>0</v>
      </c>
      <c r="N16" s="47">
        <v>0</v>
      </c>
      <c r="O16" s="12">
        <v>0</v>
      </c>
      <c r="P16" s="4">
        <v>0</v>
      </c>
      <c r="Q16" s="47">
        <v>0</v>
      </c>
      <c r="R16" s="12">
        <v>0</v>
      </c>
      <c r="S16" s="4">
        <v>0</v>
      </c>
      <c r="T16" s="47">
        <v>0</v>
      </c>
      <c r="U16" s="12">
        <v>0</v>
      </c>
      <c r="V16" s="4">
        <v>0</v>
      </c>
      <c r="W16" s="47">
        <v>0</v>
      </c>
      <c r="X16" s="12">
        <v>0</v>
      </c>
      <c r="Y16" s="4">
        <v>0</v>
      </c>
      <c r="Z16" s="47">
        <v>0</v>
      </c>
      <c r="AA16" s="12">
        <v>0</v>
      </c>
      <c r="AB16" s="4">
        <v>0</v>
      </c>
      <c r="AC16" s="47">
        <v>0</v>
      </c>
      <c r="AD16" s="12">
        <v>0</v>
      </c>
      <c r="AE16" s="4">
        <v>0</v>
      </c>
      <c r="AF16" s="47">
        <v>0</v>
      </c>
      <c r="AG16" s="12">
        <v>0</v>
      </c>
      <c r="AH16" s="4">
        <v>0</v>
      </c>
      <c r="AI16" s="47">
        <v>0</v>
      </c>
      <c r="AJ16" s="12">
        <v>0</v>
      </c>
      <c r="AK16" s="4">
        <v>0</v>
      </c>
      <c r="AL16" s="47">
        <v>0</v>
      </c>
      <c r="AM16" s="12">
        <v>0</v>
      </c>
      <c r="AN16" s="4">
        <v>0</v>
      </c>
      <c r="AO16" s="47">
        <v>0</v>
      </c>
      <c r="AP16" s="12">
        <v>0</v>
      </c>
      <c r="AQ16" s="4">
        <v>0</v>
      </c>
      <c r="AR16" s="47">
        <v>0</v>
      </c>
      <c r="AS16" s="12">
        <v>0</v>
      </c>
      <c r="AT16" s="4">
        <v>0</v>
      </c>
      <c r="AU16" s="47">
        <v>0</v>
      </c>
      <c r="AV16" s="12">
        <v>0</v>
      </c>
      <c r="AW16" s="4">
        <v>0</v>
      </c>
      <c r="AX16" s="47">
        <f t="shared" si="0"/>
        <v>0</v>
      </c>
      <c r="AY16" s="12">
        <v>0</v>
      </c>
      <c r="AZ16" s="4">
        <v>0</v>
      </c>
      <c r="BA16" s="47">
        <v>0</v>
      </c>
      <c r="BB16" s="12">
        <v>0</v>
      </c>
      <c r="BC16" s="4">
        <v>0</v>
      </c>
      <c r="BD16" s="47">
        <v>0</v>
      </c>
      <c r="BE16" s="12">
        <v>0</v>
      </c>
      <c r="BF16" s="4">
        <v>0</v>
      </c>
      <c r="BG16" s="47">
        <v>0</v>
      </c>
      <c r="BH16" s="12">
        <v>0</v>
      </c>
      <c r="BI16" s="4">
        <v>0</v>
      </c>
      <c r="BJ16" s="47">
        <v>0</v>
      </c>
      <c r="BK16" s="12">
        <v>0</v>
      </c>
      <c r="BL16" s="4">
        <v>0</v>
      </c>
      <c r="BM16" s="47">
        <f t="shared" si="1"/>
        <v>0</v>
      </c>
      <c r="BN16" s="12">
        <v>0</v>
      </c>
      <c r="BO16" s="4">
        <v>0</v>
      </c>
      <c r="BP16" s="47">
        <v>0</v>
      </c>
      <c r="BQ16" s="12">
        <v>0</v>
      </c>
      <c r="BR16" s="4">
        <v>0</v>
      </c>
      <c r="BS16" s="47">
        <v>0</v>
      </c>
      <c r="BT16" s="51">
        <v>90</v>
      </c>
      <c r="BU16" s="14">
        <v>212</v>
      </c>
      <c r="BV16" s="47">
        <f>BU16/BT16*1000</f>
        <v>2355.5555555555557</v>
      </c>
      <c r="BW16" s="12">
        <v>0</v>
      </c>
      <c r="BX16" s="4">
        <v>0</v>
      </c>
      <c r="BY16" s="47">
        <v>0</v>
      </c>
      <c r="BZ16" s="12">
        <v>0</v>
      </c>
      <c r="CA16" s="4">
        <v>0</v>
      </c>
      <c r="CB16" s="47">
        <v>0</v>
      </c>
      <c r="CC16" s="51">
        <v>0</v>
      </c>
      <c r="CD16" s="14">
        <v>0</v>
      </c>
      <c r="CE16" s="47">
        <f t="shared" si="2"/>
        <v>0</v>
      </c>
      <c r="CF16" s="51">
        <v>0</v>
      </c>
      <c r="CG16" s="14">
        <v>0</v>
      </c>
      <c r="CH16" s="47">
        <f t="shared" si="3"/>
        <v>0</v>
      </c>
      <c r="CI16" s="51">
        <v>28</v>
      </c>
      <c r="CJ16" s="14">
        <v>153</v>
      </c>
      <c r="CK16" s="47">
        <f>CJ16/CI16*1000</f>
        <v>5464.2857142857147</v>
      </c>
      <c r="CL16" s="12">
        <v>0</v>
      </c>
      <c r="CM16" s="4">
        <v>0</v>
      </c>
      <c r="CN16" s="47">
        <v>0</v>
      </c>
      <c r="CO16" s="64">
        <v>0</v>
      </c>
      <c r="CP16" s="4">
        <v>0</v>
      </c>
      <c r="CQ16" s="47">
        <v>0</v>
      </c>
      <c r="CR16" s="12">
        <v>0</v>
      </c>
      <c r="CS16" s="4">
        <v>0</v>
      </c>
      <c r="CT16" s="47">
        <v>0</v>
      </c>
      <c r="CU16" s="12">
        <v>0</v>
      </c>
      <c r="CV16" s="4">
        <v>0</v>
      </c>
      <c r="CW16" s="47">
        <v>0</v>
      </c>
      <c r="CX16" s="12">
        <v>0</v>
      </c>
      <c r="CY16" s="4">
        <v>0</v>
      </c>
      <c r="CZ16" s="47">
        <f t="shared" si="4"/>
        <v>0</v>
      </c>
      <c r="DA16" s="12">
        <v>0</v>
      </c>
      <c r="DB16" s="4">
        <v>0</v>
      </c>
      <c r="DC16" s="47">
        <v>0</v>
      </c>
      <c r="DD16" s="12"/>
      <c r="DE16" s="4"/>
      <c r="DF16" s="47"/>
      <c r="DG16" s="12">
        <v>0</v>
      </c>
      <c r="DH16" s="4">
        <v>0</v>
      </c>
      <c r="DI16" s="47">
        <v>0</v>
      </c>
      <c r="DJ16" s="12">
        <v>0</v>
      </c>
      <c r="DK16" s="4">
        <v>0</v>
      </c>
      <c r="DL16" s="47">
        <v>0</v>
      </c>
      <c r="DM16" s="51">
        <v>504</v>
      </c>
      <c r="DN16" s="14">
        <v>1650</v>
      </c>
      <c r="DO16" s="47">
        <f>DN16/DM16*1000</f>
        <v>3273.8095238095239</v>
      </c>
      <c r="DP16" s="12">
        <v>0</v>
      </c>
      <c r="DQ16" s="4">
        <v>0</v>
      </c>
      <c r="DR16" s="47">
        <v>0</v>
      </c>
      <c r="DS16" s="12">
        <v>0</v>
      </c>
      <c r="DT16" s="4">
        <v>0</v>
      </c>
      <c r="DU16" s="47">
        <v>0</v>
      </c>
      <c r="DV16" s="51">
        <v>797</v>
      </c>
      <c r="DW16" s="14">
        <v>4016</v>
      </c>
      <c r="DX16" s="47">
        <f t="shared" si="8"/>
        <v>5038.8958594730238</v>
      </c>
      <c r="DY16" s="51">
        <v>636</v>
      </c>
      <c r="DZ16" s="14">
        <v>3406</v>
      </c>
      <c r="EA16" s="47">
        <f t="shared" si="7"/>
        <v>5355.3459119496856</v>
      </c>
      <c r="EB16" s="12">
        <f t="shared" si="5"/>
        <v>2055</v>
      </c>
      <c r="EC16" s="18">
        <f t="shared" si="6"/>
        <v>9437</v>
      </c>
    </row>
    <row r="17" spans="1:205" ht="15" customHeight="1" x14ac:dyDescent="0.3">
      <c r="A17" s="55">
        <v>2009</v>
      </c>
      <c r="B17" s="56" t="s">
        <v>16</v>
      </c>
      <c r="C17" s="12">
        <v>0</v>
      </c>
      <c r="D17" s="4">
        <v>0</v>
      </c>
      <c r="E17" s="47">
        <v>0</v>
      </c>
      <c r="F17" s="12">
        <v>0</v>
      </c>
      <c r="G17" s="4">
        <v>0</v>
      </c>
      <c r="H17" s="47">
        <v>0</v>
      </c>
      <c r="I17" s="12">
        <v>0</v>
      </c>
      <c r="J17" s="4">
        <v>0</v>
      </c>
      <c r="K17" s="47">
        <v>0</v>
      </c>
      <c r="L17" s="12">
        <v>0</v>
      </c>
      <c r="M17" s="4">
        <v>0</v>
      </c>
      <c r="N17" s="47">
        <v>0</v>
      </c>
      <c r="O17" s="12">
        <v>0</v>
      </c>
      <c r="P17" s="4">
        <v>0</v>
      </c>
      <c r="Q17" s="47">
        <v>0</v>
      </c>
      <c r="R17" s="12">
        <v>0</v>
      </c>
      <c r="S17" s="4">
        <v>0</v>
      </c>
      <c r="T17" s="47">
        <v>0</v>
      </c>
      <c r="U17" s="12">
        <v>0</v>
      </c>
      <c r="V17" s="4">
        <v>0</v>
      </c>
      <c r="W17" s="47">
        <v>0</v>
      </c>
      <c r="X17" s="12">
        <v>0</v>
      </c>
      <c r="Y17" s="4">
        <v>0</v>
      </c>
      <c r="Z17" s="47">
        <v>0</v>
      </c>
      <c r="AA17" s="12">
        <v>0</v>
      </c>
      <c r="AB17" s="4">
        <v>0</v>
      </c>
      <c r="AC17" s="47">
        <v>0</v>
      </c>
      <c r="AD17" s="12">
        <v>0</v>
      </c>
      <c r="AE17" s="4">
        <v>0</v>
      </c>
      <c r="AF17" s="47">
        <v>0</v>
      </c>
      <c r="AG17" s="12">
        <v>0</v>
      </c>
      <c r="AH17" s="4">
        <v>0</v>
      </c>
      <c r="AI17" s="47">
        <v>0</v>
      </c>
      <c r="AJ17" s="12">
        <v>0</v>
      </c>
      <c r="AK17" s="4">
        <v>0</v>
      </c>
      <c r="AL17" s="47">
        <v>0</v>
      </c>
      <c r="AM17" s="12">
        <v>0</v>
      </c>
      <c r="AN17" s="4">
        <v>0</v>
      </c>
      <c r="AO17" s="47">
        <v>0</v>
      </c>
      <c r="AP17" s="12">
        <v>0</v>
      </c>
      <c r="AQ17" s="4">
        <v>0</v>
      </c>
      <c r="AR17" s="47">
        <v>0</v>
      </c>
      <c r="AS17" s="12">
        <v>0</v>
      </c>
      <c r="AT17" s="4">
        <v>0</v>
      </c>
      <c r="AU17" s="47">
        <v>0</v>
      </c>
      <c r="AV17" s="12">
        <v>0</v>
      </c>
      <c r="AW17" s="4">
        <v>0</v>
      </c>
      <c r="AX17" s="47">
        <f t="shared" si="0"/>
        <v>0</v>
      </c>
      <c r="AY17" s="12">
        <v>0</v>
      </c>
      <c r="AZ17" s="4">
        <v>0</v>
      </c>
      <c r="BA17" s="47">
        <v>0</v>
      </c>
      <c r="BB17" s="12">
        <v>0</v>
      </c>
      <c r="BC17" s="4">
        <v>0</v>
      </c>
      <c r="BD17" s="47">
        <v>0</v>
      </c>
      <c r="BE17" s="51">
        <v>7</v>
      </c>
      <c r="BF17" s="14">
        <v>86</v>
      </c>
      <c r="BG17" s="47">
        <f>BF17/BE17*1000</f>
        <v>12285.714285714286</v>
      </c>
      <c r="BH17" s="12">
        <v>0</v>
      </c>
      <c r="BI17" s="4">
        <v>0</v>
      </c>
      <c r="BJ17" s="47">
        <v>0</v>
      </c>
      <c r="BK17" s="12">
        <v>0</v>
      </c>
      <c r="BL17" s="4">
        <v>0</v>
      </c>
      <c r="BM17" s="47">
        <f t="shared" si="1"/>
        <v>0</v>
      </c>
      <c r="BN17" s="12">
        <v>0</v>
      </c>
      <c r="BO17" s="4">
        <v>0</v>
      </c>
      <c r="BP17" s="47">
        <v>0</v>
      </c>
      <c r="BQ17" s="12">
        <v>0</v>
      </c>
      <c r="BR17" s="4">
        <v>0</v>
      </c>
      <c r="BS17" s="47">
        <v>0</v>
      </c>
      <c r="BT17" s="12">
        <v>0</v>
      </c>
      <c r="BU17" s="4">
        <v>0</v>
      </c>
      <c r="BV17" s="47">
        <v>0</v>
      </c>
      <c r="BW17" s="12">
        <v>0</v>
      </c>
      <c r="BX17" s="4">
        <v>0</v>
      </c>
      <c r="BY17" s="47">
        <v>0</v>
      </c>
      <c r="BZ17" s="12">
        <v>0</v>
      </c>
      <c r="CA17" s="4">
        <v>0</v>
      </c>
      <c r="CB17" s="47">
        <v>0</v>
      </c>
      <c r="CC17" s="12">
        <v>0</v>
      </c>
      <c r="CD17" s="4">
        <v>0</v>
      </c>
      <c r="CE17" s="47">
        <f t="shared" si="2"/>
        <v>0</v>
      </c>
      <c r="CF17" s="12">
        <v>0</v>
      </c>
      <c r="CG17" s="4">
        <v>0</v>
      </c>
      <c r="CH17" s="47">
        <f t="shared" si="3"/>
        <v>0</v>
      </c>
      <c r="CI17" s="12">
        <v>0</v>
      </c>
      <c r="CJ17" s="4">
        <v>0</v>
      </c>
      <c r="CK17" s="47">
        <v>0</v>
      </c>
      <c r="CL17" s="12">
        <v>0</v>
      </c>
      <c r="CM17" s="4">
        <v>0</v>
      </c>
      <c r="CN17" s="47">
        <v>0</v>
      </c>
      <c r="CO17" s="64">
        <v>0</v>
      </c>
      <c r="CP17" s="4">
        <v>0</v>
      </c>
      <c r="CQ17" s="47">
        <v>0</v>
      </c>
      <c r="CR17" s="12">
        <v>0</v>
      </c>
      <c r="CS17" s="4">
        <v>0</v>
      </c>
      <c r="CT17" s="47">
        <v>0</v>
      </c>
      <c r="CU17" s="12">
        <v>0</v>
      </c>
      <c r="CV17" s="4">
        <v>0</v>
      </c>
      <c r="CW17" s="47">
        <v>0</v>
      </c>
      <c r="CX17" s="12">
        <v>0</v>
      </c>
      <c r="CY17" s="4">
        <v>0</v>
      </c>
      <c r="CZ17" s="47">
        <f t="shared" si="4"/>
        <v>0</v>
      </c>
      <c r="DA17" s="12">
        <v>0</v>
      </c>
      <c r="DB17" s="4">
        <v>0</v>
      </c>
      <c r="DC17" s="47">
        <v>0</v>
      </c>
      <c r="DD17" s="12"/>
      <c r="DE17" s="4"/>
      <c r="DF17" s="47"/>
      <c r="DG17" s="12">
        <v>0</v>
      </c>
      <c r="DH17" s="4">
        <v>0</v>
      </c>
      <c r="DI17" s="47">
        <v>0</v>
      </c>
      <c r="DJ17" s="12">
        <v>0</v>
      </c>
      <c r="DK17" s="4">
        <v>0</v>
      </c>
      <c r="DL17" s="47">
        <v>0</v>
      </c>
      <c r="DM17" s="12">
        <v>0</v>
      </c>
      <c r="DN17" s="4">
        <v>0</v>
      </c>
      <c r="DO17" s="47">
        <v>0</v>
      </c>
      <c r="DP17" s="12">
        <v>0</v>
      </c>
      <c r="DQ17" s="4">
        <v>0</v>
      </c>
      <c r="DR17" s="47">
        <v>0</v>
      </c>
      <c r="DS17" s="12">
        <v>0</v>
      </c>
      <c r="DT17" s="4">
        <v>0</v>
      </c>
      <c r="DU17" s="47">
        <v>0</v>
      </c>
      <c r="DV17" s="12">
        <v>0</v>
      </c>
      <c r="DW17" s="4">
        <v>0</v>
      </c>
      <c r="DX17" s="47">
        <v>0</v>
      </c>
      <c r="DY17" s="51">
        <v>136</v>
      </c>
      <c r="DZ17" s="14">
        <v>579</v>
      </c>
      <c r="EA17" s="47">
        <f t="shared" si="7"/>
        <v>4257.3529411764712</v>
      </c>
      <c r="EB17" s="12">
        <f t="shared" si="5"/>
        <v>143</v>
      </c>
      <c r="EC17" s="18">
        <f t="shared" si="6"/>
        <v>665</v>
      </c>
    </row>
    <row r="18" spans="1:205" ht="15" customHeight="1" thickBot="1" x14ac:dyDescent="0.35">
      <c r="A18" s="69"/>
      <c r="B18" s="70" t="s">
        <v>17</v>
      </c>
      <c r="C18" s="43">
        <f>SUM(C6:C17)</f>
        <v>0</v>
      </c>
      <c r="D18" s="42">
        <f>SUM(D6:D17)</f>
        <v>0</v>
      </c>
      <c r="E18" s="61"/>
      <c r="F18" s="43">
        <f>SUM(F6:F17)</f>
        <v>24</v>
      </c>
      <c r="G18" s="42">
        <f>SUM(G6:G17)</f>
        <v>249</v>
      </c>
      <c r="H18" s="61"/>
      <c r="I18" s="43">
        <f>SUM(I6:I17)</f>
        <v>0</v>
      </c>
      <c r="J18" s="42">
        <f>SUM(J6:J17)</f>
        <v>0</v>
      </c>
      <c r="K18" s="61"/>
      <c r="L18" s="43">
        <f>SUM(L6:L17)</f>
        <v>0</v>
      </c>
      <c r="M18" s="42">
        <f>SUM(M6:M17)</f>
        <v>0</v>
      </c>
      <c r="N18" s="61"/>
      <c r="O18" s="43">
        <f>SUM(O6:O17)</f>
        <v>0</v>
      </c>
      <c r="P18" s="42">
        <f>SUM(P6:P17)</f>
        <v>0</v>
      </c>
      <c r="Q18" s="61"/>
      <c r="R18" s="43">
        <f>SUM(R6:R17)</f>
        <v>0</v>
      </c>
      <c r="S18" s="42">
        <f>SUM(S6:S17)</f>
        <v>0</v>
      </c>
      <c r="T18" s="61"/>
      <c r="U18" s="43">
        <f>SUM(U6:U17)</f>
        <v>0</v>
      </c>
      <c r="V18" s="42">
        <f>SUM(V6:V17)</f>
        <v>2</v>
      </c>
      <c r="W18" s="61"/>
      <c r="X18" s="43">
        <f>SUM(X6:X17)</f>
        <v>0</v>
      </c>
      <c r="Y18" s="42">
        <f>SUM(Y6:Y17)</f>
        <v>15</v>
      </c>
      <c r="Z18" s="61"/>
      <c r="AA18" s="43">
        <f>SUM(AA6:AA17)</f>
        <v>10442</v>
      </c>
      <c r="AB18" s="42">
        <f>SUM(AB6:AB17)</f>
        <v>64404</v>
      </c>
      <c r="AC18" s="61"/>
      <c r="AD18" s="43">
        <f>SUM(AD6:AD17)</f>
        <v>0</v>
      </c>
      <c r="AE18" s="42">
        <f>SUM(AE6:AE17)</f>
        <v>0</v>
      </c>
      <c r="AF18" s="61"/>
      <c r="AG18" s="43">
        <f>SUM(AG6:AG17)</f>
        <v>15</v>
      </c>
      <c r="AH18" s="42">
        <f>SUM(AH6:AH17)</f>
        <v>78</v>
      </c>
      <c r="AI18" s="61"/>
      <c r="AJ18" s="43">
        <f>SUM(AJ6:AJ17)</f>
        <v>0</v>
      </c>
      <c r="AK18" s="42">
        <f>SUM(AK6:AK17)</f>
        <v>0</v>
      </c>
      <c r="AL18" s="61"/>
      <c r="AM18" s="43">
        <f>SUM(AM6:AM17)</f>
        <v>0</v>
      </c>
      <c r="AN18" s="42">
        <f>SUM(AN6:AN17)</f>
        <v>0</v>
      </c>
      <c r="AO18" s="61"/>
      <c r="AP18" s="43">
        <f>SUM(AP6:AP17)</f>
        <v>0</v>
      </c>
      <c r="AQ18" s="42">
        <f>SUM(AQ6:AQ17)</f>
        <v>0</v>
      </c>
      <c r="AR18" s="61"/>
      <c r="AS18" s="43">
        <f>SUM(AS6:AS17)</f>
        <v>0</v>
      </c>
      <c r="AT18" s="42">
        <f>SUM(AT6:AT17)</f>
        <v>0</v>
      </c>
      <c r="AU18" s="61"/>
      <c r="AV18" s="43">
        <f t="shared" ref="AV18:AW18" si="9">SUM(AV6:AV17)</f>
        <v>0</v>
      </c>
      <c r="AW18" s="42">
        <f t="shared" si="9"/>
        <v>0</v>
      </c>
      <c r="AX18" s="61"/>
      <c r="AY18" s="43">
        <f>SUM(AY6:AY17)</f>
        <v>0</v>
      </c>
      <c r="AZ18" s="42">
        <f>SUM(AZ6:AZ17)</f>
        <v>0</v>
      </c>
      <c r="BA18" s="61"/>
      <c r="BB18" s="43">
        <f>SUM(BB6:BB17)</f>
        <v>0</v>
      </c>
      <c r="BC18" s="42">
        <f>SUM(BC6:BC17)</f>
        <v>0</v>
      </c>
      <c r="BD18" s="61"/>
      <c r="BE18" s="43">
        <f>SUM(BE6:BE17)</f>
        <v>7</v>
      </c>
      <c r="BF18" s="42">
        <f>SUM(BF6:BF17)</f>
        <v>88</v>
      </c>
      <c r="BG18" s="61"/>
      <c r="BH18" s="43">
        <f>SUM(BH6:BH17)</f>
        <v>0</v>
      </c>
      <c r="BI18" s="42">
        <f>SUM(BI6:BI17)</f>
        <v>0</v>
      </c>
      <c r="BJ18" s="61"/>
      <c r="BK18" s="43">
        <f t="shared" ref="BK18:BL18" si="10">SUM(BK6:BK17)</f>
        <v>0</v>
      </c>
      <c r="BL18" s="42">
        <f t="shared" si="10"/>
        <v>0</v>
      </c>
      <c r="BM18" s="61"/>
      <c r="BN18" s="43">
        <f>SUM(BN6:BN17)</f>
        <v>0</v>
      </c>
      <c r="BO18" s="42">
        <f>SUM(BO6:BO17)</f>
        <v>0</v>
      </c>
      <c r="BP18" s="61"/>
      <c r="BQ18" s="43">
        <f>SUM(BQ6:BQ17)</f>
        <v>1</v>
      </c>
      <c r="BR18" s="42">
        <f>SUM(BR6:BR17)</f>
        <v>17</v>
      </c>
      <c r="BS18" s="61"/>
      <c r="BT18" s="43">
        <f>SUM(BT6:BT17)</f>
        <v>134</v>
      </c>
      <c r="BU18" s="42">
        <f>SUM(BU6:BU17)</f>
        <v>305</v>
      </c>
      <c r="BV18" s="61"/>
      <c r="BW18" s="43">
        <f>SUM(BW6:BW17)</f>
        <v>0</v>
      </c>
      <c r="BX18" s="42">
        <f>SUM(BX6:BX17)</f>
        <v>0</v>
      </c>
      <c r="BY18" s="61"/>
      <c r="BZ18" s="43">
        <f>SUM(BZ6:BZ17)</f>
        <v>0</v>
      </c>
      <c r="CA18" s="42">
        <f>SUM(CA6:CA17)</f>
        <v>0</v>
      </c>
      <c r="CB18" s="61"/>
      <c r="CC18" s="43">
        <f t="shared" ref="CC18:CD18" si="11">SUM(CC6:CC17)</f>
        <v>0</v>
      </c>
      <c r="CD18" s="42">
        <f t="shared" si="11"/>
        <v>0</v>
      </c>
      <c r="CE18" s="61"/>
      <c r="CF18" s="43">
        <v>0</v>
      </c>
      <c r="CG18" s="42">
        <v>0</v>
      </c>
      <c r="CH18" s="61"/>
      <c r="CI18" s="43">
        <f>SUM(CI6:CI17)</f>
        <v>116</v>
      </c>
      <c r="CJ18" s="42">
        <f>SUM(CJ6:CJ17)</f>
        <v>431</v>
      </c>
      <c r="CK18" s="61"/>
      <c r="CL18" s="43">
        <f>SUM(CL6:CL17)</f>
        <v>0</v>
      </c>
      <c r="CM18" s="42">
        <f>SUM(CM6:CM17)</f>
        <v>0</v>
      </c>
      <c r="CN18" s="61"/>
      <c r="CO18" s="65">
        <f>SUM(CO6:CO17)</f>
        <v>0</v>
      </c>
      <c r="CP18" s="42">
        <f>SUM(CP6:CP17)</f>
        <v>0</v>
      </c>
      <c r="CQ18" s="61"/>
      <c r="CR18" s="43">
        <f>SUM(CR6:CR17)</f>
        <v>0</v>
      </c>
      <c r="CS18" s="42">
        <f>SUM(CS6:CS17)</f>
        <v>0</v>
      </c>
      <c r="CT18" s="61"/>
      <c r="CU18" s="43">
        <f>SUM(CU6:CU17)</f>
        <v>0</v>
      </c>
      <c r="CV18" s="42">
        <f>SUM(CV6:CV17)</f>
        <v>0</v>
      </c>
      <c r="CW18" s="61"/>
      <c r="CX18" s="43">
        <f t="shared" ref="CX18:CY18" si="12">SUM(CX6:CX17)</f>
        <v>0</v>
      </c>
      <c r="CY18" s="42">
        <f t="shared" si="12"/>
        <v>0</v>
      </c>
      <c r="CZ18" s="61"/>
      <c r="DA18" s="43">
        <f>SUM(DA6:DA17)</f>
        <v>0</v>
      </c>
      <c r="DB18" s="42">
        <f>SUM(DB6:DB17)</f>
        <v>0</v>
      </c>
      <c r="DC18" s="61"/>
      <c r="DD18" s="43"/>
      <c r="DE18" s="42"/>
      <c r="DF18" s="61"/>
      <c r="DG18" s="43">
        <f>SUM(DG6:DG17)</f>
        <v>0</v>
      </c>
      <c r="DH18" s="42">
        <f>SUM(DH6:DH17)</f>
        <v>0</v>
      </c>
      <c r="DI18" s="61"/>
      <c r="DJ18" s="43">
        <f>SUM(DJ6:DJ17)</f>
        <v>0</v>
      </c>
      <c r="DK18" s="42">
        <f>SUM(DK6:DK17)</f>
        <v>0</v>
      </c>
      <c r="DL18" s="61"/>
      <c r="DM18" s="43">
        <f>SUM(DM6:DM17)</f>
        <v>1512</v>
      </c>
      <c r="DN18" s="42">
        <f>SUM(DN6:DN17)</f>
        <v>5591</v>
      </c>
      <c r="DO18" s="61"/>
      <c r="DP18" s="43">
        <f>SUM(DP6:DP17)</f>
        <v>0</v>
      </c>
      <c r="DQ18" s="42">
        <f>SUM(DQ6:DQ17)</f>
        <v>1</v>
      </c>
      <c r="DR18" s="61"/>
      <c r="DS18" s="43">
        <f>SUM(DS6:DS17)</f>
        <v>0</v>
      </c>
      <c r="DT18" s="42">
        <f>SUM(DT6:DT17)</f>
        <v>0</v>
      </c>
      <c r="DU18" s="61"/>
      <c r="DV18" s="43">
        <f>SUM(DV6:DV17)</f>
        <v>7044</v>
      </c>
      <c r="DW18" s="42">
        <f>SUM(DW6:DW17)</f>
        <v>51424</v>
      </c>
      <c r="DX18" s="61"/>
      <c r="DY18" s="43">
        <f>SUM(DY6:DY17)</f>
        <v>1575</v>
      </c>
      <c r="DZ18" s="42">
        <f>SUM(DZ6:DZ17)</f>
        <v>9286</v>
      </c>
      <c r="EA18" s="61"/>
      <c r="EB18" s="43">
        <f t="shared" si="5"/>
        <v>20870</v>
      </c>
      <c r="EC18" s="44">
        <f t="shared" si="6"/>
        <v>131891</v>
      </c>
      <c r="EE18" s="5"/>
      <c r="EJ18" s="5"/>
      <c r="EO18" s="5"/>
      <c r="ET18" s="5"/>
      <c r="EY18" s="5"/>
      <c r="FD18" s="5"/>
      <c r="FI18" s="5"/>
      <c r="FN18" s="5"/>
      <c r="FS18" s="5"/>
      <c r="FX18" s="5"/>
      <c r="GC18" s="5"/>
      <c r="GH18" s="5"/>
      <c r="GM18" s="5"/>
      <c r="GR18" s="5"/>
      <c r="GW18" s="5"/>
    </row>
    <row r="19" spans="1:205" ht="15" customHeight="1" x14ac:dyDescent="0.3">
      <c r="A19" s="59">
        <v>2010</v>
      </c>
      <c r="B19" s="60" t="s">
        <v>5</v>
      </c>
      <c r="C19" s="19">
        <v>0</v>
      </c>
      <c r="D19" s="34">
        <v>0</v>
      </c>
      <c r="E19" s="50">
        <v>0</v>
      </c>
      <c r="F19" s="19">
        <v>0</v>
      </c>
      <c r="G19" s="34">
        <v>0</v>
      </c>
      <c r="H19" s="50">
        <v>0</v>
      </c>
      <c r="I19" s="19">
        <v>0</v>
      </c>
      <c r="J19" s="34">
        <v>0</v>
      </c>
      <c r="K19" s="50">
        <v>0</v>
      </c>
      <c r="L19" s="19">
        <v>0</v>
      </c>
      <c r="M19" s="34">
        <v>0</v>
      </c>
      <c r="N19" s="50">
        <v>0</v>
      </c>
      <c r="O19" s="19">
        <v>0</v>
      </c>
      <c r="P19" s="34">
        <v>0</v>
      </c>
      <c r="Q19" s="50">
        <v>0</v>
      </c>
      <c r="R19" s="19">
        <v>0</v>
      </c>
      <c r="S19" s="34">
        <v>0</v>
      </c>
      <c r="T19" s="50">
        <v>0</v>
      </c>
      <c r="U19" s="19">
        <v>0</v>
      </c>
      <c r="V19" s="34">
        <v>0</v>
      </c>
      <c r="W19" s="50">
        <v>0</v>
      </c>
      <c r="X19" s="19">
        <v>0</v>
      </c>
      <c r="Y19" s="34">
        <v>0</v>
      </c>
      <c r="Z19" s="50">
        <v>0</v>
      </c>
      <c r="AA19" s="19">
        <v>0</v>
      </c>
      <c r="AB19" s="34">
        <v>0</v>
      </c>
      <c r="AC19" s="50">
        <v>0</v>
      </c>
      <c r="AD19" s="19">
        <v>0</v>
      </c>
      <c r="AE19" s="34">
        <v>0</v>
      </c>
      <c r="AF19" s="50">
        <v>0</v>
      </c>
      <c r="AG19" s="19">
        <v>0</v>
      </c>
      <c r="AH19" s="34">
        <v>0</v>
      </c>
      <c r="AI19" s="50">
        <v>0</v>
      </c>
      <c r="AJ19" s="19">
        <v>0</v>
      </c>
      <c r="AK19" s="34">
        <v>0</v>
      </c>
      <c r="AL19" s="50">
        <v>0</v>
      </c>
      <c r="AM19" s="19">
        <v>0</v>
      </c>
      <c r="AN19" s="34">
        <v>0</v>
      </c>
      <c r="AO19" s="50">
        <v>0</v>
      </c>
      <c r="AP19" s="19">
        <v>0</v>
      </c>
      <c r="AQ19" s="34">
        <v>0</v>
      </c>
      <c r="AR19" s="50">
        <v>0</v>
      </c>
      <c r="AS19" s="19">
        <v>0</v>
      </c>
      <c r="AT19" s="34">
        <v>0</v>
      </c>
      <c r="AU19" s="50">
        <v>0</v>
      </c>
      <c r="AV19" s="19">
        <v>0</v>
      </c>
      <c r="AW19" s="34">
        <v>0</v>
      </c>
      <c r="AX19" s="50">
        <f t="shared" ref="AX19:AX30" si="13">IF(AV19=0,0,AW19/AV19*1000)</f>
        <v>0</v>
      </c>
      <c r="AY19" s="19">
        <v>0</v>
      </c>
      <c r="AZ19" s="34">
        <v>0</v>
      </c>
      <c r="BA19" s="50">
        <v>0</v>
      </c>
      <c r="BB19" s="19">
        <v>0</v>
      </c>
      <c r="BC19" s="34">
        <v>0</v>
      </c>
      <c r="BD19" s="50">
        <v>0</v>
      </c>
      <c r="BE19" s="19">
        <v>0</v>
      </c>
      <c r="BF19" s="34">
        <v>0</v>
      </c>
      <c r="BG19" s="50">
        <v>0</v>
      </c>
      <c r="BH19" s="19">
        <v>0</v>
      </c>
      <c r="BI19" s="34">
        <v>0</v>
      </c>
      <c r="BJ19" s="50">
        <v>0</v>
      </c>
      <c r="BK19" s="19">
        <v>0</v>
      </c>
      <c r="BL19" s="34">
        <v>0</v>
      </c>
      <c r="BM19" s="50">
        <f t="shared" ref="BM19:BM30" si="14">IF(BK19=0,0,BL19/BK19*1000)</f>
        <v>0</v>
      </c>
      <c r="BN19" s="19">
        <v>0</v>
      </c>
      <c r="BO19" s="34">
        <v>0</v>
      </c>
      <c r="BP19" s="50">
        <v>0</v>
      </c>
      <c r="BQ19" s="19">
        <v>0</v>
      </c>
      <c r="BR19" s="34">
        <v>0</v>
      </c>
      <c r="BS19" s="50">
        <v>0</v>
      </c>
      <c r="BT19" s="19">
        <v>0</v>
      </c>
      <c r="BU19" s="34">
        <v>0</v>
      </c>
      <c r="BV19" s="50">
        <v>0</v>
      </c>
      <c r="BW19" s="19">
        <v>0</v>
      </c>
      <c r="BX19" s="34">
        <v>0</v>
      </c>
      <c r="BY19" s="50">
        <v>0</v>
      </c>
      <c r="BZ19" s="19">
        <v>0</v>
      </c>
      <c r="CA19" s="34">
        <v>0</v>
      </c>
      <c r="CB19" s="50">
        <v>0</v>
      </c>
      <c r="CC19" s="52">
        <v>0</v>
      </c>
      <c r="CD19" s="35">
        <v>0</v>
      </c>
      <c r="CE19" s="50">
        <f t="shared" ref="CE19:CE30" si="15">IF(CC19=0,0,CD19/CC19*1000)</f>
        <v>0</v>
      </c>
      <c r="CF19" s="52">
        <v>0</v>
      </c>
      <c r="CG19" s="35">
        <v>0</v>
      </c>
      <c r="CH19" s="50">
        <f t="shared" ref="CH19:CH30" si="16">IF(CF19=0,0,CG19/CF19*1000)</f>
        <v>0</v>
      </c>
      <c r="CI19" s="52">
        <v>28</v>
      </c>
      <c r="CJ19" s="35">
        <v>155</v>
      </c>
      <c r="CK19" s="50">
        <f>CJ19/CI19*1000</f>
        <v>5535.7142857142853</v>
      </c>
      <c r="CL19" s="19">
        <v>0</v>
      </c>
      <c r="CM19" s="34">
        <v>0</v>
      </c>
      <c r="CN19" s="50">
        <v>0</v>
      </c>
      <c r="CO19" s="66">
        <v>0</v>
      </c>
      <c r="CP19" s="34">
        <v>0</v>
      </c>
      <c r="CQ19" s="50">
        <v>0</v>
      </c>
      <c r="CR19" s="19">
        <v>0</v>
      </c>
      <c r="CS19" s="34">
        <v>0</v>
      </c>
      <c r="CT19" s="50">
        <v>0</v>
      </c>
      <c r="CU19" s="19">
        <v>0</v>
      </c>
      <c r="CV19" s="34">
        <v>0</v>
      </c>
      <c r="CW19" s="50">
        <v>0</v>
      </c>
      <c r="CX19" s="19">
        <v>0</v>
      </c>
      <c r="CY19" s="34">
        <v>0</v>
      </c>
      <c r="CZ19" s="50">
        <f t="shared" ref="CZ19:CZ30" si="17">IF(CX19=0,0,CY19/CX19*1000)</f>
        <v>0</v>
      </c>
      <c r="DA19" s="19">
        <v>0</v>
      </c>
      <c r="DB19" s="34">
        <v>0</v>
      </c>
      <c r="DC19" s="50">
        <v>0</v>
      </c>
      <c r="DD19" s="19"/>
      <c r="DE19" s="34"/>
      <c r="DF19" s="50"/>
      <c r="DG19" s="19">
        <v>0</v>
      </c>
      <c r="DH19" s="34">
        <v>0</v>
      </c>
      <c r="DI19" s="50">
        <v>0</v>
      </c>
      <c r="DJ19" s="19">
        <v>0</v>
      </c>
      <c r="DK19" s="34">
        <v>0</v>
      </c>
      <c r="DL19" s="50">
        <v>0</v>
      </c>
      <c r="DM19" s="19">
        <v>0</v>
      </c>
      <c r="DN19" s="34">
        <v>0</v>
      </c>
      <c r="DO19" s="50">
        <v>0</v>
      </c>
      <c r="DP19" s="19">
        <v>0</v>
      </c>
      <c r="DQ19" s="34">
        <v>0</v>
      </c>
      <c r="DR19" s="50">
        <v>0</v>
      </c>
      <c r="DS19" s="19">
        <v>0</v>
      </c>
      <c r="DT19" s="34">
        <v>0</v>
      </c>
      <c r="DU19" s="50">
        <v>0</v>
      </c>
      <c r="DV19" s="19">
        <v>0</v>
      </c>
      <c r="DW19" s="34">
        <v>0</v>
      </c>
      <c r="DX19" s="50">
        <v>0</v>
      </c>
      <c r="DY19" s="52">
        <v>2370</v>
      </c>
      <c r="DZ19" s="35">
        <v>8386</v>
      </c>
      <c r="EA19" s="50">
        <f t="shared" ref="EA19:EA30" si="18">DZ19/DY19*1000</f>
        <v>3538.3966244725739</v>
      </c>
      <c r="EB19" s="19">
        <f t="shared" si="5"/>
        <v>2398</v>
      </c>
      <c r="EC19" s="20">
        <f t="shared" si="6"/>
        <v>8541</v>
      </c>
    </row>
    <row r="20" spans="1:205" ht="15" customHeight="1" x14ac:dyDescent="0.3">
      <c r="A20" s="55">
        <v>2010</v>
      </c>
      <c r="B20" s="56" t="s">
        <v>6</v>
      </c>
      <c r="C20" s="12">
        <v>0</v>
      </c>
      <c r="D20" s="4">
        <v>0</v>
      </c>
      <c r="E20" s="47">
        <v>0</v>
      </c>
      <c r="F20" s="12">
        <v>0</v>
      </c>
      <c r="G20" s="4">
        <v>0</v>
      </c>
      <c r="H20" s="47">
        <v>0</v>
      </c>
      <c r="I20" s="12">
        <v>0</v>
      </c>
      <c r="J20" s="4">
        <v>0</v>
      </c>
      <c r="K20" s="47">
        <v>0</v>
      </c>
      <c r="L20" s="12">
        <v>0</v>
      </c>
      <c r="M20" s="4">
        <v>0</v>
      </c>
      <c r="N20" s="47">
        <v>0</v>
      </c>
      <c r="O20" s="12">
        <v>0</v>
      </c>
      <c r="P20" s="4">
        <v>0</v>
      </c>
      <c r="Q20" s="47">
        <v>0</v>
      </c>
      <c r="R20" s="12">
        <v>0</v>
      </c>
      <c r="S20" s="4">
        <v>0</v>
      </c>
      <c r="T20" s="47">
        <v>0</v>
      </c>
      <c r="U20" s="12">
        <v>0</v>
      </c>
      <c r="V20" s="4">
        <v>0</v>
      </c>
      <c r="W20" s="47">
        <v>0</v>
      </c>
      <c r="X20" s="12">
        <v>0</v>
      </c>
      <c r="Y20" s="4">
        <v>2</v>
      </c>
      <c r="Z20" s="47">
        <v>0</v>
      </c>
      <c r="AA20" s="12">
        <v>0</v>
      </c>
      <c r="AB20" s="4">
        <v>0</v>
      </c>
      <c r="AC20" s="47">
        <v>0</v>
      </c>
      <c r="AD20" s="12">
        <v>0</v>
      </c>
      <c r="AE20" s="4">
        <v>0</v>
      </c>
      <c r="AF20" s="47">
        <v>0</v>
      </c>
      <c r="AG20" s="12">
        <v>0</v>
      </c>
      <c r="AH20" s="4">
        <v>0</v>
      </c>
      <c r="AI20" s="47">
        <v>0</v>
      </c>
      <c r="AJ20" s="12">
        <v>0</v>
      </c>
      <c r="AK20" s="4">
        <v>0</v>
      </c>
      <c r="AL20" s="47">
        <v>0</v>
      </c>
      <c r="AM20" s="12">
        <v>0</v>
      </c>
      <c r="AN20" s="4">
        <v>0</v>
      </c>
      <c r="AO20" s="47">
        <v>0</v>
      </c>
      <c r="AP20" s="12">
        <v>0</v>
      </c>
      <c r="AQ20" s="4">
        <v>0</v>
      </c>
      <c r="AR20" s="47">
        <v>0</v>
      </c>
      <c r="AS20" s="12">
        <v>0</v>
      </c>
      <c r="AT20" s="4">
        <v>0</v>
      </c>
      <c r="AU20" s="47">
        <v>0</v>
      </c>
      <c r="AV20" s="12">
        <v>0</v>
      </c>
      <c r="AW20" s="4">
        <v>0</v>
      </c>
      <c r="AX20" s="47">
        <f t="shared" si="13"/>
        <v>0</v>
      </c>
      <c r="AY20" s="12">
        <v>0</v>
      </c>
      <c r="AZ20" s="4">
        <v>0</v>
      </c>
      <c r="BA20" s="47">
        <v>0</v>
      </c>
      <c r="BB20" s="12">
        <v>0</v>
      </c>
      <c r="BC20" s="4">
        <v>0</v>
      </c>
      <c r="BD20" s="47">
        <v>0</v>
      </c>
      <c r="BE20" s="12">
        <v>0</v>
      </c>
      <c r="BF20" s="4">
        <v>0</v>
      </c>
      <c r="BG20" s="47">
        <v>0</v>
      </c>
      <c r="BH20" s="12">
        <v>0</v>
      </c>
      <c r="BI20" s="4">
        <v>0</v>
      </c>
      <c r="BJ20" s="47">
        <v>0</v>
      </c>
      <c r="BK20" s="12">
        <v>0</v>
      </c>
      <c r="BL20" s="4">
        <v>0</v>
      </c>
      <c r="BM20" s="47">
        <f t="shared" si="14"/>
        <v>0</v>
      </c>
      <c r="BN20" s="12">
        <v>0</v>
      </c>
      <c r="BO20" s="4">
        <v>0</v>
      </c>
      <c r="BP20" s="47">
        <v>0</v>
      </c>
      <c r="BQ20" s="51">
        <v>1160</v>
      </c>
      <c r="BR20" s="14">
        <v>5844</v>
      </c>
      <c r="BS20" s="47">
        <f>BR20/BQ20*1000</f>
        <v>5037.9310344827582</v>
      </c>
      <c r="BT20" s="12">
        <v>0</v>
      </c>
      <c r="BU20" s="4">
        <v>0</v>
      </c>
      <c r="BV20" s="47">
        <v>0</v>
      </c>
      <c r="BW20" s="12">
        <v>0</v>
      </c>
      <c r="BX20" s="4">
        <v>0</v>
      </c>
      <c r="BY20" s="47">
        <v>0</v>
      </c>
      <c r="BZ20" s="12">
        <v>0</v>
      </c>
      <c r="CA20" s="4">
        <v>0</v>
      </c>
      <c r="CB20" s="47">
        <v>0</v>
      </c>
      <c r="CC20" s="12">
        <v>0</v>
      </c>
      <c r="CD20" s="4">
        <v>0</v>
      </c>
      <c r="CE20" s="47">
        <f t="shared" si="15"/>
        <v>0</v>
      </c>
      <c r="CF20" s="12">
        <v>0</v>
      </c>
      <c r="CG20" s="4">
        <v>0</v>
      </c>
      <c r="CH20" s="47">
        <f t="shared" si="16"/>
        <v>0</v>
      </c>
      <c r="CI20" s="12">
        <v>0</v>
      </c>
      <c r="CJ20" s="4">
        <v>0</v>
      </c>
      <c r="CK20" s="47">
        <v>0</v>
      </c>
      <c r="CL20" s="12">
        <v>0</v>
      </c>
      <c r="CM20" s="4">
        <v>0</v>
      </c>
      <c r="CN20" s="47">
        <v>0</v>
      </c>
      <c r="CO20" s="64">
        <v>0</v>
      </c>
      <c r="CP20" s="4">
        <v>0</v>
      </c>
      <c r="CQ20" s="47">
        <v>0</v>
      </c>
      <c r="CR20" s="12">
        <v>0</v>
      </c>
      <c r="CS20" s="4">
        <v>0</v>
      </c>
      <c r="CT20" s="47">
        <v>0</v>
      </c>
      <c r="CU20" s="12">
        <v>0</v>
      </c>
      <c r="CV20" s="4">
        <v>0</v>
      </c>
      <c r="CW20" s="47">
        <v>0</v>
      </c>
      <c r="CX20" s="12">
        <v>0</v>
      </c>
      <c r="CY20" s="4">
        <v>0</v>
      </c>
      <c r="CZ20" s="47">
        <f t="shared" si="17"/>
        <v>0</v>
      </c>
      <c r="DA20" s="12">
        <v>0</v>
      </c>
      <c r="DB20" s="4">
        <v>0</v>
      </c>
      <c r="DC20" s="47">
        <v>0</v>
      </c>
      <c r="DD20" s="12"/>
      <c r="DE20" s="4"/>
      <c r="DF20" s="47"/>
      <c r="DG20" s="12">
        <v>0</v>
      </c>
      <c r="DH20" s="4">
        <v>0</v>
      </c>
      <c r="DI20" s="47">
        <v>0</v>
      </c>
      <c r="DJ20" s="12">
        <v>0</v>
      </c>
      <c r="DK20" s="4">
        <v>0</v>
      </c>
      <c r="DL20" s="47">
        <v>0</v>
      </c>
      <c r="DM20" s="51">
        <v>504</v>
      </c>
      <c r="DN20" s="14">
        <v>1586</v>
      </c>
      <c r="DO20" s="47">
        <f>DN20/DM20*1000</f>
        <v>3146.8253968253966</v>
      </c>
      <c r="DP20" s="12">
        <v>0</v>
      </c>
      <c r="DQ20" s="4">
        <v>0</v>
      </c>
      <c r="DR20" s="47">
        <v>0</v>
      </c>
      <c r="DS20" s="12">
        <v>0</v>
      </c>
      <c r="DT20" s="4">
        <v>0</v>
      </c>
      <c r="DU20" s="47">
        <v>0</v>
      </c>
      <c r="DV20" s="12">
        <v>0</v>
      </c>
      <c r="DW20" s="4">
        <v>0</v>
      </c>
      <c r="DX20" s="47">
        <v>0</v>
      </c>
      <c r="DY20" s="51">
        <v>34</v>
      </c>
      <c r="DZ20" s="14">
        <v>64</v>
      </c>
      <c r="EA20" s="47">
        <f t="shared" si="18"/>
        <v>1882.3529411764705</v>
      </c>
      <c r="EB20" s="12">
        <f t="shared" si="5"/>
        <v>1698</v>
      </c>
      <c r="EC20" s="18">
        <f t="shared" si="6"/>
        <v>7496</v>
      </c>
    </row>
    <row r="21" spans="1:205" ht="15" customHeight="1" x14ac:dyDescent="0.3">
      <c r="A21" s="55">
        <v>2010</v>
      </c>
      <c r="B21" s="56" t="s">
        <v>7</v>
      </c>
      <c r="C21" s="12">
        <v>0</v>
      </c>
      <c r="D21" s="4">
        <v>0</v>
      </c>
      <c r="E21" s="47">
        <v>0</v>
      </c>
      <c r="F21" s="12">
        <v>0</v>
      </c>
      <c r="G21" s="4">
        <v>0</v>
      </c>
      <c r="H21" s="47">
        <v>0</v>
      </c>
      <c r="I21" s="12">
        <v>0</v>
      </c>
      <c r="J21" s="4">
        <v>0</v>
      </c>
      <c r="K21" s="47">
        <v>0</v>
      </c>
      <c r="L21" s="12">
        <v>0</v>
      </c>
      <c r="M21" s="4">
        <v>0</v>
      </c>
      <c r="N21" s="47">
        <v>0</v>
      </c>
      <c r="O21" s="12">
        <v>0</v>
      </c>
      <c r="P21" s="4">
        <v>0</v>
      </c>
      <c r="Q21" s="47">
        <v>0</v>
      </c>
      <c r="R21" s="12">
        <v>0</v>
      </c>
      <c r="S21" s="4">
        <v>0</v>
      </c>
      <c r="T21" s="47">
        <v>0</v>
      </c>
      <c r="U21" s="12">
        <v>0</v>
      </c>
      <c r="V21" s="4">
        <v>0</v>
      </c>
      <c r="W21" s="47">
        <v>0</v>
      </c>
      <c r="X21" s="12">
        <v>0</v>
      </c>
      <c r="Y21" s="4">
        <v>0</v>
      </c>
      <c r="Z21" s="47">
        <v>0</v>
      </c>
      <c r="AA21" s="12">
        <v>0</v>
      </c>
      <c r="AB21" s="4">
        <v>0</v>
      </c>
      <c r="AC21" s="47">
        <v>0</v>
      </c>
      <c r="AD21" s="12">
        <v>0</v>
      </c>
      <c r="AE21" s="4">
        <v>0</v>
      </c>
      <c r="AF21" s="47">
        <v>0</v>
      </c>
      <c r="AG21" s="12">
        <v>0</v>
      </c>
      <c r="AH21" s="4">
        <v>0</v>
      </c>
      <c r="AI21" s="47">
        <v>0</v>
      </c>
      <c r="AJ21" s="12">
        <v>0</v>
      </c>
      <c r="AK21" s="4">
        <v>0</v>
      </c>
      <c r="AL21" s="47">
        <v>0</v>
      </c>
      <c r="AM21" s="12">
        <v>0</v>
      </c>
      <c r="AN21" s="4">
        <v>0</v>
      </c>
      <c r="AO21" s="47">
        <v>0</v>
      </c>
      <c r="AP21" s="12">
        <v>0</v>
      </c>
      <c r="AQ21" s="4">
        <v>0</v>
      </c>
      <c r="AR21" s="47">
        <v>0</v>
      </c>
      <c r="AS21" s="12">
        <v>0</v>
      </c>
      <c r="AT21" s="4">
        <v>0</v>
      </c>
      <c r="AU21" s="47">
        <v>0</v>
      </c>
      <c r="AV21" s="12">
        <v>0</v>
      </c>
      <c r="AW21" s="4">
        <v>0</v>
      </c>
      <c r="AX21" s="47">
        <f t="shared" si="13"/>
        <v>0</v>
      </c>
      <c r="AY21" s="12">
        <v>0</v>
      </c>
      <c r="AZ21" s="4">
        <v>0</v>
      </c>
      <c r="BA21" s="47">
        <v>0</v>
      </c>
      <c r="BB21" s="12">
        <v>0</v>
      </c>
      <c r="BC21" s="4">
        <v>0</v>
      </c>
      <c r="BD21" s="47">
        <v>0</v>
      </c>
      <c r="BE21" s="12">
        <v>0</v>
      </c>
      <c r="BF21" s="4">
        <v>0</v>
      </c>
      <c r="BG21" s="47">
        <v>0</v>
      </c>
      <c r="BH21" s="12">
        <v>0</v>
      </c>
      <c r="BI21" s="4">
        <v>0</v>
      </c>
      <c r="BJ21" s="47">
        <v>0</v>
      </c>
      <c r="BK21" s="12">
        <v>0</v>
      </c>
      <c r="BL21" s="4">
        <v>0</v>
      </c>
      <c r="BM21" s="47">
        <f t="shared" si="14"/>
        <v>0</v>
      </c>
      <c r="BN21" s="12">
        <v>0</v>
      </c>
      <c r="BO21" s="4">
        <v>0</v>
      </c>
      <c r="BP21" s="47">
        <v>0</v>
      </c>
      <c r="BQ21" s="12">
        <v>0</v>
      </c>
      <c r="BR21" s="4">
        <v>0</v>
      </c>
      <c r="BS21" s="47">
        <v>0</v>
      </c>
      <c r="BT21" s="12">
        <v>0</v>
      </c>
      <c r="BU21" s="4">
        <v>0</v>
      </c>
      <c r="BV21" s="47">
        <v>0</v>
      </c>
      <c r="BW21" s="12">
        <v>0</v>
      </c>
      <c r="BX21" s="4">
        <v>0</v>
      </c>
      <c r="BY21" s="47">
        <v>0</v>
      </c>
      <c r="BZ21" s="12">
        <v>0</v>
      </c>
      <c r="CA21" s="4">
        <v>0</v>
      </c>
      <c r="CB21" s="47">
        <v>0</v>
      </c>
      <c r="CC21" s="12">
        <v>0</v>
      </c>
      <c r="CD21" s="4">
        <v>0</v>
      </c>
      <c r="CE21" s="47">
        <f t="shared" si="15"/>
        <v>0</v>
      </c>
      <c r="CF21" s="12">
        <v>0</v>
      </c>
      <c r="CG21" s="4">
        <v>0</v>
      </c>
      <c r="CH21" s="47">
        <f t="shared" si="16"/>
        <v>0</v>
      </c>
      <c r="CI21" s="12">
        <v>0</v>
      </c>
      <c r="CJ21" s="4">
        <v>0</v>
      </c>
      <c r="CK21" s="47">
        <v>0</v>
      </c>
      <c r="CL21" s="12">
        <v>0</v>
      </c>
      <c r="CM21" s="4">
        <v>0</v>
      </c>
      <c r="CN21" s="47">
        <v>0</v>
      </c>
      <c r="CO21" s="64">
        <v>0</v>
      </c>
      <c r="CP21" s="4">
        <v>0</v>
      </c>
      <c r="CQ21" s="47">
        <v>0</v>
      </c>
      <c r="CR21" s="12">
        <v>0</v>
      </c>
      <c r="CS21" s="4">
        <v>0</v>
      </c>
      <c r="CT21" s="47">
        <v>0</v>
      </c>
      <c r="CU21" s="12">
        <v>0</v>
      </c>
      <c r="CV21" s="4">
        <v>0</v>
      </c>
      <c r="CW21" s="47">
        <v>0</v>
      </c>
      <c r="CX21" s="12">
        <v>0</v>
      </c>
      <c r="CY21" s="4">
        <v>0</v>
      </c>
      <c r="CZ21" s="47">
        <f t="shared" si="17"/>
        <v>0</v>
      </c>
      <c r="DA21" s="12">
        <v>0</v>
      </c>
      <c r="DB21" s="4">
        <v>0</v>
      </c>
      <c r="DC21" s="47">
        <v>0</v>
      </c>
      <c r="DD21" s="12"/>
      <c r="DE21" s="4"/>
      <c r="DF21" s="47"/>
      <c r="DG21" s="12">
        <v>0</v>
      </c>
      <c r="DH21" s="4">
        <v>0</v>
      </c>
      <c r="DI21" s="47">
        <v>0</v>
      </c>
      <c r="DJ21" s="12">
        <v>0</v>
      </c>
      <c r="DK21" s="4">
        <v>0</v>
      </c>
      <c r="DL21" s="47">
        <v>0</v>
      </c>
      <c r="DM21" s="12">
        <v>0</v>
      </c>
      <c r="DN21" s="4">
        <v>0</v>
      </c>
      <c r="DO21" s="47">
        <v>0</v>
      </c>
      <c r="DP21" s="12">
        <v>0</v>
      </c>
      <c r="DQ21" s="4">
        <v>0</v>
      </c>
      <c r="DR21" s="47">
        <v>0</v>
      </c>
      <c r="DS21" s="12">
        <v>0</v>
      </c>
      <c r="DT21" s="4">
        <v>0</v>
      </c>
      <c r="DU21" s="47">
        <v>0</v>
      </c>
      <c r="DV21" s="51">
        <v>68</v>
      </c>
      <c r="DW21" s="14">
        <v>281</v>
      </c>
      <c r="DX21" s="47">
        <f t="shared" ref="DX21:DX30" si="19">DW21/DV21*1000</f>
        <v>4132.3529411764712</v>
      </c>
      <c r="DY21" s="12">
        <v>0</v>
      </c>
      <c r="DZ21" s="4">
        <v>0</v>
      </c>
      <c r="EA21" s="47">
        <v>0</v>
      </c>
      <c r="EB21" s="12">
        <f t="shared" si="5"/>
        <v>68</v>
      </c>
      <c r="EC21" s="18">
        <f t="shared" si="6"/>
        <v>281</v>
      </c>
    </row>
    <row r="22" spans="1:205" ht="15" customHeight="1" x14ac:dyDescent="0.3">
      <c r="A22" s="55">
        <v>2010</v>
      </c>
      <c r="B22" s="56" t="s">
        <v>8</v>
      </c>
      <c r="C22" s="12">
        <v>0</v>
      </c>
      <c r="D22" s="4">
        <v>0</v>
      </c>
      <c r="E22" s="47">
        <v>0</v>
      </c>
      <c r="F22" s="12">
        <v>0</v>
      </c>
      <c r="G22" s="4">
        <v>0</v>
      </c>
      <c r="H22" s="47">
        <v>0</v>
      </c>
      <c r="I22" s="12">
        <v>0</v>
      </c>
      <c r="J22" s="4">
        <v>0</v>
      </c>
      <c r="K22" s="47">
        <v>0</v>
      </c>
      <c r="L22" s="12">
        <v>0</v>
      </c>
      <c r="M22" s="4">
        <v>0</v>
      </c>
      <c r="N22" s="47">
        <v>0</v>
      </c>
      <c r="O22" s="12">
        <v>0</v>
      </c>
      <c r="P22" s="4">
        <v>0</v>
      </c>
      <c r="Q22" s="47">
        <v>0</v>
      </c>
      <c r="R22" s="12">
        <v>0</v>
      </c>
      <c r="S22" s="4">
        <v>0</v>
      </c>
      <c r="T22" s="47">
        <v>0</v>
      </c>
      <c r="U22" s="12">
        <v>0</v>
      </c>
      <c r="V22" s="4">
        <v>0</v>
      </c>
      <c r="W22" s="47">
        <v>0</v>
      </c>
      <c r="X22" s="12">
        <v>0</v>
      </c>
      <c r="Y22" s="4">
        <v>0</v>
      </c>
      <c r="Z22" s="47">
        <v>0</v>
      </c>
      <c r="AA22" s="12">
        <v>0</v>
      </c>
      <c r="AB22" s="4">
        <v>0</v>
      </c>
      <c r="AC22" s="47">
        <v>0</v>
      </c>
      <c r="AD22" s="12">
        <v>0</v>
      </c>
      <c r="AE22" s="4">
        <v>0</v>
      </c>
      <c r="AF22" s="47">
        <v>0</v>
      </c>
      <c r="AG22" s="12">
        <v>0</v>
      </c>
      <c r="AH22" s="4">
        <v>0</v>
      </c>
      <c r="AI22" s="47">
        <v>0</v>
      </c>
      <c r="AJ22" s="12">
        <v>0</v>
      </c>
      <c r="AK22" s="4">
        <v>0</v>
      </c>
      <c r="AL22" s="47">
        <v>0</v>
      </c>
      <c r="AM22" s="12">
        <v>0</v>
      </c>
      <c r="AN22" s="4">
        <v>0</v>
      </c>
      <c r="AO22" s="47">
        <v>0</v>
      </c>
      <c r="AP22" s="12">
        <v>0</v>
      </c>
      <c r="AQ22" s="4">
        <v>0</v>
      </c>
      <c r="AR22" s="47">
        <v>0</v>
      </c>
      <c r="AS22" s="12">
        <v>0</v>
      </c>
      <c r="AT22" s="4">
        <v>0</v>
      </c>
      <c r="AU22" s="47">
        <v>0</v>
      </c>
      <c r="AV22" s="12">
        <v>0</v>
      </c>
      <c r="AW22" s="4">
        <v>0</v>
      </c>
      <c r="AX22" s="47">
        <f t="shared" si="13"/>
        <v>0</v>
      </c>
      <c r="AY22" s="12">
        <v>0</v>
      </c>
      <c r="AZ22" s="4">
        <v>0</v>
      </c>
      <c r="BA22" s="47">
        <v>0</v>
      </c>
      <c r="BB22" s="12">
        <v>0</v>
      </c>
      <c r="BC22" s="4">
        <v>0</v>
      </c>
      <c r="BD22" s="47">
        <v>0</v>
      </c>
      <c r="BE22" s="12">
        <v>0</v>
      </c>
      <c r="BF22" s="4">
        <v>0</v>
      </c>
      <c r="BG22" s="47">
        <v>0</v>
      </c>
      <c r="BH22" s="12">
        <v>0</v>
      </c>
      <c r="BI22" s="4">
        <v>0</v>
      </c>
      <c r="BJ22" s="47">
        <v>0</v>
      </c>
      <c r="BK22" s="12">
        <v>0</v>
      </c>
      <c r="BL22" s="4">
        <v>0</v>
      </c>
      <c r="BM22" s="47">
        <f t="shared" si="14"/>
        <v>0</v>
      </c>
      <c r="BN22" s="12">
        <v>0</v>
      </c>
      <c r="BO22" s="4">
        <v>0</v>
      </c>
      <c r="BP22" s="47">
        <v>0</v>
      </c>
      <c r="BQ22" s="12">
        <v>0</v>
      </c>
      <c r="BR22" s="4">
        <v>0</v>
      </c>
      <c r="BS22" s="47">
        <v>0</v>
      </c>
      <c r="BT22" s="51">
        <v>1</v>
      </c>
      <c r="BU22" s="14">
        <v>99</v>
      </c>
      <c r="BV22" s="47">
        <f t="shared" ref="BV22:BV29" si="20">BU22/BT22*1000</f>
        <v>99000</v>
      </c>
      <c r="BW22" s="12">
        <v>0</v>
      </c>
      <c r="BX22" s="4">
        <v>0</v>
      </c>
      <c r="BY22" s="47">
        <v>0</v>
      </c>
      <c r="BZ22" s="12">
        <v>0</v>
      </c>
      <c r="CA22" s="4">
        <v>0</v>
      </c>
      <c r="CB22" s="47">
        <v>0</v>
      </c>
      <c r="CC22" s="12">
        <v>0</v>
      </c>
      <c r="CD22" s="4">
        <v>0</v>
      </c>
      <c r="CE22" s="47">
        <f t="shared" si="15"/>
        <v>0</v>
      </c>
      <c r="CF22" s="12">
        <v>0</v>
      </c>
      <c r="CG22" s="4">
        <v>0</v>
      </c>
      <c r="CH22" s="47">
        <f t="shared" si="16"/>
        <v>0</v>
      </c>
      <c r="CI22" s="12">
        <v>0</v>
      </c>
      <c r="CJ22" s="4">
        <v>0</v>
      </c>
      <c r="CK22" s="47">
        <v>0</v>
      </c>
      <c r="CL22" s="12">
        <v>0</v>
      </c>
      <c r="CM22" s="4">
        <v>0</v>
      </c>
      <c r="CN22" s="47">
        <v>0</v>
      </c>
      <c r="CO22" s="64">
        <v>0</v>
      </c>
      <c r="CP22" s="4">
        <v>0</v>
      </c>
      <c r="CQ22" s="47">
        <v>0</v>
      </c>
      <c r="CR22" s="12">
        <v>0</v>
      </c>
      <c r="CS22" s="4">
        <v>0</v>
      </c>
      <c r="CT22" s="47">
        <v>0</v>
      </c>
      <c r="CU22" s="12">
        <v>0</v>
      </c>
      <c r="CV22" s="4">
        <v>0</v>
      </c>
      <c r="CW22" s="47">
        <v>0</v>
      </c>
      <c r="CX22" s="12">
        <v>0</v>
      </c>
      <c r="CY22" s="4">
        <v>0</v>
      </c>
      <c r="CZ22" s="47">
        <f t="shared" si="17"/>
        <v>0</v>
      </c>
      <c r="DA22" s="12">
        <v>0</v>
      </c>
      <c r="DB22" s="4">
        <v>0</v>
      </c>
      <c r="DC22" s="47">
        <v>0</v>
      </c>
      <c r="DD22" s="12"/>
      <c r="DE22" s="4"/>
      <c r="DF22" s="47"/>
      <c r="DG22" s="12">
        <v>0</v>
      </c>
      <c r="DH22" s="4">
        <v>0</v>
      </c>
      <c r="DI22" s="47">
        <v>0</v>
      </c>
      <c r="DJ22" s="12">
        <v>0</v>
      </c>
      <c r="DK22" s="4">
        <v>0</v>
      </c>
      <c r="DL22" s="47">
        <v>0</v>
      </c>
      <c r="DM22" s="12">
        <v>0</v>
      </c>
      <c r="DN22" s="4">
        <v>0</v>
      </c>
      <c r="DO22" s="47">
        <v>0</v>
      </c>
      <c r="DP22" s="12">
        <v>0</v>
      </c>
      <c r="DQ22" s="4">
        <v>0</v>
      </c>
      <c r="DR22" s="47">
        <v>0</v>
      </c>
      <c r="DS22" s="12">
        <v>0</v>
      </c>
      <c r="DT22" s="4">
        <v>0</v>
      </c>
      <c r="DU22" s="47">
        <v>0</v>
      </c>
      <c r="DV22" s="51">
        <v>296</v>
      </c>
      <c r="DW22" s="14">
        <v>1231</v>
      </c>
      <c r="DX22" s="47">
        <f t="shared" si="19"/>
        <v>4158.7837837837842</v>
      </c>
      <c r="DY22" s="51">
        <v>1030</v>
      </c>
      <c r="DZ22" s="14">
        <v>3961</v>
      </c>
      <c r="EA22" s="47">
        <f t="shared" si="18"/>
        <v>3845.6310679611652</v>
      </c>
      <c r="EB22" s="12">
        <f t="shared" si="5"/>
        <v>1327</v>
      </c>
      <c r="EC22" s="18">
        <f t="shared" si="6"/>
        <v>5291</v>
      </c>
    </row>
    <row r="23" spans="1:205" ht="15" customHeight="1" x14ac:dyDescent="0.3">
      <c r="A23" s="55">
        <v>2010</v>
      </c>
      <c r="B23" s="56" t="s">
        <v>9</v>
      </c>
      <c r="C23" s="12">
        <v>0</v>
      </c>
      <c r="D23" s="4">
        <v>0</v>
      </c>
      <c r="E23" s="47">
        <v>0</v>
      </c>
      <c r="F23" s="12">
        <v>0</v>
      </c>
      <c r="G23" s="4">
        <v>0</v>
      </c>
      <c r="H23" s="47">
        <v>0</v>
      </c>
      <c r="I23" s="12">
        <v>0</v>
      </c>
      <c r="J23" s="4">
        <v>0</v>
      </c>
      <c r="K23" s="47">
        <v>0</v>
      </c>
      <c r="L23" s="12">
        <v>0</v>
      </c>
      <c r="M23" s="4">
        <v>0</v>
      </c>
      <c r="N23" s="47">
        <v>0</v>
      </c>
      <c r="O23" s="12">
        <v>0</v>
      </c>
      <c r="P23" s="4">
        <v>0</v>
      </c>
      <c r="Q23" s="47">
        <v>0</v>
      </c>
      <c r="R23" s="12">
        <v>0</v>
      </c>
      <c r="S23" s="4">
        <v>0</v>
      </c>
      <c r="T23" s="47">
        <v>0</v>
      </c>
      <c r="U23" s="12">
        <v>0</v>
      </c>
      <c r="V23" s="4">
        <v>0</v>
      </c>
      <c r="W23" s="47">
        <v>0</v>
      </c>
      <c r="X23" s="12">
        <v>0</v>
      </c>
      <c r="Y23" s="4">
        <v>0</v>
      </c>
      <c r="Z23" s="47">
        <v>0</v>
      </c>
      <c r="AA23" s="12">
        <v>0</v>
      </c>
      <c r="AB23" s="4">
        <v>0</v>
      </c>
      <c r="AC23" s="47">
        <v>0</v>
      </c>
      <c r="AD23" s="12">
        <v>0</v>
      </c>
      <c r="AE23" s="4">
        <v>0</v>
      </c>
      <c r="AF23" s="47">
        <v>0</v>
      </c>
      <c r="AG23" s="12">
        <v>0</v>
      </c>
      <c r="AH23" s="4">
        <v>0</v>
      </c>
      <c r="AI23" s="47">
        <v>0</v>
      </c>
      <c r="AJ23" s="12">
        <v>0</v>
      </c>
      <c r="AK23" s="4">
        <v>0</v>
      </c>
      <c r="AL23" s="47">
        <v>0</v>
      </c>
      <c r="AM23" s="12">
        <v>0</v>
      </c>
      <c r="AN23" s="4">
        <v>0</v>
      </c>
      <c r="AO23" s="47">
        <v>0</v>
      </c>
      <c r="AP23" s="12">
        <v>0</v>
      </c>
      <c r="AQ23" s="4">
        <v>0</v>
      </c>
      <c r="AR23" s="47">
        <v>0</v>
      </c>
      <c r="AS23" s="12">
        <v>0</v>
      </c>
      <c r="AT23" s="4">
        <v>0</v>
      </c>
      <c r="AU23" s="47">
        <v>0</v>
      </c>
      <c r="AV23" s="12">
        <v>0</v>
      </c>
      <c r="AW23" s="4">
        <v>0</v>
      </c>
      <c r="AX23" s="47">
        <f t="shared" si="13"/>
        <v>0</v>
      </c>
      <c r="AY23" s="12">
        <v>0</v>
      </c>
      <c r="AZ23" s="4">
        <v>0</v>
      </c>
      <c r="BA23" s="47">
        <v>0</v>
      </c>
      <c r="BB23" s="12">
        <v>0</v>
      </c>
      <c r="BC23" s="4">
        <v>0</v>
      </c>
      <c r="BD23" s="47">
        <v>0</v>
      </c>
      <c r="BE23" s="12">
        <v>0</v>
      </c>
      <c r="BF23" s="4">
        <v>0</v>
      </c>
      <c r="BG23" s="47">
        <v>0</v>
      </c>
      <c r="BH23" s="12">
        <v>0</v>
      </c>
      <c r="BI23" s="4">
        <v>0</v>
      </c>
      <c r="BJ23" s="47">
        <v>0</v>
      </c>
      <c r="BK23" s="12">
        <v>0</v>
      </c>
      <c r="BL23" s="4">
        <v>0</v>
      </c>
      <c r="BM23" s="47">
        <f t="shared" si="14"/>
        <v>0</v>
      </c>
      <c r="BN23" s="12">
        <v>0</v>
      </c>
      <c r="BO23" s="4">
        <v>0</v>
      </c>
      <c r="BP23" s="47">
        <v>0</v>
      </c>
      <c r="BQ23" s="12">
        <v>0</v>
      </c>
      <c r="BR23" s="4">
        <v>0</v>
      </c>
      <c r="BS23" s="47">
        <v>0</v>
      </c>
      <c r="BT23" s="12">
        <v>0</v>
      </c>
      <c r="BU23" s="4">
        <v>0</v>
      </c>
      <c r="BV23" s="47">
        <v>0</v>
      </c>
      <c r="BW23" s="12">
        <v>0</v>
      </c>
      <c r="BX23" s="4">
        <v>0</v>
      </c>
      <c r="BY23" s="47">
        <v>0</v>
      </c>
      <c r="BZ23" s="12">
        <v>0</v>
      </c>
      <c r="CA23" s="4">
        <v>0</v>
      </c>
      <c r="CB23" s="47">
        <v>0</v>
      </c>
      <c r="CC23" s="12">
        <v>0</v>
      </c>
      <c r="CD23" s="4">
        <v>0</v>
      </c>
      <c r="CE23" s="47">
        <f t="shared" si="15"/>
        <v>0</v>
      </c>
      <c r="CF23" s="12">
        <v>0</v>
      </c>
      <c r="CG23" s="4">
        <v>0</v>
      </c>
      <c r="CH23" s="47">
        <f t="shared" si="16"/>
        <v>0</v>
      </c>
      <c r="CI23" s="12">
        <v>0</v>
      </c>
      <c r="CJ23" s="4">
        <v>1</v>
      </c>
      <c r="CK23" s="47">
        <v>0</v>
      </c>
      <c r="CL23" s="12">
        <v>0</v>
      </c>
      <c r="CM23" s="4">
        <v>0</v>
      </c>
      <c r="CN23" s="47">
        <v>0</v>
      </c>
      <c r="CO23" s="64">
        <v>0</v>
      </c>
      <c r="CP23" s="4">
        <v>0</v>
      </c>
      <c r="CQ23" s="47">
        <v>0</v>
      </c>
      <c r="CR23" s="12">
        <v>0</v>
      </c>
      <c r="CS23" s="4">
        <v>0</v>
      </c>
      <c r="CT23" s="47">
        <v>0</v>
      </c>
      <c r="CU23" s="12">
        <v>0</v>
      </c>
      <c r="CV23" s="4">
        <v>0</v>
      </c>
      <c r="CW23" s="47">
        <v>0</v>
      </c>
      <c r="CX23" s="12">
        <v>0</v>
      </c>
      <c r="CY23" s="4">
        <v>0</v>
      </c>
      <c r="CZ23" s="47">
        <f t="shared" si="17"/>
        <v>0</v>
      </c>
      <c r="DA23" s="12">
        <v>0</v>
      </c>
      <c r="DB23" s="4">
        <v>0</v>
      </c>
      <c r="DC23" s="47">
        <v>0</v>
      </c>
      <c r="DD23" s="12"/>
      <c r="DE23" s="4"/>
      <c r="DF23" s="47"/>
      <c r="DG23" s="12">
        <v>0</v>
      </c>
      <c r="DH23" s="4">
        <v>0</v>
      </c>
      <c r="DI23" s="47">
        <v>0</v>
      </c>
      <c r="DJ23" s="12">
        <v>0</v>
      </c>
      <c r="DK23" s="4">
        <v>0</v>
      </c>
      <c r="DL23" s="47">
        <v>0</v>
      </c>
      <c r="DM23" s="12">
        <v>0</v>
      </c>
      <c r="DN23" s="4">
        <v>0</v>
      </c>
      <c r="DO23" s="47">
        <v>0</v>
      </c>
      <c r="DP23" s="12">
        <v>0</v>
      </c>
      <c r="DQ23" s="4">
        <v>0</v>
      </c>
      <c r="DR23" s="47">
        <v>0</v>
      </c>
      <c r="DS23" s="12">
        <v>0</v>
      </c>
      <c r="DT23" s="4">
        <v>0</v>
      </c>
      <c r="DU23" s="47">
        <v>0</v>
      </c>
      <c r="DV23" s="51">
        <v>300</v>
      </c>
      <c r="DW23" s="14">
        <v>1107</v>
      </c>
      <c r="DX23" s="47">
        <f t="shared" si="19"/>
        <v>3690</v>
      </c>
      <c r="DY23" s="51">
        <v>2370</v>
      </c>
      <c r="DZ23" s="14">
        <v>8386</v>
      </c>
      <c r="EA23" s="47">
        <f t="shared" si="18"/>
        <v>3538.3966244725739</v>
      </c>
      <c r="EB23" s="12">
        <f t="shared" si="5"/>
        <v>2670</v>
      </c>
      <c r="EC23" s="18">
        <f t="shared" si="6"/>
        <v>9494</v>
      </c>
    </row>
    <row r="24" spans="1:205" ht="15" customHeight="1" x14ac:dyDescent="0.3">
      <c r="A24" s="55">
        <v>2010</v>
      </c>
      <c r="B24" s="56" t="s">
        <v>10</v>
      </c>
      <c r="C24" s="12">
        <v>0</v>
      </c>
      <c r="D24" s="4">
        <v>0</v>
      </c>
      <c r="E24" s="47">
        <v>0</v>
      </c>
      <c r="F24" s="12">
        <v>0</v>
      </c>
      <c r="G24" s="4">
        <v>0</v>
      </c>
      <c r="H24" s="47">
        <v>0</v>
      </c>
      <c r="I24" s="12">
        <v>0</v>
      </c>
      <c r="J24" s="4">
        <v>0</v>
      </c>
      <c r="K24" s="47">
        <v>0</v>
      </c>
      <c r="L24" s="12">
        <v>0</v>
      </c>
      <c r="M24" s="4">
        <v>0</v>
      </c>
      <c r="N24" s="47">
        <v>0</v>
      </c>
      <c r="O24" s="12">
        <v>0</v>
      </c>
      <c r="P24" s="4">
        <v>0</v>
      </c>
      <c r="Q24" s="47">
        <v>0</v>
      </c>
      <c r="R24" s="12">
        <v>0</v>
      </c>
      <c r="S24" s="4">
        <v>0</v>
      </c>
      <c r="T24" s="47">
        <v>0</v>
      </c>
      <c r="U24" s="12">
        <v>0</v>
      </c>
      <c r="V24" s="4">
        <v>0</v>
      </c>
      <c r="W24" s="47">
        <v>0</v>
      </c>
      <c r="X24" s="12">
        <v>0</v>
      </c>
      <c r="Y24" s="4">
        <v>0</v>
      </c>
      <c r="Z24" s="47">
        <v>0</v>
      </c>
      <c r="AA24" s="12">
        <v>0</v>
      </c>
      <c r="AB24" s="4">
        <v>0</v>
      </c>
      <c r="AC24" s="47">
        <v>0</v>
      </c>
      <c r="AD24" s="12">
        <v>0</v>
      </c>
      <c r="AE24" s="4">
        <v>0</v>
      </c>
      <c r="AF24" s="47">
        <v>0</v>
      </c>
      <c r="AG24" s="12">
        <v>0</v>
      </c>
      <c r="AH24" s="4">
        <v>0</v>
      </c>
      <c r="AI24" s="47">
        <v>0</v>
      </c>
      <c r="AJ24" s="12">
        <v>0</v>
      </c>
      <c r="AK24" s="4">
        <v>0</v>
      </c>
      <c r="AL24" s="47">
        <v>0</v>
      </c>
      <c r="AM24" s="12">
        <v>0</v>
      </c>
      <c r="AN24" s="4">
        <v>0</v>
      </c>
      <c r="AO24" s="47">
        <v>0</v>
      </c>
      <c r="AP24" s="12">
        <v>0</v>
      </c>
      <c r="AQ24" s="4">
        <v>0</v>
      </c>
      <c r="AR24" s="47">
        <v>0</v>
      </c>
      <c r="AS24" s="12">
        <v>0</v>
      </c>
      <c r="AT24" s="4">
        <v>0</v>
      </c>
      <c r="AU24" s="47">
        <v>0</v>
      </c>
      <c r="AV24" s="12">
        <v>0</v>
      </c>
      <c r="AW24" s="4">
        <v>0</v>
      </c>
      <c r="AX24" s="47">
        <f t="shared" si="13"/>
        <v>0</v>
      </c>
      <c r="AY24" s="12">
        <v>0</v>
      </c>
      <c r="AZ24" s="4">
        <v>0</v>
      </c>
      <c r="BA24" s="47">
        <v>0</v>
      </c>
      <c r="BB24" s="12">
        <v>0</v>
      </c>
      <c r="BC24" s="4">
        <v>0</v>
      </c>
      <c r="BD24" s="47">
        <v>0</v>
      </c>
      <c r="BE24" s="12">
        <v>0</v>
      </c>
      <c r="BF24" s="4">
        <v>0</v>
      </c>
      <c r="BG24" s="47">
        <v>0</v>
      </c>
      <c r="BH24" s="12">
        <v>0</v>
      </c>
      <c r="BI24" s="4">
        <v>0</v>
      </c>
      <c r="BJ24" s="47">
        <v>0</v>
      </c>
      <c r="BK24" s="12">
        <v>0</v>
      </c>
      <c r="BL24" s="4">
        <v>0</v>
      </c>
      <c r="BM24" s="47">
        <f t="shared" si="14"/>
        <v>0</v>
      </c>
      <c r="BN24" s="12">
        <v>0</v>
      </c>
      <c r="BO24" s="4">
        <v>0</v>
      </c>
      <c r="BP24" s="47">
        <v>0</v>
      </c>
      <c r="BQ24" s="12">
        <v>0</v>
      </c>
      <c r="BR24" s="4">
        <v>0</v>
      </c>
      <c r="BS24" s="47">
        <v>0</v>
      </c>
      <c r="BT24" s="12">
        <v>0</v>
      </c>
      <c r="BU24" s="4">
        <v>0</v>
      </c>
      <c r="BV24" s="47">
        <v>0</v>
      </c>
      <c r="BW24" s="12">
        <v>0</v>
      </c>
      <c r="BX24" s="4">
        <v>0</v>
      </c>
      <c r="BY24" s="47">
        <v>0</v>
      </c>
      <c r="BZ24" s="12">
        <v>0</v>
      </c>
      <c r="CA24" s="4">
        <v>0</v>
      </c>
      <c r="CB24" s="47">
        <v>0</v>
      </c>
      <c r="CC24" s="12">
        <v>0</v>
      </c>
      <c r="CD24" s="4">
        <v>0</v>
      </c>
      <c r="CE24" s="47">
        <f t="shared" si="15"/>
        <v>0</v>
      </c>
      <c r="CF24" s="12">
        <v>0</v>
      </c>
      <c r="CG24" s="4">
        <v>0</v>
      </c>
      <c r="CH24" s="47">
        <f t="shared" si="16"/>
        <v>0</v>
      </c>
      <c r="CI24" s="12">
        <v>0</v>
      </c>
      <c r="CJ24" s="4">
        <v>0</v>
      </c>
      <c r="CK24" s="47">
        <v>0</v>
      </c>
      <c r="CL24" s="12">
        <v>0</v>
      </c>
      <c r="CM24" s="4">
        <v>0</v>
      </c>
      <c r="CN24" s="47">
        <v>0</v>
      </c>
      <c r="CO24" s="64">
        <v>0</v>
      </c>
      <c r="CP24" s="4">
        <v>0</v>
      </c>
      <c r="CQ24" s="47">
        <v>0</v>
      </c>
      <c r="CR24" s="12">
        <v>0</v>
      </c>
      <c r="CS24" s="4">
        <v>0</v>
      </c>
      <c r="CT24" s="47">
        <v>0</v>
      </c>
      <c r="CU24" s="12">
        <v>0</v>
      </c>
      <c r="CV24" s="4">
        <v>0</v>
      </c>
      <c r="CW24" s="47">
        <v>0</v>
      </c>
      <c r="CX24" s="12">
        <v>0</v>
      </c>
      <c r="CY24" s="4">
        <v>0</v>
      </c>
      <c r="CZ24" s="47">
        <f t="shared" si="17"/>
        <v>0</v>
      </c>
      <c r="DA24" s="12">
        <v>0</v>
      </c>
      <c r="DB24" s="4">
        <v>0</v>
      </c>
      <c r="DC24" s="47">
        <v>0</v>
      </c>
      <c r="DD24" s="12"/>
      <c r="DE24" s="4"/>
      <c r="DF24" s="47"/>
      <c r="DG24" s="12">
        <v>0</v>
      </c>
      <c r="DH24" s="4">
        <v>0</v>
      </c>
      <c r="DI24" s="47">
        <v>0</v>
      </c>
      <c r="DJ24" s="12">
        <v>0</v>
      </c>
      <c r="DK24" s="4">
        <v>0</v>
      </c>
      <c r="DL24" s="47">
        <v>0</v>
      </c>
      <c r="DM24" s="51">
        <v>504</v>
      </c>
      <c r="DN24" s="14">
        <v>1657</v>
      </c>
      <c r="DO24" s="47">
        <f>DN24/DM24*1000</f>
        <v>3287.6984126984125</v>
      </c>
      <c r="DP24" s="12">
        <v>0</v>
      </c>
      <c r="DQ24" s="4">
        <v>0</v>
      </c>
      <c r="DR24" s="47">
        <v>0</v>
      </c>
      <c r="DS24" s="12">
        <v>0</v>
      </c>
      <c r="DT24" s="4">
        <v>0</v>
      </c>
      <c r="DU24" s="47">
        <v>0</v>
      </c>
      <c r="DV24" s="51">
        <v>552</v>
      </c>
      <c r="DW24" s="14">
        <v>1926</v>
      </c>
      <c r="DX24" s="47">
        <f t="shared" si="19"/>
        <v>3489.130434782609</v>
      </c>
      <c r="DY24" s="51">
        <v>300</v>
      </c>
      <c r="DZ24" s="14">
        <v>1089</v>
      </c>
      <c r="EA24" s="47">
        <f t="shared" si="18"/>
        <v>3630</v>
      </c>
      <c r="EB24" s="12">
        <f t="shared" si="5"/>
        <v>1356</v>
      </c>
      <c r="EC24" s="18">
        <f t="shared" si="6"/>
        <v>4672</v>
      </c>
    </row>
    <row r="25" spans="1:205" ht="15" customHeight="1" x14ac:dyDescent="0.3">
      <c r="A25" s="55">
        <v>2010</v>
      </c>
      <c r="B25" s="56" t="s">
        <v>11</v>
      </c>
      <c r="C25" s="12">
        <v>0</v>
      </c>
      <c r="D25" s="4">
        <v>0</v>
      </c>
      <c r="E25" s="47">
        <v>0</v>
      </c>
      <c r="F25" s="12">
        <v>0</v>
      </c>
      <c r="G25" s="4">
        <v>0</v>
      </c>
      <c r="H25" s="47">
        <v>0</v>
      </c>
      <c r="I25" s="12">
        <v>0</v>
      </c>
      <c r="J25" s="4">
        <v>0</v>
      </c>
      <c r="K25" s="47">
        <v>0</v>
      </c>
      <c r="L25" s="12">
        <v>0</v>
      </c>
      <c r="M25" s="4">
        <v>0</v>
      </c>
      <c r="N25" s="47">
        <v>0</v>
      </c>
      <c r="O25" s="12">
        <v>0</v>
      </c>
      <c r="P25" s="4">
        <v>0</v>
      </c>
      <c r="Q25" s="47">
        <v>0</v>
      </c>
      <c r="R25" s="12">
        <v>0</v>
      </c>
      <c r="S25" s="4">
        <v>0</v>
      </c>
      <c r="T25" s="47">
        <v>0</v>
      </c>
      <c r="U25" s="12">
        <v>0</v>
      </c>
      <c r="V25" s="4">
        <v>0</v>
      </c>
      <c r="W25" s="47">
        <v>0</v>
      </c>
      <c r="X25" s="12">
        <v>0</v>
      </c>
      <c r="Y25" s="4">
        <v>0</v>
      </c>
      <c r="Z25" s="47">
        <v>0</v>
      </c>
      <c r="AA25" s="12">
        <v>0</v>
      </c>
      <c r="AB25" s="4">
        <v>0</v>
      </c>
      <c r="AC25" s="47">
        <v>0</v>
      </c>
      <c r="AD25" s="12">
        <v>0</v>
      </c>
      <c r="AE25" s="4">
        <v>0</v>
      </c>
      <c r="AF25" s="47">
        <v>0</v>
      </c>
      <c r="AG25" s="12">
        <v>0</v>
      </c>
      <c r="AH25" s="4">
        <v>0</v>
      </c>
      <c r="AI25" s="47">
        <v>0</v>
      </c>
      <c r="AJ25" s="12">
        <v>0</v>
      </c>
      <c r="AK25" s="4">
        <v>0</v>
      </c>
      <c r="AL25" s="47">
        <v>0</v>
      </c>
      <c r="AM25" s="12">
        <v>0</v>
      </c>
      <c r="AN25" s="4">
        <v>0</v>
      </c>
      <c r="AO25" s="47">
        <v>0</v>
      </c>
      <c r="AP25" s="12">
        <v>0</v>
      </c>
      <c r="AQ25" s="4">
        <v>0</v>
      </c>
      <c r="AR25" s="47">
        <v>0</v>
      </c>
      <c r="AS25" s="12">
        <v>0</v>
      </c>
      <c r="AT25" s="4">
        <v>0</v>
      </c>
      <c r="AU25" s="47">
        <v>0</v>
      </c>
      <c r="AV25" s="12">
        <v>0</v>
      </c>
      <c r="AW25" s="4">
        <v>0</v>
      </c>
      <c r="AX25" s="47">
        <f t="shared" si="13"/>
        <v>0</v>
      </c>
      <c r="AY25" s="12">
        <v>0</v>
      </c>
      <c r="AZ25" s="4">
        <v>0</v>
      </c>
      <c r="BA25" s="47">
        <v>0</v>
      </c>
      <c r="BB25" s="12">
        <v>0</v>
      </c>
      <c r="BC25" s="4">
        <v>0</v>
      </c>
      <c r="BD25" s="47">
        <v>0</v>
      </c>
      <c r="BE25" s="12">
        <v>0</v>
      </c>
      <c r="BF25" s="4">
        <v>0</v>
      </c>
      <c r="BG25" s="47">
        <v>0</v>
      </c>
      <c r="BH25" s="12">
        <v>0</v>
      </c>
      <c r="BI25" s="4">
        <v>0</v>
      </c>
      <c r="BJ25" s="47">
        <v>0</v>
      </c>
      <c r="BK25" s="12">
        <v>0</v>
      </c>
      <c r="BL25" s="4">
        <v>0</v>
      </c>
      <c r="BM25" s="47">
        <f t="shared" si="14"/>
        <v>0</v>
      </c>
      <c r="BN25" s="12">
        <v>0</v>
      </c>
      <c r="BO25" s="4">
        <v>0</v>
      </c>
      <c r="BP25" s="47">
        <v>0</v>
      </c>
      <c r="BQ25" s="51">
        <v>-1160</v>
      </c>
      <c r="BR25" s="14">
        <v>-5839</v>
      </c>
      <c r="BS25" s="47">
        <f>BR25/BQ25*-1000</f>
        <v>-5033.6206896551721</v>
      </c>
      <c r="BT25" s="51">
        <v>1</v>
      </c>
      <c r="BU25" s="14">
        <v>-62</v>
      </c>
      <c r="BV25" s="47">
        <f t="shared" si="20"/>
        <v>-62000</v>
      </c>
      <c r="BW25" s="12">
        <v>0</v>
      </c>
      <c r="BX25" s="4">
        <v>0</v>
      </c>
      <c r="BY25" s="47">
        <v>0</v>
      </c>
      <c r="BZ25" s="12">
        <v>0</v>
      </c>
      <c r="CA25" s="4">
        <v>0</v>
      </c>
      <c r="CB25" s="47">
        <v>0</v>
      </c>
      <c r="CC25" s="12">
        <v>0</v>
      </c>
      <c r="CD25" s="4">
        <v>0</v>
      </c>
      <c r="CE25" s="47">
        <f t="shared" si="15"/>
        <v>0</v>
      </c>
      <c r="CF25" s="12">
        <v>0</v>
      </c>
      <c r="CG25" s="4">
        <v>0</v>
      </c>
      <c r="CH25" s="47">
        <f t="shared" si="16"/>
        <v>0</v>
      </c>
      <c r="CI25" s="12">
        <v>0</v>
      </c>
      <c r="CJ25" s="4">
        <v>0</v>
      </c>
      <c r="CK25" s="47">
        <v>0</v>
      </c>
      <c r="CL25" s="12">
        <v>0</v>
      </c>
      <c r="CM25" s="4">
        <v>0</v>
      </c>
      <c r="CN25" s="47">
        <v>0</v>
      </c>
      <c r="CO25" s="64">
        <v>0</v>
      </c>
      <c r="CP25" s="4">
        <v>0</v>
      </c>
      <c r="CQ25" s="47">
        <v>0</v>
      </c>
      <c r="CR25" s="12">
        <v>0</v>
      </c>
      <c r="CS25" s="4">
        <v>0</v>
      </c>
      <c r="CT25" s="47">
        <v>0</v>
      </c>
      <c r="CU25" s="12">
        <v>0</v>
      </c>
      <c r="CV25" s="4">
        <v>0</v>
      </c>
      <c r="CW25" s="47">
        <v>0</v>
      </c>
      <c r="CX25" s="12">
        <v>0</v>
      </c>
      <c r="CY25" s="4">
        <v>0</v>
      </c>
      <c r="CZ25" s="47">
        <f t="shared" si="17"/>
        <v>0</v>
      </c>
      <c r="DA25" s="12">
        <v>0</v>
      </c>
      <c r="DB25" s="4">
        <v>0</v>
      </c>
      <c r="DC25" s="47">
        <v>0</v>
      </c>
      <c r="DD25" s="12"/>
      <c r="DE25" s="4"/>
      <c r="DF25" s="47"/>
      <c r="DG25" s="12">
        <v>0</v>
      </c>
      <c r="DH25" s="4">
        <v>0</v>
      </c>
      <c r="DI25" s="47">
        <v>0</v>
      </c>
      <c r="DJ25" s="12">
        <v>0</v>
      </c>
      <c r="DK25" s="4">
        <v>0</v>
      </c>
      <c r="DL25" s="47">
        <v>0</v>
      </c>
      <c r="DM25" s="12">
        <v>0</v>
      </c>
      <c r="DN25" s="4">
        <v>0</v>
      </c>
      <c r="DO25" s="47">
        <v>0</v>
      </c>
      <c r="DP25" s="12">
        <v>0</v>
      </c>
      <c r="DQ25" s="4">
        <v>0</v>
      </c>
      <c r="DR25" s="47">
        <v>0</v>
      </c>
      <c r="DS25" s="12">
        <v>0</v>
      </c>
      <c r="DT25" s="4">
        <v>0</v>
      </c>
      <c r="DU25" s="47">
        <v>0</v>
      </c>
      <c r="DV25" s="51">
        <v>1050</v>
      </c>
      <c r="DW25" s="14">
        <v>3950</v>
      </c>
      <c r="DX25" s="47">
        <f t="shared" si="19"/>
        <v>3761.9047619047619</v>
      </c>
      <c r="DY25" s="51">
        <v>181</v>
      </c>
      <c r="DZ25" s="14">
        <v>6609</v>
      </c>
      <c r="EA25" s="47">
        <f t="shared" si="18"/>
        <v>36513.812154696134</v>
      </c>
      <c r="EB25" s="12">
        <f t="shared" si="5"/>
        <v>72</v>
      </c>
      <c r="EC25" s="18">
        <f t="shared" si="6"/>
        <v>4658</v>
      </c>
    </row>
    <row r="26" spans="1:205" ht="15" customHeight="1" x14ac:dyDescent="0.3">
      <c r="A26" s="55">
        <v>2010</v>
      </c>
      <c r="B26" s="56" t="s">
        <v>12</v>
      </c>
      <c r="C26" s="12">
        <v>0</v>
      </c>
      <c r="D26" s="4">
        <v>0</v>
      </c>
      <c r="E26" s="47">
        <v>0</v>
      </c>
      <c r="F26" s="12">
        <v>0</v>
      </c>
      <c r="G26" s="4">
        <v>0</v>
      </c>
      <c r="H26" s="47">
        <v>0</v>
      </c>
      <c r="I26" s="12">
        <v>0</v>
      </c>
      <c r="J26" s="4">
        <v>0</v>
      </c>
      <c r="K26" s="47">
        <v>0</v>
      </c>
      <c r="L26" s="12">
        <v>0</v>
      </c>
      <c r="M26" s="4">
        <v>0</v>
      </c>
      <c r="N26" s="47">
        <v>0</v>
      </c>
      <c r="O26" s="12">
        <v>0</v>
      </c>
      <c r="P26" s="4">
        <v>0</v>
      </c>
      <c r="Q26" s="47">
        <v>0</v>
      </c>
      <c r="R26" s="12">
        <v>0</v>
      </c>
      <c r="S26" s="4">
        <v>0</v>
      </c>
      <c r="T26" s="47">
        <v>0</v>
      </c>
      <c r="U26" s="12">
        <v>0</v>
      </c>
      <c r="V26" s="4">
        <v>0</v>
      </c>
      <c r="W26" s="47">
        <v>0</v>
      </c>
      <c r="X26" s="12">
        <v>0</v>
      </c>
      <c r="Y26" s="4">
        <v>0</v>
      </c>
      <c r="Z26" s="47">
        <v>0</v>
      </c>
      <c r="AA26" s="12">
        <v>0</v>
      </c>
      <c r="AB26" s="4">
        <v>0</v>
      </c>
      <c r="AC26" s="47">
        <v>0</v>
      </c>
      <c r="AD26" s="12">
        <v>0</v>
      </c>
      <c r="AE26" s="4">
        <v>0</v>
      </c>
      <c r="AF26" s="47">
        <v>0</v>
      </c>
      <c r="AG26" s="12">
        <v>0</v>
      </c>
      <c r="AH26" s="4">
        <v>0</v>
      </c>
      <c r="AI26" s="47">
        <v>0</v>
      </c>
      <c r="AJ26" s="12">
        <v>0</v>
      </c>
      <c r="AK26" s="4">
        <v>0</v>
      </c>
      <c r="AL26" s="47">
        <v>0</v>
      </c>
      <c r="AM26" s="12">
        <v>0</v>
      </c>
      <c r="AN26" s="4">
        <v>0</v>
      </c>
      <c r="AO26" s="47">
        <v>0</v>
      </c>
      <c r="AP26" s="12">
        <v>0</v>
      </c>
      <c r="AQ26" s="4">
        <v>0</v>
      </c>
      <c r="AR26" s="47">
        <v>0</v>
      </c>
      <c r="AS26" s="12">
        <v>0</v>
      </c>
      <c r="AT26" s="4">
        <v>0</v>
      </c>
      <c r="AU26" s="47">
        <v>0</v>
      </c>
      <c r="AV26" s="12">
        <v>0</v>
      </c>
      <c r="AW26" s="4">
        <v>0</v>
      </c>
      <c r="AX26" s="47">
        <f t="shared" si="13"/>
        <v>0</v>
      </c>
      <c r="AY26" s="12">
        <v>0</v>
      </c>
      <c r="AZ26" s="4">
        <v>0</v>
      </c>
      <c r="BA26" s="47">
        <v>0</v>
      </c>
      <c r="BB26" s="12">
        <v>0</v>
      </c>
      <c r="BC26" s="4">
        <v>0</v>
      </c>
      <c r="BD26" s="47">
        <v>0</v>
      </c>
      <c r="BE26" s="12">
        <v>0</v>
      </c>
      <c r="BF26" s="4">
        <v>0</v>
      </c>
      <c r="BG26" s="47">
        <v>0</v>
      </c>
      <c r="BH26" s="12">
        <v>0</v>
      </c>
      <c r="BI26" s="4">
        <v>0</v>
      </c>
      <c r="BJ26" s="47">
        <v>0</v>
      </c>
      <c r="BK26" s="12">
        <v>0</v>
      </c>
      <c r="BL26" s="4">
        <v>0</v>
      </c>
      <c r="BM26" s="47">
        <f t="shared" si="14"/>
        <v>0</v>
      </c>
      <c r="BN26" s="12">
        <v>0</v>
      </c>
      <c r="BO26" s="4">
        <v>0</v>
      </c>
      <c r="BP26" s="47">
        <v>0</v>
      </c>
      <c r="BQ26" s="12">
        <v>0</v>
      </c>
      <c r="BR26" s="4">
        <v>0</v>
      </c>
      <c r="BS26" s="47">
        <v>0</v>
      </c>
      <c r="BT26" s="51">
        <v>2</v>
      </c>
      <c r="BU26" s="14">
        <v>34</v>
      </c>
      <c r="BV26" s="47">
        <f t="shared" si="20"/>
        <v>17000</v>
      </c>
      <c r="BW26" s="12">
        <v>0</v>
      </c>
      <c r="BX26" s="4">
        <v>0</v>
      </c>
      <c r="BY26" s="47">
        <v>0</v>
      </c>
      <c r="BZ26" s="12">
        <v>0</v>
      </c>
      <c r="CA26" s="4">
        <v>0</v>
      </c>
      <c r="CB26" s="47">
        <v>0</v>
      </c>
      <c r="CC26" s="12">
        <v>0</v>
      </c>
      <c r="CD26" s="4">
        <v>0</v>
      </c>
      <c r="CE26" s="47">
        <f t="shared" si="15"/>
        <v>0</v>
      </c>
      <c r="CF26" s="12">
        <v>0</v>
      </c>
      <c r="CG26" s="4">
        <v>0</v>
      </c>
      <c r="CH26" s="47">
        <f t="shared" si="16"/>
        <v>0</v>
      </c>
      <c r="CI26" s="12">
        <v>0</v>
      </c>
      <c r="CJ26" s="4">
        <v>0</v>
      </c>
      <c r="CK26" s="47">
        <v>0</v>
      </c>
      <c r="CL26" s="12">
        <v>0</v>
      </c>
      <c r="CM26" s="4">
        <v>0</v>
      </c>
      <c r="CN26" s="47">
        <v>0</v>
      </c>
      <c r="CO26" s="64">
        <v>0</v>
      </c>
      <c r="CP26" s="4">
        <v>0</v>
      </c>
      <c r="CQ26" s="47">
        <v>0</v>
      </c>
      <c r="CR26" s="12">
        <v>0</v>
      </c>
      <c r="CS26" s="4">
        <v>0</v>
      </c>
      <c r="CT26" s="47">
        <v>0</v>
      </c>
      <c r="CU26" s="12">
        <v>0</v>
      </c>
      <c r="CV26" s="4">
        <v>0</v>
      </c>
      <c r="CW26" s="47">
        <v>0</v>
      </c>
      <c r="CX26" s="12">
        <v>0</v>
      </c>
      <c r="CY26" s="4">
        <v>0</v>
      </c>
      <c r="CZ26" s="47">
        <f t="shared" si="17"/>
        <v>0</v>
      </c>
      <c r="DA26" s="12">
        <v>0</v>
      </c>
      <c r="DB26" s="4">
        <v>0</v>
      </c>
      <c r="DC26" s="47">
        <v>0</v>
      </c>
      <c r="DD26" s="12"/>
      <c r="DE26" s="4"/>
      <c r="DF26" s="47"/>
      <c r="DG26" s="12">
        <v>0</v>
      </c>
      <c r="DH26" s="4">
        <v>0</v>
      </c>
      <c r="DI26" s="47">
        <v>0</v>
      </c>
      <c r="DJ26" s="12">
        <v>0</v>
      </c>
      <c r="DK26" s="4">
        <v>0</v>
      </c>
      <c r="DL26" s="47">
        <v>0</v>
      </c>
      <c r="DM26" s="12">
        <v>0</v>
      </c>
      <c r="DN26" s="4">
        <v>0</v>
      </c>
      <c r="DO26" s="47">
        <v>0</v>
      </c>
      <c r="DP26" s="12">
        <v>0</v>
      </c>
      <c r="DQ26" s="4">
        <v>0</v>
      </c>
      <c r="DR26" s="47">
        <v>0</v>
      </c>
      <c r="DS26" s="12">
        <v>0</v>
      </c>
      <c r="DT26" s="4">
        <v>0</v>
      </c>
      <c r="DU26" s="47">
        <v>0</v>
      </c>
      <c r="DV26" s="12">
        <v>0</v>
      </c>
      <c r="DW26" s="4">
        <v>0</v>
      </c>
      <c r="DX26" s="47">
        <v>0</v>
      </c>
      <c r="DY26" s="51">
        <v>-360</v>
      </c>
      <c r="DZ26" s="14">
        <v>135</v>
      </c>
      <c r="EA26" s="47">
        <f t="shared" si="18"/>
        <v>-375</v>
      </c>
      <c r="EB26" s="12">
        <f t="shared" si="5"/>
        <v>-358</v>
      </c>
      <c r="EC26" s="18">
        <f t="shared" si="6"/>
        <v>169</v>
      </c>
    </row>
    <row r="27" spans="1:205" ht="15" customHeight="1" x14ac:dyDescent="0.3">
      <c r="A27" s="55">
        <v>2010</v>
      </c>
      <c r="B27" s="56" t="s">
        <v>13</v>
      </c>
      <c r="C27" s="12">
        <v>0</v>
      </c>
      <c r="D27" s="4">
        <v>0</v>
      </c>
      <c r="E27" s="47">
        <v>0</v>
      </c>
      <c r="F27" s="12">
        <v>0</v>
      </c>
      <c r="G27" s="4">
        <v>0</v>
      </c>
      <c r="H27" s="47">
        <v>0</v>
      </c>
      <c r="I27" s="12">
        <v>0</v>
      </c>
      <c r="J27" s="4">
        <v>0</v>
      </c>
      <c r="K27" s="47">
        <v>0</v>
      </c>
      <c r="L27" s="12">
        <v>0</v>
      </c>
      <c r="M27" s="4">
        <v>0</v>
      </c>
      <c r="N27" s="47">
        <v>0</v>
      </c>
      <c r="O27" s="12">
        <v>0</v>
      </c>
      <c r="P27" s="4">
        <v>0</v>
      </c>
      <c r="Q27" s="47">
        <v>0</v>
      </c>
      <c r="R27" s="12">
        <v>0</v>
      </c>
      <c r="S27" s="4">
        <v>0</v>
      </c>
      <c r="T27" s="47">
        <v>0</v>
      </c>
      <c r="U27" s="12">
        <v>0</v>
      </c>
      <c r="V27" s="4">
        <v>0</v>
      </c>
      <c r="W27" s="47">
        <v>0</v>
      </c>
      <c r="X27" s="12">
        <v>0</v>
      </c>
      <c r="Y27" s="4">
        <v>0</v>
      </c>
      <c r="Z27" s="47">
        <v>0</v>
      </c>
      <c r="AA27" s="12">
        <v>0</v>
      </c>
      <c r="AB27" s="4">
        <v>0</v>
      </c>
      <c r="AC27" s="47">
        <v>0</v>
      </c>
      <c r="AD27" s="12">
        <v>0</v>
      </c>
      <c r="AE27" s="4">
        <v>0</v>
      </c>
      <c r="AF27" s="47">
        <v>0</v>
      </c>
      <c r="AG27" s="12">
        <v>0</v>
      </c>
      <c r="AH27" s="4">
        <v>0</v>
      </c>
      <c r="AI27" s="47">
        <v>0</v>
      </c>
      <c r="AJ27" s="12">
        <v>0</v>
      </c>
      <c r="AK27" s="4">
        <v>0</v>
      </c>
      <c r="AL27" s="47">
        <v>0</v>
      </c>
      <c r="AM27" s="12">
        <v>0</v>
      </c>
      <c r="AN27" s="4">
        <v>0</v>
      </c>
      <c r="AO27" s="47">
        <v>0</v>
      </c>
      <c r="AP27" s="12">
        <v>0</v>
      </c>
      <c r="AQ27" s="4">
        <v>0</v>
      </c>
      <c r="AR27" s="47">
        <v>0</v>
      </c>
      <c r="AS27" s="12">
        <v>0</v>
      </c>
      <c r="AT27" s="4">
        <v>2</v>
      </c>
      <c r="AU27" s="47">
        <v>0</v>
      </c>
      <c r="AV27" s="12">
        <v>0</v>
      </c>
      <c r="AW27" s="4">
        <v>0</v>
      </c>
      <c r="AX27" s="47">
        <f t="shared" si="13"/>
        <v>0</v>
      </c>
      <c r="AY27" s="12">
        <v>0</v>
      </c>
      <c r="AZ27" s="4">
        <v>0</v>
      </c>
      <c r="BA27" s="47">
        <v>0</v>
      </c>
      <c r="BB27" s="12">
        <v>0</v>
      </c>
      <c r="BC27" s="4">
        <v>0</v>
      </c>
      <c r="BD27" s="47">
        <v>0</v>
      </c>
      <c r="BE27" s="12">
        <v>0</v>
      </c>
      <c r="BF27" s="4">
        <v>0</v>
      </c>
      <c r="BG27" s="47">
        <v>0</v>
      </c>
      <c r="BH27" s="12">
        <v>0</v>
      </c>
      <c r="BI27" s="4">
        <v>0</v>
      </c>
      <c r="BJ27" s="47">
        <v>0</v>
      </c>
      <c r="BK27" s="12">
        <v>0</v>
      </c>
      <c r="BL27" s="4">
        <v>0</v>
      </c>
      <c r="BM27" s="47">
        <f t="shared" si="14"/>
        <v>0</v>
      </c>
      <c r="BN27" s="12">
        <v>0</v>
      </c>
      <c r="BO27" s="4">
        <v>0</v>
      </c>
      <c r="BP27" s="47">
        <v>0</v>
      </c>
      <c r="BQ27" s="12">
        <v>0</v>
      </c>
      <c r="BR27" s="4">
        <v>3</v>
      </c>
      <c r="BS27" s="47">
        <v>0</v>
      </c>
      <c r="BT27" s="51">
        <v>2</v>
      </c>
      <c r="BU27" s="14">
        <v>70</v>
      </c>
      <c r="BV27" s="47">
        <f t="shared" si="20"/>
        <v>35000</v>
      </c>
      <c r="BW27" s="51">
        <v>0</v>
      </c>
      <c r="BX27" s="14">
        <v>0</v>
      </c>
      <c r="BY27" s="47">
        <v>0</v>
      </c>
      <c r="BZ27" s="51">
        <v>0</v>
      </c>
      <c r="CA27" s="14">
        <v>0</v>
      </c>
      <c r="CB27" s="47">
        <v>0</v>
      </c>
      <c r="CC27" s="12">
        <v>0</v>
      </c>
      <c r="CD27" s="4">
        <v>0</v>
      </c>
      <c r="CE27" s="47">
        <f t="shared" si="15"/>
        <v>0</v>
      </c>
      <c r="CF27" s="12">
        <v>0</v>
      </c>
      <c r="CG27" s="4">
        <v>0</v>
      </c>
      <c r="CH27" s="47">
        <f t="shared" si="16"/>
        <v>0</v>
      </c>
      <c r="CI27" s="12">
        <v>0</v>
      </c>
      <c r="CJ27" s="4">
        <v>0</v>
      </c>
      <c r="CK27" s="47">
        <v>0</v>
      </c>
      <c r="CL27" s="12">
        <v>0</v>
      </c>
      <c r="CM27" s="4">
        <v>0</v>
      </c>
      <c r="CN27" s="47">
        <v>0</v>
      </c>
      <c r="CO27" s="67">
        <v>1000</v>
      </c>
      <c r="CP27" s="14">
        <v>2438</v>
      </c>
      <c r="CQ27" s="47">
        <f>CP27/CO27*1000</f>
        <v>2438</v>
      </c>
      <c r="CR27" s="12">
        <v>0</v>
      </c>
      <c r="CS27" s="4">
        <v>0</v>
      </c>
      <c r="CT27" s="47">
        <v>0</v>
      </c>
      <c r="CU27" s="12">
        <v>0</v>
      </c>
      <c r="CV27" s="4">
        <v>0</v>
      </c>
      <c r="CW27" s="47">
        <v>0</v>
      </c>
      <c r="CX27" s="12">
        <v>0</v>
      </c>
      <c r="CY27" s="4">
        <v>0</v>
      </c>
      <c r="CZ27" s="47">
        <f t="shared" si="17"/>
        <v>0</v>
      </c>
      <c r="DA27" s="12">
        <v>0</v>
      </c>
      <c r="DB27" s="4">
        <v>0</v>
      </c>
      <c r="DC27" s="47">
        <v>0</v>
      </c>
      <c r="DD27" s="12"/>
      <c r="DE27" s="4"/>
      <c r="DF27" s="47"/>
      <c r="DG27" s="12">
        <v>0</v>
      </c>
      <c r="DH27" s="4">
        <v>0</v>
      </c>
      <c r="DI27" s="47">
        <v>0</v>
      </c>
      <c r="DJ27" s="12">
        <v>0</v>
      </c>
      <c r="DK27" s="4">
        <v>0</v>
      </c>
      <c r="DL27" s="47">
        <v>0</v>
      </c>
      <c r="DM27" s="12">
        <v>0</v>
      </c>
      <c r="DN27" s="4">
        <v>0</v>
      </c>
      <c r="DO27" s="47">
        <v>0</v>
      </c>
      <c r="DP27" s="12">
        <v>0</v>
      </c>
      <c r="DQ27" s="4">
        <v>0</v>
      </c>
      <c r="DR27" s="47">
        <v>0</v>
      </c>
      <c r="DS27" s="12">
        <v>0</v>
      </c>
      <c r="DT27" s="4">
        <v>0</v>
      </c>
      <c r="DU27" s="47">
        <v>0</v>
      </c>
      <c r="DV27" s="51">
        <v>4</v>
      </c>
      <c r="DW27" s="14">
        <v>62</v>
      </c>
      <c r="DX27" s="47">
        <f t="shared" si="19"/>
        <v>15500</v>
      </c>
      <c r="DY27" s="51">
        <v>15</v>
      </c>
      <c r="DZ27" s="14">
        <v>128</v>
      </c>
      <c r="EA27" s="47">
        <f t="shared" si="18"/>
        <v>8533.3333333333339</v>
      </c>
      <c r="EB27" s="12">
        <f t="shared" si="5"/>
        <v>1021</v>
      </c>
      <c r="EC27" s="18">
        <f t="shared" si="6"/>
        <v>2703</v>
      </c>
    </row>
    <row r="28" spans="1:205" ht="15" customHeight="1" x14ac:dyDescent="0.3">
      <c r="A28" s="55">
        <v>2010</v>
      </c>
      <c r="B28" s="56" t="s">
        <v>14</v>
      </c>
      <c r="C28" s="12">
        <v>0</v>
      </c>
      <c r="D28" s="4">
        <v>0</v>
      </c>
      <c r="E28" s="47">
        <v>0</v>
      </c>
      <c r="F28" s="12">
        <v>0</v>
      </c>
      <c r="G28" s="4">
        <v>0</v>
      </c>
      <c r="H28" s="47">
        <v>0</v>
      </c>
      <c r="I28" s="12">
        <v>0</v>
      </c>
      <c r="J28" s="4">
        <v>0</v>
      </c>
      <c r="K28" s="47">
        <v>0</v>
      </c>
      <c r="L28" s="12">
        <v>0</v>
      </c>
      <c r="M28" s="4">
        <v>0</v>
      </c>
      <c r="N28" s="47">
        <v>0</v>
      </c>
      <c r="O28" s="12">
        <v>0</v>
      </c>
      <c r="P28" s="4">
        <v>0</v>
      </c>
      <c r="Q28" s="47">
        <v>0</v>
      </c>
      <c r="R28" s="12">
        <v>0</v>
      </c>
      <c r="S28" s="4">
        <v>0</v>
      </c>
      <c r="T28" s="47">
        <v>0</v>
      </c>
      <c r="U28" s="12">
        <v>0</v>
      </c>
      <c r="V28" s="4">
        <v>0</v>
      </c>
      <c r="W28" s="47">
        <v>0</v>
      </c>
      <c r="X28" s="12">
        <v>0</v>
      </c>
      <c r="Y28" s="4">
        <v>0</v>
      </c>
      <c r="Z28" s="47">
        <v>0</v>
      </c>
      <c r="AA28" s="12">
        <v>0</v>
      </c>
      <c r="AB28" s="4">
        <v>0</v>
      </c>
      <c r="AC28" s="47">
        <v>0</v>
      </c>
      <c r="AD28" s="12">
        <v>0</v>
      </c>
      <c r="AE28" s="4">
        <v>0</v>
      </c>
      <c r="AF28" s="47">
        <v>0</v>
      </c>
      <c r="AG28" s="12">
        <v>0</v>
      </c>
      <c r="AH28" s="4">
        <v>0</v>
      </c>
      <c r="AI28" s="47">
        <v>0</v>
      </c>
      <c r="AJ28" s="12">
        <v>0</v>
      </c>
      <c r="AK28" s="4">
        <v>0</v>
      </c>
      <c r="AL28" s="47">
        <v>0</v>
      </c>
      <c r="AM28" s="12">
        <v>0</v>
      </c>
      <c r="AN28" s="4">
        <v>0</v>
      </c>
      <c r="AO28" s="47">
        <v>0</v>
      </c>
      <c r="AP28" s="12">
        <v>0</v>
      </c>
      <c r="AQ28" s="4">
        <v>0</v>
      </c>
      <c r="AR28" s="47">
        <v>0</v>
      </c>
      <c r="AS28" s="12">
        <v>0</v>
      </c>
      <c r="AT28" s="4">
        <v>0</v>
      </c>
      <c r="AU28" s="47">
        <v>0</v>
      </c>
      <c r="AV28" s="12">
        <v>0</v>
      </c>
      <c r="AW28" s="4">
        <v>0</v>
      </c>
      <c r="AX28" s="47">
        <f t="shared" si="13"/>
        <v>0</v>
      </c>
      <c r="AY28" s="12">
        <v>0</v>
      </c>
      <c r="AZ28" s="4">
        <v>0</v>
      </c>
      <c r="BA28" s="47">
        <v>0</v>
      </c>
      <c r="BB28" s="12">
        <v>0</v>
      </c>
      <c r="BC28" s="4">
        <v>0</v>
      </c>
      <c r="BD28" s="47">
        <v>0</v>
      </c>
      <c r="BE28" s="12">
        <v>0</v>
      </c>
      <c r="BF28" s="4">
        <v>0</v>
      </c>
      <c r="BG28" s="47">
        <v>0</v>
      </c>
      <c r="BH28" s="12">
        <v>0</v>
      </c>
      <c r="BI28" s="4">
        <v>0</v>
      </c>
      <c r="BJ28" s="47">
        <v>0</v>
      </c>
      <c r="BK28" s="12">
        <v>0</v>
      </c>
      <c r="BL28" s="4">
        <v>0</v>
      </c>
      <c r="BM28" s="47">
        <f t="shared" si="14"/>
        <v>0</v>
      </c>
      <c r="BN28" s="12">
        <v>0</v>
      </c>
      <c r="BO28" s="4">
        <v>0</v>
      </c>
      <c r="BP28" s="47">
        <v>0</v>
      </c>
      <c r="BQ28" s="12">
        <v>0</v>
      </c>
      <c r="BR28" s="4">
        <v>0</v>
      </c>
      <c r="BS28" s="47">
        <v>0</v>
      </c>
      <c r="BT28" s="12">
        <v>0</v>
      </c>
      <c r="BU28" s="4">
        <v>0</v>
      </c>
      <c r="BV28" s="47">
        <v>0</v>
      </c>
      <c r="BW28" s="12">
        <v>0</v>
      </c>
      <c r="BX28" s="4">
        <v>0</v>
      </c>
      <c r="BY28" s="47">
        <v>0</v>
      </c>
      <c r="BZ28" s="12">
        <v>0</v>
      </c>
      <c r="CA28" s="4">
        <v>0</v>
      </c>
      <c r="CB28" s="47">
        <v>0</v>
      </c>
      <c r="CC28" s="51">
        <v>0</v>
      </c>
      <c r="CD28" s="14">
        <v>0</v>
      </c>
      <c r="CE28" s="47">
        <f t="shared" si="15"/>
        <v>0</v>
      </c>
      <c r="CF28" s="51">
        <v>0</v>
      </c>
      <c r="CG28" s="14">
        <v>0</v>
      </c>
      <c r="CH28" s="47">
        <f t="shared" si="16"/>
        <v>0</v>
      </c>
      <c r="CI28" s="51">
        <v>31</v>
      </c>
      <c r="CJ28" s="14">
        <v>184</v>
      </c>
      <c r="CK28" s="47">
        <f>CJ28/CI28*1000</f>
        <v>5935.4838709677424</v>
      </c>
      <c r="CL28" s="12">
        <v>0</v>
      </c>
      <c r="CM28" s="4">
        <v>0</v>
      </c>
      <c r="CN28" s="47">
        <v>0</v>
      </c>
      <c r="CO28" s="64">
        <v>0</v>
      </c>
      <c r="CP28" s="4">
        <v>0</v>
      </c>
      <c r="CQ28" s="47">
        <v>0</v>
      </c>
      <c r="CR28" s="51">
        <v>24</v>
      </c>
      <c r="CS28" s="14">
        <v>113</v>
      </c>
      <c r="CT28" s="47">
        <f>CS28/CR28*1000</f>
        <v>4708.333333333333</v>
      </c>
      <c r="CU28" s="12">
        <v>0</v>
      </c>
      <c r="CV28" s="4">
        <v>0</v>
      </c>
      <c r="CW28" s="47">
        <v>0</v>
      </c>
      <c r="CX28" s="12">
        <v>0</v>
      </c>
      <c r="CY28" s="4">
        <v>0</v>
      </c>
      <c r="CZ28" s="47">
        <f t="shared" si="17"/>
        <v>0</v>
      </c>
      <c r="DA28" s="12">
        <v>0</v>
      </c>
      <c r="DB28" s="4">
        <v>0</v>
      </c>
      <c r="DC28" s="47">
        <v>0</v>
      </c>
      <c r="DD28" s="12"/>
      <c r="DE28" s="4"/>
      <c r="DF28" s="47"/>
      <c r="DG28" s="12">
        <v>0</v>
      </c>
      <c r="DH28" s="4">
        <v>0</v>
      </c>
      <c r="DI28" s="47">
        <v>0</v>
      </c>
      <c r="DJ28" s="12">
        <v>0</v>
      </c>
      <c r="DK28" s="4">
        <v>0</v>
      </c>
      <c r="DL28" s="47">
        <v>0</v>
      </c>
      <c r="DM28" s="12">
        <v>0</v>
      </c>
      <c r="DN28" s="4">
        <v>0</v>
      </c>
      <c r="DO28" s="47">
        <v>0</v>
      </c>
      <c r="DP28" s="51">
        <v>5</v>
      </c>
      <c r="DQ28" s="14">
        <v>74</v>
      </c>
      <c r="DR28" s="47">
        <f>DQ28/DP28*1000</f>
        <v>14800</v>
      </c>
      <c r="DS28" s="12">
        <v>0</v>
      </c>
      <c r="DT28" s="4">
        <v>0</v>
      </c>
      <c r="DU28" s="47">
        <v>0</v>
      </c>
      <c r="DV28" s="51">
        <v>817</v>
      </c>
      <c r="DW28" s="14">
        <v>2931</v>
      </c>
      <c r="DX28" s="47">
        <f t="shared" si="19"/>
        <v>3587.5152998776007</v>
      </c>
      <c r="DY28" s="51">
        <v>96</v>
      </c>
      <c r="DZ28" s="14">
        <v>434</v>
      </c>
      <c r="EA28" s="47">
        <f t="shared" si="18"/>
        <v>4520.833333333333</v>
      </c>
      <c r="EB28" s="12">
        <f t="shared" si="5"/>
        <v>973</v>
      </c>
      <c r="EC28" s="18">
        <f t="shared" si="6"/>
        <v>3736</v>
      </c>
    </row>
    <row r="29" spans="1:205" ht="15" customHeight="1" x14ac:dyDescent="0.3">
      <c r="A29" s="55">
        <v>2010</v>
      </c>
      <c r="B29" s="56" t="s">
        <v>15</v>
      </c>
      <c r="C29" s="12">
        <v>0</v>
      </c>
      <c r="D29" s="4">
        <v>0</v>
      </c>
      <c r="E29" s="47">
        <v>0</v>
      </c>
      <c r="F29" s="12">
        <v>0</v>
      </c>
      <c r="G29" s="4">
        <v>0</v>
      </c>
      <c r="H29" s="47">
        <v>0</v>
      </c>
      <c r="I29" s="12">
        <v>0</v>
      </c>
      <c r="J29" s="4">
        <v>0</v>
      </c>
      <c r="K29" s="47">
        <v>0</v>
      </c>
      <c r="L29" s="12">
        <v>0</v>
      </c>
      <c r="M29" s="4">
        <v>0</v>
      </c>
      <c r="N29" s="47">
        <v>0</v>
      </c>
      <c r="O29" s="12">
        <v>0</v>
      </c>
      <c r="P29" s="4">
        <v>0</v>
      </c>
      <c r="Q29" s="47">
        <v>0</v>
      </c>
      <c r="R29" s="12">
        <v>0</v>
      </c>
      <c r="S29" s="4">
        <v>0</v>
      </c>
      <c r="T29" s="47">
        <v>0</v>
      </c>
      <c r="U29" s="12">
        <v>0</v>
      </c>
      <c r="V29" s="4">
        <v>0</v>
      </c>
      <c r="W29" s="47">
        <v>0</v>
      </c>
      <c r="X29" s="12">
        <v>0</v>
      </c>
      <c r="Y29" s="4">
        <v>0</v>
      </c>
      <c r="Z29" s="47">
        <v>0</v>
      </c>
      <c r="AA29" s="12">
        <v>0</v>
      </c>
      <c r="AB29" s="4">
        <v>0</v>
      </c>
      <c r="AC29" s="47">
        <v>0</v>
      </c>
      <c r="AD29" s="12">
        <v>0</v>
      </c>
      <c r="AE29" s="4">
        <v>0</v>
      </c>
      <c r="AF29" s="47">
        <v>0</v>
      </c>
      <c r="AG29" s="12">
        <v>0</v>
      </c>
      <c r="AH29" s="4">
        <v>0</v>
      </c>
      <c r="AI29" s="47">
        <v>0</v>
      </c>
      <c r="AJ29" s="12">
        <v>0</v>
      </c>
      <c r="AK29" s="4">
        <v>0</v>
      </c>
      <c r="AL29" s="47">
        <v>0</v>
      </c>
      <c r="AM29" s="12">
        <v>0</v>
      </c>
      <c r="AN29" s="4">
        <v>0</v>
      </c>
      <c r="AO29" s="47">
        <v>0</v>
      </c>
      <c r="AP29" s="12">
        <v>0</v>
      </c>
      <c r="AQ29" s="4">
        <v>0</v>
      </c>
      <c r="AR29" s="47">
        <v>0</v>
      </c>
      <c r="AS29" s="12">
        <v>0</v>
      </c>
      <c r="AT29" s="4">
        <v>0</v>
      </c>
      <c r="AU29" s="47">
        <v>0</v>
      </c>
      <c r="AV29" s="12">
        <v>0</v>
      </c>
      <c r="AW29" s="4">
        <v>0</v>
      </c>
      <c r="AX29" s="47">
        <f t="shared" si="13"/>
        <v>0</v>
      </c>
      <c r="AY29" s="12">
        <v>0</v>
      </c>
      <c r="AZ29" s="4">
        <v>0</v>
      </c>
      <c r="BA29" s="47">
        <v>0</v>
      </c>
      <c r="BB29" s="12">
        <v>0</v>
      </c>
      <c r="BC29" s="4">
        <v>0</v>
      </c>
      <c r="BD29" s="47">
        <v>0</v>
      </c>
      <c r="BE29" s="12">
        <v>0</v>
      </c>
      <c r="BF29" s="4">
        <v>0</v>
      </c>
      <c r="BG29" s="47">
        <v>0</v>
      </c>
      <c r="BH29" s="12">
        <v>0</v>
      </c>
      <c r="BI29" s="4">
        <v>0</v>
      </c>
      <c r="BJ29" s="47">
        <v>0</v>
      </c>
      <c r="BK29" s="12">
        <v>0</v>
      </c>
      <c r="BL29" s="4">
        <v>0</v>
      </c>
      <c r="BM29" s="47">
        <f t="shared" si="14"/>
        <v>0</v>
      </c>
      <c r="BN29" s="12">
        <v>0</v>
      </c>
      <c r="BO29" s="4">
        <v>0</v>
      </c>
      <c r="BP29" s="47">
        <v>0</v>
      </c>
      <c r="BQ29" s="51">
        <v>3</v>
      </c>
      <c r="BR29" s="14">
        <v>74</v>
      </c>
      <c r="BS29" s="47">
        <f>BR29/BQ29*1000</f>
        <v>24666.666666666668</v>
      </c>
      <c r="BT29" s="51">
        <v>4</v>
      </c>
      <c r="BU29" s="14">
        <v>53</v>
      </c>
      <c r="BV29" s="47">
        <f t="shared" si="20"/>
        <v>13250</v>
      </c>
      <c r="BW29" s="12">
        <v>0</v>
      </c>
      <c r="BX29" s="4">
        <v>0</v>
      </c>
      <c r="BY29" s="47">
        <v>0</v>
      </c>
      <c r="BZ29" s="12">
        <v>0</v>
      </c>
      <c r="CA29" s="4">
        <v>0</v>
      </c>
      <c r="CB29" s="47">
        <v>0</v>
      </c>
      <c r="CC29" s="12">
        <v>0</v>
      </c>
      <c r="CD29" s="4">
        <v>0</v>
      </c>
      <c r="CE29" s="47">
        <f t="shared" si="15"/>
        <v>0</v>
      </c>
      <c r="CF29" s="12">
        <v>0</v>
      </c>
      <c r="CG29" s="4">
        <v>0</v>
      </c>
      <c r="CH29" s="47">
        <f t="shared" si="16"/>
        <v>0</v>
      </c>
      <c r="CI29" s="12">
        <v>0</v>
      </c>
      <c r="CJ29" s="4">
        <v>0</v>
      </c>
      <c r="CK29" s="47">
        <v>0</v>
      </c>
      <c r="CL29" s="12">
        <v>0</v>
      </c>
      <c r="CM29" s="4">
        <v>0</v>
      </c>
      <c r="CN29" s="47">
        <v>0</v>
      </c>
      <c r="CO29" s="64">
        <v>0</v>
      </c>
      <c r="CP29" s="4">
        <v>0</v>
      </c>
      <c r="CQ29" s="47">
        <v>0</v>
      </c>
      <c r="CR29" s="12">
        <v>0</v>
      </c>
      <c r="CS29" s="4">
        <v>0</v>
      </c>
      <c r="CT29" s="47">
        <v>0</v>
      </c>
      <c r="CU29" s="12">
        <v>0</v>
      </c>
      <c r="CV29" s="4">
        <v>0</v>
      </c>
      <c r="CW29" s="47">
        <v>0</v>
      </c>
      <c r="CX29" s="12">
        <v>0</v>
      </c>
      <c r="CY29" s="4">
        <v>0</v>
      </c>
      <c r="CZ29" s="47">
        <f t="shared" si="17"/>
        <v>0</v>
      </c>
      <c r="DA29" s="12">
        <v>0</v>
      </c>
      <c r="DB29" s="4">
        <v>0</v>
      </c>
      <c r="DC29" s="47">
        <v>0</v>
      </c>
      <c r="DD29" s="12"/>
      <c r="DE29" s="4"/>
      <c r="DF29" s="47"/>
      <c r="DG29" s="12">
        <v>0</v>
      </c>
      <c r="DH29" s="4">
        <v>0</v>
      </c>
      <c r="DI29" s="47">
        <v>0</v>
      </c>
      <c r="DJ29" s="12">
        <v>0</v>
      </c>
      <c r="DK29" s="4">
        <v>0</v>
      </c>
      <c r="DL29" s="47">
        <v>0</v>
      </c>
      <c r="DM29" s="12">
        <v>0</v>
      </c>
      <c r="DN29" s="4">
        <v>0</v>
      </c>
      <c r="DO29" s="47">
        <v>0</v>
      </c>
      <c r="DP29" s="12">
        <v>0</v>
      </c>
      <c r="DQ29" s="4">
        <v>0</v>
      </c>
      <c r="DR29" s="47">
        <v>0</v>
      </c>
      <c r="DS29" s="12">
        <v>0</v>
      </c>
      <c r="DT29" s="4">
        <v>0</v>
      </c>
      <c r="DU29" s="47">
        <v>0</v>
      </c>
      <c r="DV29" s="51">
        <v>150</v>
      </c>
      <c r="DW29" s="14">
        <v>516</v>
      </c>
      <c r="DX29" s="47">
        <f t="shared" si="19"/>
        <v>3440</v>
      </c>
      <c r="DY29" s="51">
        <v>160</v>
      </c>
      <c r="DZ29" s="14">
        <v>583</v>
      </c>
      <c r="EA29" s="47">
        <f t="shared" si="18"/>
        <v>3643.75</v>
      </c>
      <c r="EB29" s="12">
        <f t="shared" si="5"/>
        <v>317</v>
      </c>
      <c r="EC29" s="18">
        <f t="shared" si="6"/>
        <v>1226</v>
      </c>
    </row>
    <row r="30" spans="1:205" ht="15" customHeight="1" x14ac:dyDescent="0.3">
      <c r="A30" s="55">
        <v>2010</v>
      </c>
      <c r="B30" s="56" t="s">
        <v>16</v>
      </c>
      <c r="C30" s="12">
        <v>0</v>
      </c>
      <c r="D30" s="4">
        <v>0</v>
      </c>
      <c r="E30" s="47">
        <v>0</v>
      </c>
      <c r="F30" s="12">
        <v>0</v>
      </c>
      <c r="G30" s="4">
        <v>0</v>
      </c>
      <c r="H30" s="47">
        <v>0</v>
      </c>
      <c r="I30" s="12">
        <v>0</v>
      </c>
      <c r="J30" s="4">
        <v>0</v>
      </c>
      <c r="K30" s="47">
        <v>0</v>
      </c>
      <c r="L30" s="12">
        <v>0</v>
      </c>
      <c r="M30" s="4">
        <v>0</v>
      </c>
      <c r="N30" s="47">
        <v>0</v>
      </c>
      <c r="O30" s="12">
        <v>0</v>
      </c>
      <c r="P30" s="4">
        <v>0</v>
      </c>
      <c r="Q30" s="47">
        <v>0</v>
      </c>
      <c r="R30" s="12">
        <v>0</v>
      </c>
      <c r="S30" s="4">
        <v>0</v>
      </c>
      <c r="T30" s="47">
        <v>0</v>
      </c>
      <c r="U30" s="12">
        <v>0</v>
      </c>
      <c r="V30" s="4">
        <v>0</v>
      </c>
      <c r="W30" s="47">
        <v>0</v>
      </c>
      <c r="X30" s="12">
        <v>0</v>
      </c>
      <c r="Y30" s="4">
        <v>0</v>
      </c>
      <c r="Z30" s="47">
        <v>0</v>
      </c>
      <c r="AA30" s="12">
        <v>0</v>
      </c>
      <c r="AB30" s="4">
        <v>0</v>
      </c>
      <c r="AC30" s="47">
        <v>0</v>
      </c>
      <c r="AD30" s="12">
        <v>0</v>
      </c>
      <c r="AE30" s="4">
        <v>0</v>
      </c>
      <c r="AF30" s="47">
        <v>0</v>
      </c>
      <c r="AG30" s="12">
        <v>0</v>
      </c>
      <c r="AH30" s="4">
        <v>0</v>
      </c>
      <c r="AI30" s="47">
        <v>0</v>
      </c>
      <c r="AJ30" s="12">
        <v>0</v>
      </c>
      <c r="AK30" s="4">
        <v>0</v>
      </c>
      <c r="AL30" s="47">
        <v>0</v>
      </c>
      <c r="AM30" s="12">
        <v>0</v>
      </c>
      <c r="AN30" s="4">
        <v>0</v>
      </c>
      <c r="AO30" s="47">
        <v>0</v>
      </c>
      <c r="AP30" s="12">
        <v>0</v>
      </c>
      <c r="AQ30" s="4">
        <v>0</v>
      </c>
      <c r="AR30" s="47">
        <v>0</v>
      </c>
      <c r="AS30" s="12">
        <v>0</v>
      </c>
      <c r="AT30" s="4">
        <v>0</v>
      </c>
      <c r="AU30" s="47">
        <v>0</v>
      </c>
      <c r="AV30" s="12">
        <v>0</v>
      </c>
      <c r="AW30" s="4">
        <v>0</v>
      </c>
      <c r="AX30" s="47">
        <f t="shared" si="13"/>
        <v>0</v>
      </c>
      <c r="AY30" s="12">
        <v>0</v>
      </c>
      <c r="AZ30" s="4">
        <v>0</v>
      </c>
      <c r="BA30" s="47">
        <v>0</v>
      </c>
      <c r="BB30" s="12">
        <v>0</v>
      </c>
      <c r="BC30" s="4">
        <v>0</v>
      </c>
      <c r="BD30" s="47">
        <v>0</v>
      </c>
      <c r="BE30" s="12">
        <v>0</v>
      </c>
      <c r="BF30" s="4">
        <v>0</v>
      </c>
      <c r="BG30" s="47">
        <v>0</v>
      </c>
      <c r="BH30" s="12">
        <v>0</v>
      </c>
      <c r="BI30" s="4">
        <v>0</v>
      </c>
      <c r="BJ30" s="47">
        <v>0</v>
      </c>
      <c r="BK30" s="12">
        <v>0</v>
      </c>
      <c r="BL30" s="4">
        <v>0</v>
      </c>
      <c r="BM30" s="47">
        <f t="shared" si="14"/>
        <v>0</v>
      </c>
      <c r="BN30" s="12">
        <v>0</v>
      </c>
      <c r="BO30" s="4">
        <v>0</v>
      </c>
      <c r="BP30" s="47">
        <v>0</v>
      </c>
      <c r="BQ30" s="12">
        <v>0</v>
      </c>
      <c r="BR30" s="4">
        <v>0</v>
      </c>
      <c r="BS30" s="47">
        <v>0</v>
      </c>
      <c r="BT30" s="12">
        <v>0</v>
      </c>
      <c r="BU30" s="4">
        <v>0</v>
      </c>
      <c r="BV30" s="47">
        <v>0</v>
      </c>
      <c r="BW30" s="12">
        <v>0</v>
      </c>
      <c r="BX30" s="4">
        <v>0</v>
      </c>
      <c r="BY30" s="47">
        <v>0</v>
      </c>
      <c r="BZ30" s="12">
        <v>0</v>
      </c>
      <c r="CA30" s="4">
        <v>0</v>
      </c>
      <c r="CB30" s="47">
        <v>0</v>
      </c>
      <c r="CC30" s="12">
        <v>0</v>
      </c>
      <c r="CD30" s="4">
        <v>0</v>
      </c>
      <c r="CE30" s="47">
        <f t="shared" si="15"/>
        <v>0</v>
      </c>
      <c r="CF30" s="12">
        <v>0</v>
      </c>
      <c r="CG30" s="4">
        <v>0</v>
      </c>
      <c r="CH30" s="47">
        <f t="shared" si="16"/>
        <v>0</v>
      </c>
      <c r="CI30" s="12">
        <v>0</v>
      </c>
      <c r="CJ30" s="4">
        <v>0</v>
      </c>
      <c r="CK30" s="47">
        <v>0</v>
      </c>
      <c r="CL30" s="12">
        <v>0</v>
      </c>
      <c r="CM30" s="4">
        <v>0</v>
      </c>
      <c r="CN30" s="47">
        <v>0</v>
      </c>
      <c r="CO30" s="64">
        <v>0</v>
      </c>
      <c r="CP30" s="4">
        <v>0</v>
      </c>
      <c r="CQ30" s="47">
        <v>0</v>
      </c>
      <c r="CR30" s="12">
        <v>0</v>
      </c>
      <c r="CS30" s="4">
        <v>0</v>
      </c>
      <c r="CT30" s="47">
        <v>0</v>
      </c>
      <c r="CU30" s="12">
        <v>0</v>
      </c>
      <c r="CV30" s="4">
        <v>0</v>
      </c>
      <c r="CW30" s="47">
        <v>0</v>
      </c>
      <c r="CX30" s="12">
        <v>0</v>
      </c>
      <c r="CY30" s="4">
        <v>0</v>
      </c>
      <c r="CZ30" s="47">
        <f t="shared" si="17"/>
        <v>0</v>
      </c>
      <c r="DA30" s="12">
        <v>0</v>
      </c>
      <c r="DB30" s="4">
        <v>0</v>
      </c>
      <c r="DC30" s="47">
        <v>0</v>
      </c>
      <c r="DD30" s="12"/>
      <c r="DE30" s="4"/>
      <c r="DF30" s="47"/>
      <c r="DG30" s="12">
        <v>0</v>
      </c>
      <c r="DH30" s="4">
        <v>0</v>
      </c>
      <c r="DI30" s="47">
        <v>0</v>
      </c>
      <c r="DJ30" s="12">
        <v>0</v>
      </c>
      <c r="DK30" s="4">
        <v>0</v>
      </c>
      <c r="DL30" s="47">
        <v>0</v>
      </c>
      <c r="DM30" s="12">
        <v>0</v>
      </c>
      <c r="DN30" s="4">
        <v>0</v>
      </c>
      <c r="DO30" s="47">
        <v>0</v>
      </c>
      <c r="DP30" s="12">
        <v>0</v>
      </c>
      <c r="DQ30" s="4">
        <v>0</v>
      </c>
      <c r="DR30" s="47">
        <v>0</v>
      </c>
      <c r="DS30" s="12">
        <v>0</v>
      </c>
      <c r="DT30" s="4">
        <v>0</v>
      </c>
      <c r="DU30" s="47">
        <v>0</v>
      </c>
      <c r="DV30" s="51">
        <v>1000</v>
      </c>
      <c r="DW30" s="14">
        <v>15391</v>
      </c>
      <c r="DX30" s="47">
        <f t="shared" si="19"/>
        <v>15391</v>
      </c>
      <c r="DY30" s="51">
        <v>64</v>
      </c>
      <c r="DZ30" s="14">
        <v>300</v>
      </c>
      <c r="EA30" s="47">
        <f t="shared" si="18"/>
        <v>4687.5</v>
      </c>
      <c r="EB30" s="12">
        <f t="shared" si="5"/>
        <v>1064</v>
      </c>
      <c r="EC30" s="18">
        <f t="shared" si="6"/>
        <v>15691</v>
      </c>
    </row>
    <row r="31" spans="1:205" ht="15" customHeight="1" thickBot="1" x14ac:dyDescent="0.35">
      <c r="A31" s="69"/>
      <c r="B31" s="70" t="s">
        <v>17</v>
      </c>
      <c r="C31" s="43">
        <f>SUM(C19:C30)</f>
        <v>0</v>
      </c>
      <c r="D31" s="42">
        <f>SUM(D19:D30)</f>
        <v>0</v>
      </c>
      <c r="E31" s="61"/>
      <c r="F31" s="43">
        <f>SUM(F19:F30)</f>
        <v>0</v>
      </c>
      <c r="G31" s="42">
        <f>SUM(G19:G30)</f>
        <v>0</v>
      </c>
      <c r="H31" s="61"/>
      <c r="I31" s="43">
        <f>SUM(I19:I30)</f>
        <v>0</v>
      </c>
      <c r="J31" s="42">
        <f>SUM(J19:J30)</f>
        <v>0</v>
      </c>
      <c r="K31" s="61"/>
      <c r="L31" s="43">
        <f>SUM(L19:L30)</f>
        <v>0</v>
      </c>
      <c r="M31" s="42">
        <f>SUM(M19:M30)</f>
        <v>0</v>
      </c>
      <c r="N31" s="61"/>
      <c r="O31" s="43">
        <f>SUM(O19:O30)</f>
        <v>0</v>
      </c>
      <c r="P31" s="42">
        <f>SUM(P19:P30)</f>
        <v>0</v>
      </c>
      <c r="Q31" s="61"/>
      <c r="R31" s="43">
        <f>SUM(R19:R30)</f>
        <v>0</v>
      </c>
      <c r="S31" s="42">
        <f>SUM(S19:S30)</f>
        <v>0</v>
      </c>
      <c r="T31" s="61"/>
      <c r="U31" s="43">
        <f>SUM(U19:U30)</f>
        <v>0</v>
      </c>
      <c r="V31" s="42">
        <f>SUM(V19:V30)</f>
        <v>0</v>
      </c>
      <c r="W31" s="61"/>
      <c r="X31" s="43">
        <f>SUM(X19:X30)</f>
        <v>0</v>
      </c>
      <c r="Y31" s="42">
        <f>SUM(Y19:Y30)</f>
        <v>2</v>
      </c>
      <c r="Z31" s="61"/>
      <c r="AA31" s="43">
        <f>SUM(AA19:AA30)</f>
        <v>0</v>
      </c>
      <c r="AB31" s="42">
        <f>SUM(AB19:AB30)</f>
        <v>0</v>
      </c>
      <c r="AC31" s="61"/>
      <c r="AD31" s="43">
        <f>SUM(AD19:AD30)</f>
        <v>0</v>
      </c>
      <c r="AE31" s="42">
        <f>SUM(AE19:AE30)</f>
        <v>0</v>
      </c>
      <c r="AF31" s="61"/>
      <c r="AG31" s="43">
        <f>SUM(AG19:AG30)</f>
        <v>0</v>
      </c>
      <c r="AH31" s="42">
        <f>SUM(AH19:AH30)</f>
        <v>0</v>
      </c>
      <c r="AI31" s="61"/>
      <c r="AJ31" s="43">
        <f>SUM(AJ19:AJ30)</f>
        <v>0</v>
      </c>
      <c r="AK31" s="42">
        <f>SUM(AK19:AK30)</f>
        <v>0</v>
      </c>
      <c r="AL31" s="61"/>
      <c r="AM31" s="43">
        <f>SUM(AM19:AM30)</f>
        <v>0</v>
      </c>
      <c r="AN31" s="42">
        <f>SUM(AN19:AN30)</f>
        <v>0</v>
      </c>
      <c r="AO31" s="61"/>
      <c r="AP31" s="43">
        <f>SUM(AP19:AP30)</f>
        <v>0</v>
      </c>
      <c r="AQ31" s="42">
        <f>SUM(AQ19:AQ30)</f>
        <v>0</v>
      </c>
      <c r="AR31" s="61"/>
      <c r="AS31" s="43">
        <f>SUM(AS19:AS30)</f>
        <v>0</v>
      </c>
      <c r="AT31" s="42">
        <f>SUM(AT19:AT30)</f>
        <v>2</v>
      </c>
      <c r="AU31" s="61"/>
      <c r="AV31" s="43">
        <f t="shared" ref="AV31:AW31" si="21">SUM(AV19:AV30)</f>
        <v>0</v>
      </c>
      <c r="AW31" s="42">
        <f t="shared" si="21"/>
        <v>0</v>
      </c>
      <c r="AX31" s="61"/>
      <c r="AY31" s="43">
        <f>SUM(AY19:AY30)</f>
        <v>0</v>
      </c>
      <c r="AZ31" s="42">
        <f>SUM(AZ19:AZ30)</f>
        <v>0</v>
      </c>
      <c r="BA31" s="61"/>
      <c r="BB31" s="43">
        <f>SUM(BB19:BB30)</f>
        <v>0</v>
      </c>
      <c r="BC31" s="42">
        <f>SUM(BC19:BC30)</f>
        <v>0</v>
      </c>
      <c r="BD31" s="61"/>
      <c r="BE31" s="43">
        <f>SUM(BE19:BE30)</f>
        <v>0</v>
      </c>
      <c r="BF31" s="42">
        <f>SUM(BF19:BF30)</f>
        <v>0</v>
      </c>
      <c r="BG31" s="61"/>
      <c r="BH31" s="43">
        <f>SUM(BH19:BH30)</f>
        <v>0</v>
      </c>
      <c r="BI31" s="42">
        <f>SUM(BI19:BI30)</f>
        <v>0</v>
      </c>
      <c r="BJ31" s="61"/>
      <c r="BK31" s="43">
        <f t="shared" ref="BK31:BL31" si="22">SUM(BK19:BK30)</f>
        <v>0</v>
      </c>
      <c r="BL31" s="42">
        <f t="shared" si="22"/>
        <v>0</v>
      </c>
      <c r="BM31" s="61"/>
      <c r="BN31" s="43">
        <f>SUM(BN19:BN30)</f>
        <v>0</v>
      </c>
      <c r="BO31" s="42">
        <f>SUM(BO19:BO30)</f>
        <v>0</v>
      </c>
      <c r="BP31" s="61"/>
      <c r="BQ31" s="43">
        <f>SUM(BQ19:BQ30)</f>
        <v>3</v>
      </c>
      <c r="BR31" s="42">
        <f>SUM(BR19:BR30)</f>
        <v>82</v>
      </c>
      <c r="BS31" s="61"/>
      <c r="BT31" s="43">
        <f>SUM(BT19:BT30)</f>
        <v>10</v>
      </c>
      <c r="BU31" s="42">
        <f>SUM(BU19:BU30)</f>
        <v>194</v>
      </c>
      <c r="BV31" s="61"/>
      <c r="BW31" s="43">
        <f>SUM(BW19:BW30)</f>
        <v>0</v>
      </c>
      <c r="BX31" s="42">
        <f>SUM(BX19:BX30)</f>
        <v>0</v>
      </c>
      <c r="BY31" s="61"/>
      <c r="BZ31" s="43">
        <f>SUM(BZ19:BZ30)</f>
        <v>0</v>
      </c>
      <c r="CA31" s="42">
        <f>SUM(CA19:CA30)</f>
        <v>0</v>
      </c>
      <c r="CB31" s="61"/>
      <c r="CC31" s="43">
        <f t="shared" ref="CC31:CD31" si="23">SUM(CC19:CC30)</f>
        <v>0</v>
      </c>
      <c r="CD31" s="42">
        <f t="shared" si="23"/>
        <v>0</v>
      </c>
      <c r="CE31" s="61"/>
      <c r="CF31" s="43">
        <v>0</v>
      </c>
      <c r="CG31" s="42">
        <v>0</v>
      </c>
      <c r="CH31" s="61"/>
      <c r="CI31" s="43">
        <f>SUM(CI19:CI30)</f>
        <v>59</v>
      </c>
      <c r="CJ31" s="42">
        <f>SUM(CJ19:CJ30)</f>
        <v>340</v>
      </c>
      <c r="CK31" s="61"/>
      <c r="CL31" s="43">
        <f>SUM(CL19:CL30)</f>
        <v>0</v>
      </c>
      <c r="CM31" s="42">
        <f>SUM(CM19:CM30)</f>
        <v>0</v>
      </c>
      <c r="CN31" s="61"/>
      <c r="CO31" s="65">
        <f>SUM(CO19:CO30)</f>
        <v>1000</v>
      </c>
      <c r="CP31" s="42">
        <f>SUM(CP19:CP30)</f>
        <v>2438</v>
      </c>
      <c r="CQ31" s="61"/>
      <c r="CR31" s="43">
        <f>SUM(CR19:CR30)</f>
        <v>24</v>
      </c>
      <c r="CS31" s="42">
        <f>SUM(CS19:CS30)</f>
        <v>113</v>
      </c>
      <c r="CT31" s="61"/>
      <c r="CU31" s="43">
        <f>SUM(CU19:CU30)</f>
        <v>0</v>
      </c>
      <c r="CV31" s="42">
        <f>SUM(CV19:CV30)</f>
        <v>0</v>
      </c>
      <c r="CW31" s="61"/>
      <c r="CX31" s="43">
        <f t="shared" ref="CX31:CY31" si="24">SUM(CX19:CX30)</f>
        <v>0</v>
      </c>
      <c r="CY31" s="42">
        <f t="shared" si="24"/>
        <v>0</v>
      </c>
      <c r="CZ31" s="61"/>
      <c r="DA31" s="43">
        <f>SUM(DA19:DA30)</f>
        <v>0</v>
      </c>
      <c r="DB31" s="42">
        <f>SUM(DB19:DB30)</f>
        <v>0</v>
      </c>
      <c r="DC31" s="61"/>
      <c r="DD31" s="43"/>
      <c r="DE31" s="42"/>
      <c r="DF31" s="61"/>
      <c r="DG31" s="43">
        <f>SUM(DG19:DG30)</f>
        <v>0</v>
      </c>
      <c r="DH31" s="42">
        <f>SUM(DH19:DH30)</f>
        <v>0</v>
      </c>
      <c r="DI31" s="61"/>
      <c r="DJ31" s="43">
        <f>SUM(DJ19:DJ30)</f>
        <v>0</v>
      </c>
      <c r="DK31" s="42">
        <f>SUM(DK19:DK30)</f>
        <v>0</v>
      </c>
      <c r="DL31" s="61"/>
      <c r="DM31" s="43">
        <f>SUM(DM19:DM30)</f>
        <v>1008</v>
      </c>
      <c r="DN31" s="42">
        <f>SUM(DN19:DN30)</f>
        <v>3243</v>
      </c>
      <c r="DO31" s="61"/>
      <c r="DP31" s="43">
        <f>SUM(DP19:DP30)</f>
        <v>5</v>
      </c>
      <c r="DQ31" s="42">
        <f>SUM(DQ19:DQ30)</f>
        <v>74</v>
      </c>
      <c r="DR31" s="61"/>
      <c r="DS31" s="43">
        <f>SUM(DS19:DS30)</f>
        <v>0</v>
      </c>
      <c r="DT31" s="42">
        <f>SUM(DT19:DT30)</f>
        <v>0</v>
      </c>
      <c r="DU31" s="61"/>
      <c r="DV31" s="43">
        <f>SUM(DV19:DV30)</f>
        <v>4237</v>
      </c>
      <c r="DW31" s="42">
        <f>SUM(DW19:DW30)</f>
        <v>27395</v>
      </c>
      <c r="DX31" s="61"/>
      <c r="DY31" s="43">
        <f>SUM(DY19:DY30)</f>
        <v>6260</v>
      </c>
      <c r="DZ31" s="42">
        <f>SUM(DZ19:DZ30)</f>
        <v>30075</v>
      </c>
      <c r="EA31" s="61"/>
      <c r="EB31" s="43">
        <f t="shared" si="5"/>
        <v>12606</v>
      </c>
      <c r="EC31" s="44">
        <f t="shared" si="6"/>
        <v>63958</v>
      </c>
      <c r="EE31" s="5"/>
      <c r="EJ31" s="5"/>
      <c r="EO31" s="5"/>
      <c r="ET31" s="5"/>
      <c r="EY31" s="5"/>
      <c r="FD31" s="5"/>
      <c r="FI31" s="5"/>
      <c r="FN31" s="5"/>
      <c r="FS31" s="5"/>
      <c r="FX31" s="5"/>
      <c r="GC31" s="5"/>
      <c r="GH31" s="5"/>
      <c r="GM31" s="5"/>
      <c r="GR31" s="5"/>
      <c r="GW31" s="5"/>
    </row>
    <row r="32" spans="1:205" ht="15" customHeight="1" x14ac:dyDescent="0.3">
      <c r="A32" s="55">
        <v>2011</v>
      </c>
      <c r="B32" s="56" t="s">
        <v>5</v>
      </c>
      <c r="C32" s="12">
        <v>0</v>
      </c>
      <c r="D32" s="4">
        <v>0</v>
      </c>
      <c r="E32" s="47">
        <v>0</v>
      </c>
      <c r="F32" s="12">
        <v>0</v>
      </c>
      <c r="G32" s="4">
        <v>0</v>
      </c>
      <c r="H32" s="47">
        <v>0</v>
      </c>
      <c r="I32" s="12">
        <v>0</v>
      </c>
      <c r="J32" s="4">
        <v>0</v>
      </c>
      <c r="K32" s="47">
        <v>0</v>
      </c>
      <c r="L32" s="12">
        <v>0</v>
      </c>
      <c r="M32" s="4">
        <v>0</v>
      </c>
      <c r="N32" s="47">
        <v>0</v>
      </c>
      <c r="O32" s="12">
        <v>0</v>
      </c>
      <c r="P32" s="4">
        <v>0</v>
      </c>
      <c r="Q32" s="47">
        <v>0</v>
      </c>
      <c r="R32" s="12">
        <v>0</v>
      </c>
      <c r="S32" s="4">
        <v>0</v>
      </c>
      <c r="T32" s="47">
        <v>0</v>
      </c>
      <c r="U32" s="12">
        <v>0</v>
      </c>
      <c r="V32" s="4">
        <v>0</v>
      </c>
      <c r="W32" s="47">
        <v>0</v>
      </c>
      <c r="X32" s="12">
        <v>0</v>
      </c>
      <c r="Y32" s="4">
        <v>0</v>
      </c>
      <c r="Z32" s="47">
        <v>0</v>
      </c>
      <c r="AA32" s="12">
        <v>0</v>
      </c>
      <c r="AB32" s="4">
        <v>0</v>
      </c>
      <c r="AC32" s="47">
        <v>0</v>
      </c>
      <c r="AD32" s="12">
        <v>0</v>
      </c>
      <c r="AE32" s="4">
        <v>0</v>
      </c>
      <c r="AF32" s="47">
        <v>0</v>
      </c>
      <c r="AG32" s="12">
        <v>0</v>
      </c>
      <c r="AH32" s="4">
        <v>0</v>
      </c>
      <c r="AI32" s="47">
        <v>0</v>
      </c>
      <c r="AJ32" s="12">
        <v>0</v>
      </c>
      <c r="AK32" s="4">
        <v>0</v>
      </c>
      <c r="AL32" s="47">
        <v>0</v>
      </c>
      <c r="AM32" s="12">
        <v>0</v>
      </c>
      <c r="AN32" s="4">
        <v>0</v>
      </c>
      <c r="AO32" s="47">
        <v>0</v>
      </c>
      <c r="AP32" s="12">
        <v>0</v>
      </c>
      <c r="AQ32" s="4">
        <v>0</v>
      </c>
      <c r="AR32" s="47">
        <v>0</v>
      </c>
      <c r="AS32" s="51">
        <v>1</v>
      </c>
      <c r="AT32" s="14">
        <v>13</v>
      </c>
      <c r="AU32" s="47">
        <f>AT32/AS32*1000</f>
        <v>13000</v>
      </c>
      <c r="AV32" s="12">
        <v>0</v>
      </c>
      <c r="AW32" s="4">
        <v>0</v>
      </c>
      <c r="AX32" s="47">
        <f t="shared" ref="AX32:AX43" si="25">IF(AV32=0,0,AW32/AV32*1000)</f>
        <v>0</v>
      </c>
      <c r="AY32" s="12">
        <v>0</v>
      </c>
      <c r="AZ32" s="4">
        <v>0</v>
      </c>
      <c r="BA32" s="47">
        <v>0</v>
      </c>
      <c r="BB32" s="12">
        <v>0</v>
      </c>
      <c r="BC32" s="4">
        <v>0</v>
      </c>
      <c r="BD32" s="47">
        <v>0</v>
      </c>
      <c r="BE32" s="12">
        <v>0</v>
      </c>
      <c r="BF32" s="4">
        <v>0</v>
      </c>
      <c r="BG32" s="47">
        <v>0</v>
      </c>
      <c r="BH32" s="12">
        <v>0</v>
      </c>
      <c r="BI32" s="4">
        <v>0</v>
      </c>
      <c r="BJ32" s="47">
        <v>0</v>
      </c>
      <c r="BK32" s="12">
        <v>0</v>
      </c>
      <c r="BL32" s="4">
        <v>0</v>
      </c>
      <c r="BM32" s="47">
        <f t="shared" ref="BM32:BM43" si="26">IF(BK32=0,0,BL32/BK32*1000)</f>
        <v>0</v>
      </c>
      <c r="BN32" s="12">
        <v>0</v>
      </c>
      <c r="BO32" s="4">
        <v>0</v>
      </c>
      <c r="BP32" s="47">
        <v>0</v>
      </c>
      <c r="BQ32" s="12">
        <v>0</v>
      </c>
      <c r="BR32" s="4">
        <v>0</v>
      </c>
      <c r="BS32" s="47">
        <v>0</v>
      </c>
      <c r="BT32" s="12">
        <v>0</v>
      </c>
      <c r="BU32" s="4">
        <v>0</v>
      </c>
      <c r="BV32" s="47">
        <v>0</v>
      </c>
      <c r="BW32" s="12">
        <v>0</v>
      </c>
      <c r="BX32" s="4">
        <v>0</v>
      </c>
      <c r="BY32" s="47">
        <v>0</v>
      </c>
      <c r="BZ32" s="12">
        <v>0</v>
      </c>
      <c r="CA32" s="4">
        <v>0</v>
      </c>
      <c r="CB32" s="47">
        <v>0</v>
      </c>
      <c r="CC32" s="12">
        <v>0</v>
      </c>
      <c r="CD32" s="4">
        <v>0</v>
      </c>
      <c r="CE32" s="47">
        <f t="shared" ref="CE32:CE43" si="27">IF(CC32=0,0,CD32/CC32*1000)</f>
        <v>0</v>
      </c>
      <c r="CF32" s="12">
        <v>0</v>
      </c>
      <c r="CG32" s="4">
        <v>0</v>
      </c>
      <c r="CH32" s="47">
        <f t="shared" ref="CH32:CH43" si="28">IF(CF32=0,0,CG32/CF32*1000)</f>
        <v>0</v>
      </c>
      <c r="CI32" s="12">
        <v>0</v>
      </c>
      <c r="CJ32" s="4">
        <v>0</v>
      </c>
      <c r="CK32" s="47">
        <v>0</v>
      </c>
      <c r="CL32" s="12">
        <v>0</v>
      </c>
      <c r="CM32" s="4">
        <v>0</v>
      </c>
      <c r="CN32" s="47">
        <v>0</v>
      </c>
      <c r="CO32" s="64">
        <v>0</v>
      </c>
      <c r="CP32" s="4">
        <v>0</v>
      </c>
      <c r="CQ32" s="47">
        <v>0</v>
      </c>
      <c r="CR32" s="12">
        <v>0</v>
      </c>
      <c r="CS32" s="4">
        <v>0</v>
      </c>
      <c r="CT32" s="47">
        <v>0</v>
      </c>
      <c r="CU32" s="12">
        <v>0</v>
      </c>
      <c r="CV32" s="4">
        <v>0</v>
      </c>
      <c r="CW32" s="47">
        <v>0</v>
      </c>
      <c r="CX32" s="12">
        <v>0</v>
      </c>
      <c r="CY32" s="4">
        <v>0</v>
      </c>
      <c r="CZ32" s="47">
        <f t="shared" ref="CZ32:CZ43" si="29">IF(CX32=0,0,CY32/CX32*1000)</f>
        <v>0</v>
      </c>
      <c r="DA32" s="12">
        <v>0</v>
      </c>
      <c r="DB32" s="4">
        <v>0</v>
      </c>
      <c r="DC32" s="47">
        <v>0</v>
      </c>
      <c r="DD32" s="12"/>
      <c r="DE32" s="4"/>
      <c r="DF32" s="47"/>
      <c r="DG32" s="12">
        <v>0</v>
      </c>
      <c r="DH32" s="4">
        <v>0</v>
      </c>
      <c r="DI32" s="47">
        <v>0</v>
      </c>
      <c r="DJ32" s="12">
        <v>0</v>
      </c>
      <c r="DK32" s="4">
        <v>0</v>
      </c>
      <c r="DL32" s="47">
        <v>0</v>
      </c>
      <c r="DM32" s="12">
        <v>0</v>
      </c>
      <c r="DN32" s="4">
        <v>0</v>
      </c>
      <c r="DO32" s="47">
        <v>0</v>
      </c>
      <c r="DP32" s="12">
        <v>0</v>
      </c>
      <c r="DQ32" s="4">
        <v>0</v>
      </c>
      <c r="DR32" s="47">
        <v>0</v>
      </c>
      <c r="DS32" s="12">
        <v>0</v>
      </c>
      <c r="DT32" s="4">
        <v>0</v>
      </c>
      <c r="DU32" s="47">
        <v>0</v>
      </c>
      <c r="DV32" s="51">
        <v>54</v>
      </c>
      <c r="DW32" s="14">
        <v>157</v>
      </c>
      <c r="DX32" s="47">
        <f t="shared" ref="DX32:DX43" si="30">DW32/DV32*1000</f>
        <v>2907.4074074074074</v>
      </c>
      <c r="DY32" s="51">
        <v>32</v>
      </c>
      <c r="DZ32" s="14">
        <v>69</v>
      </c>
      <c r="EA32" s="47">
        <f t="shared" ref="EA32:EA41" si="31">DZ32/DY32*1000</f>
        <v>2156.25</v>
      </c>
      <c r="EB32" s="12">
        <f t="shared" si="5"/>
        <v>87</v>
      </c>
      <c r="EC32" s="18">
        <f t="shared" si="6"/>
        <v>239</v>
      </c>
    </row>
    <row r="33" spans="1:205" ht="15" customHeight="1" x14ac:dyDescent="0.3">
      <c r="A33" s="55">
        <v>2011</v>
      </c>
      <c r="B33" s="56" t="s">
        <v>6</v>
      </c>
      <c r="C33" s="12">
        <v>0</v>
      </c>
      <c r="D33" s="4">
        <v>0</v>
      </c>
      <c r="E33" s="47">
        <v>0</v>
      </c>
      <c r="F33" s="12">
        <v>0</v>
      </c>
      <c r="G33" s="4">
        <v>0</v>
      </c>
      <c r="H33" s="47">
        <v>0</v>
      </c>
      <c r="I33" s="12">
        <v>0</v>
      </c>
      <c r="J33" s="4">
        <v>0</v>
      </c>
      <c r="K33" s="47">
        <v>0</v>
      </c>
      <c r="L33" s="12">
        <v>0</v>
      </c>
      <c r="M33" s="4">
        <v>0</v>
      </c>
      <c r="N33" s="47">
        <v>0</v>
      </c>
      <c r="O33" s="12">
        <v>0</v>
      </c>
      <c r="P33" s="4">
        <v>0</v>
      </c>
      <c r="Q33" s="47">
        <v>0</v>
      </c>
      <c r="R33" s="12">
        <v>0</v>
      </c>
      <c r="S33" s="4">
        <v>0</v>
      </c>
      <c r="T33" s="47">
        <v>0</v>
      </c>
      <c r="U33" s="12">
        <v>0</v>
      </c>
      <c r="V33" s="4">
        <v>0</v>
      </c>
      <c r="W33" s="47">
        <v>0</v>
      </c>
      <c r="X33" s="12">
        <v>0</v>
      </c>
      <c r="Y33" s="4">
        <v>0</v>
      </c>
      <c r="Z33" s="47">
        <v>0</v>
      </c>
      <c r="AA33" s="12">
        <v>0</v>
      </c>
      <c r="AB33" s="4">
        <v>0</v>
      </c>
      <c r="AC33" s="47">
        <v>0</v>
      </c>
      <c r="AD33" s="12">
        <v>0</v>
      </c>
      <c r="AE33" s="4">
        <v>0</v>
      </c>
      <c r="AF33" s="47">
        <v>0</v>
      </c>
      <c r="AG33" s="12">
        <v>0</v>
      </c>
      <c r="AH33" s="4">
        <v>0</v>
      </c>
      <c r="AI33" s="47">
        <v>0</v>
      </c>
      <c r="AJ33" s="12">
        <v>0</v>
      </c>
      <c r="AK33" s="4">
        <v>0</v>
      </c>
      <c r="AL33" s="47">
        <v>0</v>
      </c>
      <c r="AM33" s="12">
        <v>0</v>
      </c>
      <c r="AN33" s="4">
        <v>0</v>
      </c>
      <c r="AO33" s="47">
        <v>0</v>
      </c>
      <c r="AP33" s="12">
        <v>0</v>
      </c>
      <c r="AQ33" s="4">
        <v>0</v>
      </c>
      <c r="AR33" s="47">
        <v>0</v>
      </c>
      <c r="AS33" s="12">
        <v>0</v>
      </c>
      <c r="AT33" s="4">
        <v>0</v>
      </c>
      <c r="AU33" s="47">
        <v>0</v>
      </c>
      <c r="AV33" s="12">
        <v>0</v>
      </c>
      <c r="AW33" s="4">
        <v>0</v>
      </c>
      <c r="AX33" s="47">
        <f t="shared" si="25"/>
        <v>0</v>
      </c>
      <c r="AY33" s="12">
        <v>0</v>
      </c>
      <c r="AZ33" s="4">
        <v>0</v>
      </c>
      <c r="BA33" s="47">
        <v>0</v>
      </c>
      <c r="BB33" s="12">
        <v>0</v>
      </c>
      <c r="BC33" s="4">
        <v>0</v>
      </c>
      <c r="BD33" s="47">
        <v>0</v>
      </c>
      <c r="BE33" s="12">
        <v>0</v>
      </c>
      <c r="BF33" s="4">
        <v>0</v>
      </c>
      <c r="BG33" s="47">
        <v>0</v>
      </c>
      <c r="BH33" s="12">
        <v>0</v>
      </c>
      <c r="BI33" s="4">
        <v>0</v>
      </c>
      <c r="BJ33" s="47">
        <v>0</v>
      </c>
      <c r="BK33" s="12">
        <v>0</v>
      </c>
      <c r="BL33" s="4">
        <v>0</v>
      </c>
      <c r="BM33" s="47">
        <f t="shared" si="26"/>
        <v>0</v>
      </c>
      <c r="BN33" s="12">
        <v>0</v>
      </c>
      <c r="BO33" s="4">
        <v>0</v>
      </c>
      <c r="BP33" s="47">
        <v>0</v>
      </c>
      <c r="BQ33" s="12">
        <v>0</v>
      </c>
      <c r="BR33" s="4">
        <v>0</v>
      </c>
      <c r="BS33" s="47">
        <v>0</v>
      </c>
      <c r="BT33" s="12">
        <v>0</v>
      </c>
      <c r="BU33" s="4">
        <v>0</v>
      </c>
      <c r="BV33" s="47">
        <v>0</v>
      </c>
      <c r="BW33" s="12">
        <v>0</v>
      </c>
      <c r="BX33" s="4">
        <v>0</v>
      </c>
      <c r="BY33" s="47">
        <v>0</v>
      </c>
      <c r="BZ33" s="12">
        <v>0</v>
      </c>
      <c r="CA33" s="4">
        <v>0</v>
      </c>
      <c r="CB33" s="47">
        <v>0</v>
      </c>
      <c r="CC33" s="51">
        <v>0</v>
      </c>
      <c r="CD33" s="14">
        <v>0</v>
      </c>
      <c r="CE33" s="47">
        <f t="shared" si="27"/>
        <v>0</v>
      </c>
      <c r="CF33" s="51">
        <v>0</v>
      </c>
      <c r="CG33" s="14">
        <v>0</v>
      </c>
      <c r="CH33" s="47">
        <f t="shared" si="28"/>
        <v>0</v>
      </c>
      <c r="CI33" s="51">
        <v>145</v>
      </c>
      <c r="CJ33" s="14">
        <v>582</v>
      </c>
      <c r="CK33" s="47">
        <f>CJ33/CI33*1000</f>
        <v>4013.7931034482754</v>
      </c>
      <c r="CL33" s="12">
        <v>0</v>
      </c>
      <c r="CM33" s="4">
        <v>0</v>
      </c>
      <c r="CN33" s="47">
        <v>0</v>
      </c>
      <c r="CO33" s="64">
        <v>0</v>
      </c>
      <c r="CP33" s="4">
        <v>0</v>
      </c>
      <c r="CQ33" s="47">
        <v>0</v>
      </c>
      <c r="CR33" s="12">
        <v>0</v>
      </c>
      <c r="CS33" s="4">
        <v>0</v>
      </c>
      <c r="CT33" s="47">
        <v>0</v>
      </c>
      <c r="CU33" s="12">
        <v>0</v>
      </c>
      <c r="CV33" s="4">
        <v>0</v>
      </c>
      <c r="CW33" s="47">
        <v>0</v>
      </c>
      <c r="CX33" s="12">
        <v>0</v>
      </c>
      <c r="CY33" s="4">
        <v>0</v>
      </c>
      <c r="CZ33" s="47">
        <f t="shared" si="29"/>
        <v>0</v>
      </c>
      <c r="DA33" s="12">
        <v>0</v>
      </c>
      <c r="DB33" s="4">
        <v>0</v>
      </c>
      <c r="DC33" s="47">
        <v>0</v>
      </c>
      <c r="DD33" s="12"/>
      <c r="DE33" s="4"/>
      <c r="DF33" s="47"/>
      <c r="DG33" s="12">
        <v>0</v>
      </c>
      <c r="DH33" s="4">
        <v>0</v>
      </c>
      <c r="DI33" s="47">
        <v>0</v>
      </c>
      <c r="DJ33" s="12">
        <v>0</v>
      </c>
      <c r="DK33" s="4">
        <v>0</v>
      </c>
      <c r="DL33" s="47">
        <v>0</v>
      </c>
      <c r="DM33" s="12">
        <v>0</v>
      </c>
      <c r="DN33" s="4">
        <v>0</v>
      </c>
      <c r="DO33" s="47">
        <v>0</v>
      </c>
      <c r="DP33" s="12">
        <v>0</v>
      </c>
      <c r="DQ33" s="4">
        <v>0</v>
      </c>
      <c r="DR33" s="47">
        <v>0</v>
      </c>
      <c r="DS33" s="12">
        <v>0</v>
      </c>
      <c r="DT33" s="4">
        <v>0</v>
      </c>
      <c r="DU33" s="47">
        <v>0</v>
      </c>
      <c r="DV33" s="51">
        <v>4404</v>
      </c>
      <c r="DW33" s="14">
        <v>5978</v>
      </c>
      <c r="DX33" s="47">
        <f t="shared" si="30"/>
        <v>1357.402361489555</v>
      </c>
      <c r="DY33" s="51">
        <v>4</v>
      </c>
      <c r="DZ33" s="14">
        <v>3147</v>
      </c>
      <c r="EA33" s="47">
        <f t="shared" si="31"/>
        <v>786750</v>
      </c>
      <c r="EB33" s="12">
        <f t="shared" si="5"/>
        <v>4553</v>
      </c>
      <c r="EC33" s="18">
        <f t="shared" si="6"/>
        <v>9707</v>
      </c>
    </row>
    <row r="34" spans="1:205" ht="15" customHeight="1" x14ac:dyDescent="0.3">
      <c r="A34" s="55">
        <v>2011</v>
      </c>
      <c r="B34" s="56" t="s">
        <v>7</v>
      </c>
      <c r="C34" s="12">
        <v>0</v>
      </c>
      <c r="D34" s="4">
        <v>0</v>
      </c>
      <c r="E34" s="47">
        <v>0</v>
      </c>
      <c r="F34" s="12">
        <v>0</v>
      </c>
      <c r="G34" s="4">
        <v>0</v>
      </c>
      <c r="H34" s="47">
        <v>0</v>
      </c>
      <c r="I34" s="12">
        <v>0</v>
      </c>
      <c r="J34" s="4">
        <v>0</v>
      </c>
      <c r="K34" s="47">
        <v>0</v>
      </c>
      <c r="L34" s="12">
        <v>0</v>
      </c>
      <c r="M34" s="4">
        <v>0</v>
      </c>
      <c r="N34" s="47">
        <v>0</v>
      </c>
      <c r="O34" s="12">
        <v>0</v>
      </c>
      <c r="P34" s="4">
        <v>0</v>
      </c>
      <c r="Q34" s="47">
        <v>0</v>
      </c>
      <c r="R34" s="12">
        <v>0</v>
      </c>
      <c r="S34" s="4">
        <v>0</v>
      </c>
      <c r="T34" s="47">
        <v>0</v>
      </c>
      <c r="U34" s="12">
        <v>0</v>
      </c>
      <c r="V34" s="4">
        <v>0</v>
      </c>
      <c r="W34" s="47">
        <v>0</v>
      </c>
      <c r="X34" s="12">
        <v>0</v>
      </c>
      <c r="Y34" s="4">
        <v>1</v>
      </c>
      <c r="Z34" s="47">
        <v>0</v>
      </c>
      <c r="AA34" s="12">
        <v>0</v>
      </c>
      <c r="AB34" s="4">
        <v>0</v>
      </c>
      <c r="AC34" s="47">
        <v>0</v>
      </c>
      <c r="AD34" s="12">
        <v>0</v>
      </c>
      <c r="AE34" s="4">
        <v>0</v>
      </c>
      <c r="AF34" s="47">
        <v>0</v>
      </c>
      <c r="AG34" s="12">
        <v>0</v>
      </c>
      <c r="AH34" s="4">
        <v>0</v>
      </c>
      <c r="AI34" s="47">
        <v>0</v>
      </c>
      <c r="AJ34" s="12">
        <v>0</v>
      </c>
      <c r="AK34" s="4">
        <v>0</v>
      </c>
      <c r="AL34" s="47">
        <v>0</v>
      </c>
      <c r="AM34" s="12">
        <v>0</v>
      </c>
      <c r="AN34" s="4">
        <v>0</v>
      </c>
      <c r="AO34" s="47">
        <v>0</v>
      </c>
      <c r="AP34" s="12">
        <v>0</v>
      </c>
      <c r="AQ34" s="4">
        <v>0</v>
      </c>
      <c r="AR34" s="47">
        <v>0</v>
      </c>
      <c r="AS34" s="12">
        <v>0</v>
      </c>
      <c r="AT34" s="4">
        <v>0</v>
      </c>
      <c r="AU34" s="47">
        <v>0</v>
      </c>
      <c r="AV34" s="12">
        <v>0</v>
      </c>
      <c r="AW34" s="4">
        <v>0</v>
      </c>
      <c r="AX34" s="47">
        <f t="shared" si="25"/>
        <v>0</v>
      </c>
      <c r="AY34" s="12">
        <v>0</v>
      </c>
      <c r="AZ34" s="4">
        <v>0</v>
      </c>
      <c r="BA34" s="47">
        <v>0</v>
      </c>
      <c r="BB34" s="12">
        <v>0</v>
      </c>
      <c r="BC34" s="4">
        <v>0</v>
      </c>
      <c r="BD34" s="47">
        <v>0</v>
      </c>
      <c r="BE34" s="51">
        <v>38</v>
      </c>
      <c r="BF34" s="14">
        <v>225</v>
      </c>
      <c r="BG34" s="47">
        <f>BF34/BE34*1000</f>
        <v>5921.0526315789475</v>
      </c>
      <c r="BH34" s="12">
        <v>0</v>
      </c>
      <c r="BI34" s="4">
        <v>0</v>
      </c>
      <c r="BJ34" s="47">
        <v>0</v>
      </c>
      <c r="BK34" s="12">
        <v>0</v>
      </c>
      <c r="BL34" s="4">
        <v>0</v>
      </c>
      <c r="BM34" s="47">
        <f t="shared" si="26"/>
        <v>0</v>
      </c>
      <c r="BN34" s="12">
        <v>0</v>
      </c>
      <c r="BO34" s="4">
        <v>0</v>
      </c>
      <c r="BP34" s="47">
        <v>0</v>
      </c>
      <c r="BQ34" s="12">
        <v>0</v>
      </c>
      <c r="BR34" s="4">
        <v>0</v>
      </c>
      <c r="BS34" s="47">
        <v>0</v>
      </c>
      <c r="BT34" s="12">
        <v>0</v>
      </c>
      <c r="BU34" s="4">
        <v>0</v>
      </c>
      <c r="BV34" s="47">
        <v>0</v>
      </c>
      <c r="BW34" s="12">
        <v>0</v>
      </c>
      <c r="BX34" s="4">
        <v>0</v>
      </c>
      <c r="BY34" s="47">
        <v>0</v>
      </c>
      <c r="BZ34" s="12">
        <v>0</v>
      </c>
      <c r="CA34" s="4">
        <v>0</v>
      </c>
      <c r="CB34" s="47">
        <v>0</v>
      </c>
      <c r="CC34" s="51">
        <v>0</v>
      </c>
      <c r="CD34" s="14">
        <v>0</v>
      </c>
      <c r="CE34" s="47">
        <f t="shared" si="27"/>
        <v>0</v>
      </c>
      <c r="CF34" s="51">
        <v>0</v>
      </c>
      <c r="CG34" s="14">
        <v>0</v>
      </c>
      <c r="CH34" s="47">
        <f t="shared" si="28"/>
        <v>0</v>
      </c>
      <c r="CI34" s="51">
        <v>68</v>
      </c>
      <c r="CJ34" s="14">
        <v>411</v>
      </c>
      <c r="CK34" s="47">
        <f>CJ34/CI34*1000</f>
        <v>6044.1176470588234</v>
      </c>
      <c r="CL34" s="12">
        <v>0</v>
      </c>
      <c r="CM34" s="4">
        <v>0</v>
      </c>
      <c r="CN34" s="47">
        <v>0</v>
      </c>
      <c r="CO34" s="64">
        <v>0</v>
      </c>
      <c r="CP34" s="4">
        <v>0</v>
      </c>
      <c r="CQ34" s="47">
        <v>0</v>
      </c>
      <c r="CR34" s="12">
        <v>0</v>
      </c>
      <c r="CS34" s="4">
        <v>0</v>
      </c>
      <c r="CT34" s="47">
        <v>0</v>
      </c>
      <c r="CU34" s="12">
        <v>0</v>
      </c>
      <c r="CV34" s="4">
        <v>0</v>
      </c>
      <c r="CW34" s="47">
        <v>0</v>
      </c>
      <c r="CX34" s="12">
        <v>0</v>
      </c>
      <c r="CY34" s="4">
        <v>0</v>
      </c>
      <c r="CZ34" s="47">
        <f t="shared" si="29"/>
        <v>0</v>
      </c>
      <c r="DA34" s="12">
        <v>0</v>
      </c>
      <c r="DB34" s="4">
        <v>0</v>
      </c>
      <c r="DC34" s="47">
        <v>0</v>
      </c>
      <c r="DD34" s="12"/>
      <c r="DE34" s="4"/>
      <c r="DF34" s="47"/>
      <c r="DG34" s="12">
        <v>0</v>
      </c>
      <c r="DH34" s="4">
        <v>0</v>
      </c>
      <c r="DI34" s="47">
        <v>0</v>
      </c>
      <c r="DJ34" s="12">
        <v>0</v>
      </c>
      <c r="DK34" s="4">
        <v>0</v>
      </c>
      <c r="DL34" s="47">
        <v>0</v>
      </c>
      <c r="DM34" s="12">
        <v>0</v>
      </c>
      <c r="DN34" s="4">
        <v>0</v>
      </c>
      <c r="DO34" s="47">
        <v>0</v>
      </c>
      <c r="DP34" s="12">
        <v>0</v>
      </c>
      <c r="DQ34" s="4">
        <v>0</v>
      </c>
      <c r="DR34" s="47">
        <v>0</v>
      </c>
      <c r="DS34" s="12">
        <v>0</v>
      </c>
      <c r="DT34" s="4">
        <v>0</v>
      </c>
      <c r="DU34" s="47">
        <v>0</v>
      </c>
      <c r="DV34" s="51">
        <v>1</v>
      </c>
      <c r="DW34" s="14">
        <v>11</v>
      </c>
      <c r="DX34" s="47">
        <f t="shared" si="30"/>
        <v>11000</v>
      </c>
      <c r="DY34" s="51">
        <v>1248</v>
      </c>
      <c r="DZ34" s="14">
        <v>1504</v>
      </c>
      <c r="EA34" s="47">
        <f t="shared" si="31"/>
        <v>1205.1282051282051</v>
      </c>
      <c r="EB34" s="12">
        <f t="shared" si="5"/>
        <v>1355</v>
      </c>
      <c r="EC34" s="18">
        <f t="shared" si="6"/>
        <v>2152</v>
      </c>
    </row>
    <row r="35" spans="1:205" ht="15" customHeight="1" x14ac:dyDescent="0.3">
      <c r="A35" s="55">
        <v>2011</v>
      </c>
      <c r="B35" s="56" t="s">
        <v>8</v>
      </c>
      <c r="C35" s="12">
        <v>0</v>
      </c>
      <c r="D35" s="4">
        <v>0</v>
      </c>
      <c r="E35" s="47">
        <v>0</v>
      </c>
      <c r="F35" s="12">
        <v>0</v>
      </c>
      <c r="G35" s="4">
        <v>0</v>
      </c>
      <c r="H35" s="47">
        <v>0</v>
      </c>
      <c r="I35" s="12">
        <v>0</v>
      </c>
      <c r="J35" s="4">
        <v>0</v>
      </c>
      <c r="K35" s="47">
        <v>0</v>
      </c>
      <c r="L35" s="12">
        <v>0</v>
      </c>
      <c r="M35" s="4">
        <v>0</v>
      </c>
      <c r="N35" s="47">
        <v>0</v>
      </c>
      <c r="O35" s="12">
        <v>0</v>
      </c>
      <c r="P35" s="4">
        <v>0</v>
      </c>
      <c r="Q35" s="47">
        <v>0</v>
      </c>
      <c r="R35" s="12">
        <v>0</v>
      </c>
      <c r="S35" s="4">
        <v>0</v>
      </c>
      <c r="T35" s="47">
        <v>0</v>
      </c>
      <c r="U35" s="12">
        <v>0</v>
      </c>
      <c r="V35" s="4">
        <v>0</v>
      </c>
      <c r="W35" s="47">
        <v>0</v>
      </c>
      <c r="X35" s="12">
        <v>0</v>
      </c>
      <c r="Y35" s="4">
        <v>5</v>
      </c>
      <c r="Z35" s="47">
        <v>0</v>
      </c>
      <c r="AA35" s="12">
        <v>0</v>
      </c>
      <c r="AB35" s="4">
        <v>0</v>
      </c>
      <c r="AC35" s="47">
        <v>0</v>
      </c>
      <c r="AD35" s="12">
        <v>0</v>
      </c>
      <c r="AE35" s="4">
        <v>0</v>
      </c>
      <c r="AF35" s="47">
        <v>0</v>
      </c>
      <c r="AG35" s="12">
        <v>0</v>
      </c>
      <c r="AH35" s="4">
        <v>0</v>
      </c>
      <c r="AI35" s="47">
        <v>0</v>
      </c>
      <c r="AJ35" s="12">
        <v>0</v>
      </c>
      <c r="AK35" s="4">
        <v>0</v>
      </c>
      <c r="AL35" s="47">
        <v>0</v>
      </c>
      <c r="AM35" s="12">
        <v>0</v>
      </c>
      <c r="AN35" s="4">
        <v>0</v>
      </c>
      <c r="AO35" s="47">
        <v>0</v>
      </c>
      <c r="AP35" s="12">
        <v>0</v>
      </c>
      <c r="AQ35" s="4">
        <v>0</v>
      </c>
      <c r="AR35" s="47">
        <v>0</v>
      </c>
      <c r="AS35" s="12">
        <v>0</v>
      </c>
      <c r="AT35" s="4">
        <v>0</v>
      </c>
      <c r="AU35" s="47">
        <v>0</v>
      </c>
      <c r="AV35" s="12">
        <v>0</v>
      </c>
      <c r="AW35" s="4">
        <v>0</v>
      </c>
      <c r="AX35" s="47">
        <f t="shared" si="25"/>
        <v>0</v>
      </c>
      <c r="AY35" s="12">
        <v>0</v>
      </c>
      <c r="AZ35" s="4">
        <v>0</v>
      </c>
      <c r="BA35" s="47">
        <v>0</v>
      </c>
      <c r="BB35" s="12">
        <v>0</v>
      </c>
      <c r="BC35" s="4">
        <v>0</v>
      </c>
      <c r="BD35" s="47">
        <v>0</v>
      </c>
      <c r="BE35" s="12">
        <v>0</v>
      </c>
      <c r="BF35" s="4">
        <v>0</v>
      </c>
      <c r="BG35" s="47">
        <v>0</v>
      </c>
      <c r="BH35" s="12">
        <v>0</v>
      </c>
      <c r="BI35" s="4">
        <v>0</v>
      </c>
      <c r="BJ35" s="47">
        <v>0</v>
      </c>
      <c r="BK35" s="12">
        <v>0</v>
      </c>
      <c r="BL35" s="4">
        <v>0</v>
      </c>
      <c r="BM35" s="47">
        <f t="shared" si="26"/>
        <v>0</v>
      </c>
      <c r="BN35" s="12">
        <v>0</v>
      </c>
      <c r="BO35" s="4">
        <v>0</v>
      </c>
      <c r="BP35" s="47">
        <v>0</v>
      </c>
      <c r="BQ35" s="12">
        <v>0</v>
      </c>
      <c r="BR35" s="4">
        <v>0</v>
      </c>
      <c r="BS35" s="47">
        <v>0</v>
      </c>
      <c r="BT35" s="12">
        <v>0</v>
      </c>
      <c r="BU35" s="4">
        <v>0</v>
      </c>
      <c r="BV35" s="47">
        <v>0</v>
      </c>
      <c r="BW35" s="12">
        <v>0</v>
      </c>
      <c r="BX35" s="4">
        <v>0</v>
      </c>
      <c r="BY35" s="47">
        <v>0</v>
      </c>
      <c r="BZ35" s="12">
        <v>0</v>
      </c>
      <c r="CA35" s="4">
        <v>0</v>
      </c>
      <c r="CB35" s="47">
        <v>0</v>
      </c>
      <c r="CC35" s="12">
        <v>0</v>
      </c>
      <c r="CD35" s="4">
        <v>0</v>
      </c>
      <c r="CE35" s="47">
        <f t="shared" si="27"/>
        <v>0</v>
      </c>
      <c r="CF35" s="12">
        <v>0</v>
      </c>
      <c r="CG35" s="4">
        <v>0</v>
      </c>
      <c r="CH35" s="47">
        <f t="shared" si="28"/>
        <v>0</v>
      </c>
      <c r="CI35" s="12">
        <v>0</v>
      </c>
      <c r="CJ35" s="4">
        <v>0</v>
      </c>
      <c r="CK35" s="47">
        <v>0</v>
      </c>
      <c r="CL35" s="12">
        <v>0</v>
      </c>
      <c r="CM35" s="4">
        <v>0</v>
      </c>
      <c r="CN35" s="47">
        <v>0</v>
      </c>
      <c r="CO35" s="64">
        <v>0</v>
      </c>
      <c r="CP35" s="4">
        <v>0</v>
      </c>
      <c r="CQ35" s="47">
        <v>0</v>
      </c>
      <c r="CR35" s="12">
        <v>0</v>
      </c>
      <c r="CS35" s="4">
        <v>0</v>
      </c>
      <c r="CT35" s="47">
        <v>0</v>
      </c>
      <c r="CU35" s="12">
        <v>0</v>
      </c>
      <c r="CV35" s="4">
        <v>0</v>
      </c>
      <c r="CW35" s="47">
        <v>0</v>
      </c>
      <c r="CX35" s="12">
        <v>0</v>
      </c>
      <c r="CY35" s="4">
        <v>0</v>
      </c>
      <c r="CZ35" s="47">
        <f t="shared" si="29"/>
        <v>0</v>
      </c>
      <c r="DA35" s="12">
        <v>0</v>
      </c>
      <c r="DB35" s="4">
        <v>0</v>
      </c>
      <c r="DC35" s="47">
        <v>0</v>
      </c>
      <c r="DD35" s="12"/>
      <c r="DE35" s="4"/>
      <c r="DF35" s="47"/>
      <c r="DG35" s="12">
        <v>0</v>
      </c>
      <c r="DH35" s="4">
        <v>0</v>
      </c>
      <c r="DI35" s="47">
        <v>0</v>
      </c>
      <c r="DJ35" s="12">
        <v>0</v>
      </c>
      <c r="DK35" s="4">
        <v>0</v>
      </c>
      <c r="DL35" s="47">
        <v>0</v>
      </c>
      <c r="DM35" s="12">
        <v>0</v>
      </c>
      <c r="DN35" s="4">
        <v>0</v>
      </c>
      <c r="DO35" s="47">
        <v>0</v>
      </c>
      <c r="DP35" s="12">
        <v>0</v>
      </c>
      <c r="DQ35" s="4">
        <v>0</v>
      </c>
      <c r="DR35" s="47">
        <v>0</v>
      </c>
      <c r="DS35" s="51">
        <v>165</v>
      </c>
      <c r="DT35" s="14">
        <v>785</v>
      </c>
      <c r="DU35" s="47">
        <f>DT35/DS35*1000</f>
        <v>4757.575757575758</v>
      </c>
      <c r="DV35" s="51">
        <v>-259</v>
      </c>
      <c r="DW35" s="14">
        <v>-172</v>
      </c>
      <c r="DX35" s="47">
        <f>DW35/DV35*-1000</f>
        <v>-664.09266409266411</v>
      </c>
      <c r="DY35" s="51">
        <v>3</v>
      </c>
      <c r="DZ35" s="14">
        <v>53</v>
      </c>
      <c r="EA35" s="47">
        <f t="shared" si="31"/>
        <v>17666.666666666668</v>
      </c>
      <c r="EB35" s="12">
        <f t="shared" si="5"/>
        <v>-91</v>
      </c>
      <c r="EC35" s="18">
        <f t="shared" si="6"/>
        <v>671</v>
      </c>
    </row>
    <row r="36" spans="1:205" ht="15" customHeight="1" x14ac:dyDescent="0.3">
      <c r="A36" s="55">
        <v>2011</v>
      </c>
      <c r="B36" s="56" t="s">
        <v>9</v>
      </c>
      <c r="C36" s="12">
        <v>0</v>
      </c>
      <c r="D36" s="4">
        <v>0</v>
      </c>
      <c r="E36" s="47">
        <v>0</v>
      </c>
      <c r="F36" s="12">
        <v>0</v>
      </c>
      <c r="G36" s="4">
        <v>0</v>
      </c>
      <c r="H36" s="47">
        <v>0</v>
      </c>
      <c r="I36" s="12">
        <v>0</v>
      </c>
      <c r="J36" s="4">
        <v>0</v>
      </c>
      <c r="K36" s="47">
        <v>0</v>
      </c>
      <c r="L36" s="12">
        <v>0</v>
      </c>
      <c r="M36" s="4">
        <v>0</v>
      </c>
      <c r="N36" s="47">
        <v>0</v>
      </c>
      <c r="O36" s="12">
        <v>0</v>
      </c>
      <c r="P36" s="4">
        <v>0</v>
      </c>
      <c r="Q36" s="47">
        <v>0</v>
      </c>
      <c r="R36" s="12">
        <v>0</v>
      </c>
      <c r="S36" s="4">
        <v>0</v>
      </c>
      <c r="T36" s="47">
        <v>0</v>
      </c>
      <c r="U36" s="12">
        <v>0</v>
      </c>
      <c r="V36" s="4">
        <v>0</v>
      </c>
      <c r="W36" s="47">
        <v>0</v>
      </c>
      <c r="X36" s="12">
        <v>0</v>
      </c>
      <c r="Y36" s="4">
        <v>0</v>
      </c>
      <c r="Z36" s="47">
        <v>0</v>
      </c>
      <c r="AA36" s="12">
        <v>0</v>
      </c>
      <c r="AB36" s="4">
        <v>0</v>
      </c>
      <c r="AC36" s="47">
        <v>0</v>
      </c>
      <c r="AD36" s="12">
        <v>0</v>
      </c>
      <c r="AE36" s="4">
        <v>0</v>
      </c>
      <c r="AF36" s="47">
        <v>0</v>
      </c>
      <c r="AG36" s="12">
        <v>0</v>
      </c>
      <c r="AH36" s="4">
        <v>0</v>
      </c>
      <c r="AI36" s="47">
        <v>0</v>
      </c>
      <c r="AJ36" s="12">
        <v>0</v>
      </c>
      <c r="AK36" s="4">
        <v>0</v>
      </c>
      <c r="AL36" s="47">
        <v>0</v>
      </c>
      <c r="AM36" s="12">
        <v>0</v>
      </c>
      <c r="AN36" s="4">
        <v>0</v>
      </c>
      <c r="AO36" s="47">
        <v>0</v>
      </c>
      <c r="AP36" s="12">
        <v>0</v>
      </c>
      <c r="AQ36" s="4">
        <v>0</v>
      </c>
      <c r="AR36" s="47">
        <v>0</v>
      </c>
      <c r="AS36" s="12">
        <v>0</v>
      </c>
      <c r="AT36" s="4">
        <v>0</v>
      </c>
      <c r="AU36" s="47">
        <v>0</v>
      </c>
      <c r="AV36" s="12">
        <v>0</v>
      </c>
      <c r="AW36" s="4">
        <v>0</v>
      </c>
      <c r="AX36" s="47">
        <f t="shared" si="25"/>
        <v>0</v>
      </c>
      <c r="AY36" s="12">
        <v>0</v>
      </c>
      <c r="AZ36" s="4">
        <v>0</v>
      </c>
      <c r="BA36" s="47">
        <v>0</v>
      </c>
      <c r="BB36" s="12">
        <v>0</v>
      </c>
      <c r="BC36" s="4">
        <v>0</v>
      </c>
      <c r="BD36" s="47">
        <v>0</v>
      </c>
      <c r="BE36" s="12">
        <v>0</v>
      </c>
      <c r="BF36" s="4">
        <v>0</v>
      </c>
      <c r="BG36" s="47">
        <v>0</v>
      </c>
      <c r="BH36" s="12">
        <v>0</v>
      </c>
      <c r="BI36" s="4">
        <v>0</v>
      </c>
      <c r="BJ36" s="47">
        <v>0</v>
      </c>
      <c r="BK36" s="12">
        <v>0</v>
      </c>
      <c r="BL36" s="4">
        <v>0</v>
      </c>
      <c r="BM36" s="47">
        <f t="shared" si="26"/>
        <v>0</v>
      </c>
      <c r="BN36" s="12">
        <v>0</v>
      </c>
      <c r="BO36" s="4">
        <v>0</v>
      </c>
      <c r="BP36" s="47">
        <v>0</v>
      </c>
      <c r="BQ36" s="12">
        <v>0</v>
      </c>
      <c r="BR36" s="4">
        <v>0</v>
      </c>
      <c r="BS36" s="47">
        <v>0</v>
      </c>
      <c r="BT36" s="12">
        <v>0</v>
      </c>
      <c r="BU36" s="4">
        <v>0</v>
      </c>
      <c r="BV36" s="47">
        <v>0</v>
      </c>
      <c r="BW36" s="12">
        <v>0</v>
      </c>
      <c r="BX36" s="4">
        <v>0</v>
      </c>
      <c r="BY36" s="47">
        <v>0</v>
      </c>
      <c r="BZ36" s="12">
        <v>0</v>
      </c>
      <c r="CA36" s="4">
        <v>0</v>
      </c>
      <c r="CB36" s="47">
        <v>0</v>
      </c>
      <c r="CC36" s="51">
        <v>0</v>
      </c>
      <c r="CD36" s="14">
        <v>0</v>
      </c>
      <c r="CE36" s="47">
        <f t="shared" si="27"/>
        <v>0</v>
      </c>
      <c r="CF36" s="51">
        <v>0</v>
      </c>
      <c r="CG36" s="14">
        <v>0</v>
      </c>
      <c r="CH36" s="47">
        <f t="shared" si="28"/>
        <v>0</v>
      </c>
      <c r="CI36" s="51">
        <v>200</v>
      </c>
      <c r="CJ36" s="14">
        <v>800</v>
      </c>
      <c r="CK36" s="47">
        <f>CJ36/CI36*1000</f>
        <v>4000</v>
      </c>
      <c r="CL36" s="12">
        <v>0</v>
      </c>
      <c r="CM36" s="4">
        <v>0</v>
      </c>
      <c r="CN36" s="47">
        <v>0</v>
      </c>
      <c r="CO36" s="64">
        <v>0</v>
      </c>
      <c r="CP36" s="4">
        <v>0</v>
      </c>
      <c r="CQ36" s="47">
        <v>0</v>
      </c>
      <c r="CR36" s="12">
        <v>0</v>
      </c>
      <c r="CS36" s="4">
        <v>0</v>
      </c>
      <c r="CT36" s="47">
        <v>0</v>
      </c>
      <c r="CU36" s="12">
        <v>0</v>
      </c>
      <c r="CV36" s="4">
        <v>0</v>
      </c>
      <c r="CW36" s="47">
        <v>0</v>
      </c>
      <c r="CX36" s="12">
        <v>0</v>
      </c>
      <c r="CY36" s="4">
        <v>0</v>
      </c>
      <c r="CZ36" s="47">
        <f t="shared" si="29"/>
        <v>0</v>
      </c>
      <c r="DA36" s="12">
        <v>0</v>
      </c>
      <c r="DB36" s="4">
        <v>0</v>
      </c>
      <c r="DC36" s="47">
        <v>0</v>
      </c>
      <c r="DD36" s="12"/>
      <c r="DE36" s="4"/>
      <c r="DF36" s="47"/>
      <c r="DG36" s="12">
        <v>0</v>
      </c>
      <c r="DH36" s="4">
        <v>0</v>
      </c>
      <c r="DI36" s="47">
        <v>0</v>
      </c>
      <c r="DJ36" s="12">
        <v>0</v>
      </c>
      <c r="DK36" s="4">
        <v>0</v>
      </c>
      <c r="DL36" s="47">
        <v>0</v>
      </c>
      <c r="DM36" s="12">
        <v>0</v>
      </c>
      <c r="DN36" s="4">
        <v>0</v>
      </c>
      <c r="DO36" s="47">
        <v>0</v>
      </c>
      <c r="DP36" s="12">
        <v>0</v>
      </c>
      <c r="DQ36" s="4">
        <v>0</v>
      </c>
      <c r="DR36" s="47">
        <v>0</v>
      </c>
      <c r="DS36" s="12">
        <v>0</v>
      </c>
      <c r="DT36" s="4">
        <v>0</v>
      </c>
      <c r="DU36" s="47">
        <v>0</v>
      </c>
      <c r="DV36" s="12">
        <v>0</v>
      </c>
      <c r="DW36" s="4">
        <v>0</v>
      </c>
      <c r="DX36" s="47">
        <v>0</v>
      </c>
      <c r="DY36" s="51">
        <v>1676</v>
      </c>
      <c r="DZ36" s="14">
        <v>6514</v>
      </c>
      <c r="EA36" s="47">
        <f t="shared" si="31"/>
        <v>3886.6348448687349</v>
      </c>
      <c r="EB36" s="12">
        <f t="shared" si="5"/>
        <v>1876</v>
      </c>
      <c r="EC36" s="18">
        <f t="shared" si="6"/>
        <v>7314</v>
      </c>
    </row>
    <row r="37" spans="1:205" ht="15" customHeight="1" x14ac:dyDescent="0.3">
      <c r="A37" s="55">
        <v>2011</v>
      </c>
      <c r="B37" s="56" t="s">
        <v>10</v>
      </c>
      <c r="C37" s="51">
        <v>300</v>
      </c>
      <c r="D37" s="14">
        <v>1181</v>
      </c>
      <c r="E37" s="47">
        <f>D37/C37*1000</f>
        <v>3936.6666666666665</v>
      </c>
      <c r="F37" s="12">
        <v>0</v>
      </c>
      <c r="G37" s="4">
        <v>0</v>
      </c>
      <c r="H37" s="47">
        <v>0</v>
      </c>
      <c r="I37" s="12">
        <v>0</v>
      </c>
      <c r="J37" s="4">
        <v>0</v>
      </c>
      <c r="K37" s="47">
        <v>0</v>
      </c>
      <c r="L37" s="12">
        <v>0</v>
      </c>
      <c r="M37" s="4">
        <v>0</v>
      </c>
      <c r="N37" s="47">
        <v>0</v>
      </c>
      <c r="O37" s="12">
        <v>0</v>
      </c>
      <c r="P37" s="4">
        <v>0</v>
      </c>
      <c r="Q37" s="47">
        <v>0</v>
      </c>
      <c r="R37" s="12">
        <v>0</v>
      </c>
      <c r="S37" s="4">
        <v>0</v>
      </c>
      <c r="T37" s="47">
        <v>0</v>
      </c>
      <c r="U37" s="12">
        <v>0</v>
      </c>
      <c r="V37" s="4">
        <v>0</v>
      </c>
      <c r="W37" s="47">
        <v>0</v>
      </c>
      <c r="X37" s="12">
        <v>0</v>
      </c>
      <c r="Y37" s="4">
        <v>2</v>
      </c>
      <c r="Z37" s="47">
        <v>0</v>
      </c>
      <c r="AA37" s="12">
        <v>0</v>
      </c>
      <c r="AB37" s="4">
        <v>0</v>
      </c>
      <c r="AC37" s="47">
        <v>0</v>
      </c>
      <c r="AD37" s="12">
        <v>0</v>
      </c>
      <c r="AE37" s="4">
        <v>0</v>
      </c>
      <c r="AF37" s="47">
        <v>0</v>
      </c>
      <c r="AG37" s="12">
        <v>0</v>
      </c>
      <c r="AH37" s="4">
        <v>0</v>
      </c>
      <c r="AI37" s="47">
        <v>0</v>
      </c>
      <c r="AJ37" s="12">
        <v>0</v>
      </c>
      <c r="AK37" s="4">
        <v>0</v>
      </c>
      <c r="AL37" s="47">
        <v>0</v>
      </c>
      <c r="AM37" s="12">
        <v>0</v>
      </c>
      <c r="AN37" s="4">
        <v>0</v>
      </c>
      <c r="AO37" s="47">
        <v>0</v>
      </c>
      <c r="AP37" s="12">
        <v>0</v>
      </c>
      <c r="AQ37" s="4">
        <v>0</v>
      </c>
      <c r="AR37" s="47">
        <v>0</v>
      </c>
      <c r="AS37" s="12">
        <v>0</v>
      </c>
      <c r="AT37" s="4">
        <v>0</v>
      </c>
      <c r="AU37" s="47">
        <v>0</v>
      </c>
      <c r="AV37" s="12">
        <v>0</v>
      </c>
      <c r="AW37" s="4">
        <v>0</v>
      </c>
      <c r="AX37" s="47">
        <f t="shared" si="25"/>
        <v>0</v>
      </c>
      <c r="AY37" s="12">
        <v>0</v>
      </c>
      <c r="AZ37" s="4">
        <v>0</v>
      </c>
      <c r="BA37" s="47">
        <v>0</v>
      </c>
      <c r="BB37" s="12">
        <v>0</v>
      </c>
      <c r="BC37" s="4">
        <v>0</v>
      </c>
      <c r="BD37" s="47">
        <v>0</v>
      </c>
      <c r="BE37" s="12">
        <v>0</v>
      </c>
      <c r="BF37" s="4">
        <v>0</v>
      </c>
      <c r="BG37" s="47">
        <v>0</v>
      </c>
      <c r="BH37" s="12">
        <v>0</v>
      </c>
      <c r="BI37" s="4">
        <v>0</v>
      </c>
      <c r="BJ37" s="47">
        <v>0</v>
      </c>
      <c r="BK37" s="12">
        <v>0</v>
      </c>
      <c r="BL37" s="4">
        <v>0</v>
      </c>
      <c r="BM37" s="47">
        <f t="shared" si="26"/>
        <v>0</v>
      </c>
      <c r="BN37" s="12">
        <v>0</v>
      </c>
      <c r="BO37" s="4">
        <v>0</v>
      </c>
      <c r="BP37" s="47">
        <v>0</v>
      </c>
      <c r="BQ37" s="12">
        <v>0</v>
      </c>
      <c r="BR37" s="4">
        <v>0</v>
      </c>
      <c r="BS37" s="47">
        <v>0</v>
      </c>
      <c r="BT37" s="12">
        <v>0</v>
      </c>
      <c r="BU37" s="4">
        <v>0</v>
      </c>
      <c r="BV37" s="47">
        <v>0</v>
      </c>
      <c r="BW37" s="12">
        <v>0</v>
      </c>
      <c r="BX37" s="4">
        <v>0</v>
      </c>
      <c r="BY37" s="47">
        <v>0</v>
      </c>
      <c r="BZ37" s="12">
        <v>0</v>
      </c>
      <c r="CA37" s="4">
        <v>0</v>
      </c>
      <c r="CB37" s="47">
        <v>0</v>
      </c>
      <c r="CC37" s="12">
        <v>0</v>
      </c>
      <c r="CD37" s="4">
        <v>0</v>
      </c>
      <c r="CE37" s="47">
        <f t="shared" si="27"/>
        <v>0</v>
      </c>
      <c r="CF37" s="12">
        <v>0</v>
      </c>
      <c r="CG37" s="4">
        <v>0</v>
      </c>
      <c r="CH37" s="47">
        <f t="shared" si="28"/>
        <v>0</v>
      </c>
      <c r="CI37" s="12">
        <v>0</v>
      </c>
      <c r="CJ37" s="4">
        <v>0</v>
      </c>
      <c r="CK37" s="47">
        <v>0</v>
      </c>
      <c r="CL37" s="12">
        <v>0</v>
      </c>
      <c r="CM37" s="4">
        <v>0</v>
      </c>
      <c r="CN37" s="47">
        <v>0</v>
      </c>
      <c r="CO37" s="64">
        <v>0</v>
      </c>
      <c r="CP37" s="4">
        <v>0</v>
      </c>
      <c r="CQ37" s="47">
        <v>0</v>
      </c>
      <c r="CR37" s="12">
        <v>0</v>
      </c>
      <c r="CS37" s="4">
        <v>0</v>
      </c>
      <c r="CT37" s="47">
        <v>0</v>
      </c>
      <c r="CU37" s="12">
        <v>0</v>
      </c>
      <c r="CV37" s="4">
        <v>0</v>
      </c>
      <c r="CW37" s="47">
        <v>0</v>
      </c>
      <c r="CX37" s="12">
        <v>0</v>
      </c>
      <c r="CY37" s="4">
        <v>0</v>
      </c>
      <c r="CZ37" s="47">
        <f t="shared" si="29"/>
        <v>0</v>
      </c>
      <c r="DA37" s="12">
        <v>0</v>
      </c>
      <c r="DB37" s="4">
        <v>0</v>
      </c>
      <c r="DC37" s="47">
        <v>0</v>
      </c>
      <c r="DD37" s="12"/>
      <c r="DE37" s="4"/>
      <c r="DF37" s="47"/>
      <c r="DG37" s="12">
        <v>0</v>
      </c>
      <c r="DH37" s="4">
        <v>0</v>
      </c>
      <c r="DI37" s="47">
        <v>0</v>
      </c>
      <c r="DJ37" s="12">
        <v>0</v>
      </c>
      <c r="DK37" s="4">
        <v>0</v>
      </c>
      <c r="DL37" s="47">
        <v>0</v>
      </c>
      <c r="DM37" s="12">
        <v>0</v>
      </c>
      <c r="DN37" s="4">
        <v>0</v>
      </c>
      <c r="DO37" s="47">
        <v>0</v>
      </c>
      <c r="DP37" s="12">
        <v>0</v>
      </c>
      <c r="DQ37" s="4">
        <v>0</v>
      </c>
      <c r="DR37" s="47">
        <v>0</v>
      </c>
      <c r="DS37" s="12">
        <v>0</v>
      </c>
      <c r="DT37" s="4">
        <v>0</v>
      </c>
      <c r="DU37" s="47">
        <v>0</v>
      </c>
      <c r="DV37" s="12">
        <v>0</v>
      </c>
      <c r="DW37" s="4">
        <v>0</v>
      </c>
      <c r="DX37" s="47">
        <v>0</v>
      </c>
      <c r="DY37" s="51">
        <v>345</v>
      </c>
      <c r="DZ37" s="14">
        <v>1184</v>
      </c>
      <c r="EA37" s="47">
        <f t="shared" si="31"/>
        <v>3431.8840579710145</v>
      </c>
      <c r="EB37" s="12">
        <f t="shared" si="5"/>
        <v>645</v>
      </c>
      <c r="EC37" s="18">
        <f t="shared" si="6"/>
        <v>2367</v>
      </c>
    </row>
    <row r="38" spans="1:205" ht="15" customHeight="1" x14ac:dyDescent="0.3">
      <c r="A38" s="55">
        <v>2011</v>
      </c>
      <c r="B38" s="56" t="s">
        <v>11</v>
      </c>
      <c r="C38" s="12">
        <v>0</v>
      </c>
      <c r="D38" s="4">
        <v>4</v>
      </c>
      <c r="E38" s="47">
        <v>0</v>
      </c>
      <c r="F38" s="12">
        <v>0</v>
      </c>
      <c r="G38" s="4">
        <v>0</v>
      </c>
      <c r="H38" s="47">
        <v>0</v>
      </c>
      <c r="I38" s="12">
        <v>0</v>
      </c>
      <c r="J38" s="4">
        <v>0</v>
      </c>
      <c r="K38" s="47">
        <v>0</v>
      </c>
      <c r="L38" s="12">
        <v>0</v>
      </c>
      <c r="M38" s="4">
        <v>0</v>
      </c>
      <c r="N38" s="47">
        <v>0</v>
      </c>
      <c r="O38" s="12">
        <v>0</v>
      </c>
      <c r="P38" s="4">
        <v>0</v>
      </c>
      <c r="Q38" s="47">
        <v>0</v>
      </c>
      <c r="R38" s="12">
        <v>0</v>
      </c>
      <c r="S38" s="4">
        <v>0</v>
      </c>
      <c r="T38" s="47">
        <v>0</v>
      </c>
      <c r="U38" s="12">
        <v>0</v>
      </c>
      <c r="V38" s="4">
        <v>0</v>
      </c>
      <c r="W38" s="47">
        <v>0</v>
      </c>
      <c r="X38" s="12">
        <v>0</v>
      </c>
      <c r="Y38" s="4">
        <v>0</v>
      </c>
      <c r="Z38" s="47">
        <v>0</v>
      </c>
      <c r="AA38" s="12">
        <v>0</v>
      </c>
      <c r="AB38" s="4">
        <v>0</v>
      </c>
      <c r="AC38" s="47">
        <v>0</v>
      </c>
      <c r="AD38" s="12">
        <v>0</v>
      </c>
      <c r="AE38" s="4">
        <v>0</v>
      </c>
      <c r="AF38" s="47">
        <v>0</v>
      </c>
      <c r="AG38" s="12">
        <v>0</v>
      </c>
      <c r="AH38" s="4">
        <v>0</v>
      </c>
      <c r="AI38" s="47">
        <v>0</v>
      </c>
      <c r="AJ38" s="12">
        <v>0</v>
      </c>
      <c r="AK38" s="4">
        <v>0</v>
      </c>
      <c r="AL38" s="47">
        <v>0</v>
      </c>
      <c r="AM38" s="12">
        <v>0</v>
      </c>
      <c r="AN38" s="4">
        <v>0</v>
      </c>
      <c r="AO38" s="47">
        <v>0</v>
      </c>
      <c r="AP38" s="12">
        <v>0</v>
      </c>
      <c r="AQ38" s="4">
        <v>0</v>
      </c>
      <c r="AR38" s="47">
        <v>0</v>
      </c>
      <c r="AS38" s="12">
        <v>0</v>
      </c>
      <c r="AT38" s="4">
        <v>0</v>
      </c>
      <c r="AU38" s="47">
        <v>0</v>
      </c>
      <c r="AV38" s="12">
        <v>0</v>
      </c>
      <c r="AW38" s="4">
        <v>0</v>
      </c>
      <c r="AX38" s="47">
        <f t="shared" si="25"/>
        <v>0</v>
      </c>
      <c r="AY38" s="12">
        <v>0</v>
      </c>
      <c r="AZ38" s="4">
        <v>0</v>
      </c>
      <c r="BA38" s="47">
        <v>0</v>
      </c>
      <c r="BB38" s="12">
        <v>0</v>
      </c>
      <c r="BC38" s="4">
        <v>0</v>
      </c>
      <c r="BD38" s="47">
        <v>0</v>
      </c>
      <c r="BE38" s="12">
        <v>0</v>
      </c>
      <c r="BF38" s="4">
        <v>0</v>
      </c>
      <c r="BG38" s="47">
        <v>0</v>
      </c>
      <c r="BH38" s="12">
        <v>0</v>
      </c>
      <c r="BI38" s="4">
        <v>0</v>
      </c>
      <c r="BJ38" s="47">
        <v>0</v>
      </c>
      <c r="BK38" s="12">
        <v>0</v>
      </c>
      <c r="BL38" s="4">
        <v>0</v>
      </c>
      <c r="BM38" s="47">
        <f t="shared" si="26"/>
        <v>0</v>
      </c>
      <c r="BN38" s="12">
        <v>0</v>
      </c>
      <c r="BO38" s="4">
        <v>0</v>
      </c>
      <c r="BP38" s="47">
        <v>0</v>
      </c>
      <c r="BQ38" s="12">
        <v>0</v>
      </c>
      <c r="BR38" s="4">
        <v>0</v>
      </c>
      <c r="BS38" s="47">
        <v>0</v>
      </c>
      <c r="BT38" s="12">
        <v>0</v>
      </c>
      <c r="BU38" s="4">
        <v>0</v>
      </c>
      <c r="BV38" s="47">
        <v>0</v>
      </c>
      <c r="BW38" s="12">
        <v>0</v>
      </c>
      <c r="BX38" s="4">
        <v>0</v>
      </c>
      <c r="BY38" s="47">
        <v>0</v>
      </c>
      <c r="BZ38" s="12">
        <v>0</v>
      </c>
      <c r="CA38" s="4">
        <v>0</v>
      </c>
      <c r="CB38" s="47">
        <v>0</v>
      </c>
      <c r="CC38" s="12">
        <v>0</v>
      </c>
      <c r="CD38" s="4">
        <v>0</v>
      </c>
      <c r="CE38" s="47">
        <f t="shared" si="27"/>
        <v>0</v>
      </c>
      <c r="CF38" s="12">
        <v>0</v>
      </c>
      <c r="CG38" s="4">
        <v>0</v>
      </c>
      <c r="CH38" s="47">
        <f t="shared" si="28"/>
        <v>0</v>
      </c>
      <c r="CI38" s="12">
        <v>0</v>
      </c>
      <c r="CJ38" s="4">
        <v>0</v>
      </c>
      <c r="CK38" s="47">
        <v>0</v>
      </c>
      <c r="CL38" s="12">
        <v>0</v>
      </c>
      <c r="CM38" s="4">
        <v>0</v>
      </c>
      <c r="CN38" s="47">
        <v>0</v>
      </c>
      <c r="CO38" s="64">
        <v>0</v>
      </c>
      <c r="CP38" s="4">
        <v>0</v>
      </c>
      <c r="CQ38" s="47">
        <v>0</v>
      </c>
      <c r="CR38" s="12">
        <v>0</v>
      </c>
      <c r="CS38" s="4">
        <v>0</v>
      </c>
      <c r="CT38" s="47">
        <v>0</v>
      </c>
      <c r="CU38" s="12">
        <v>0</v>
      </c>
      <c r="CV38" s="4">
        <v>0</v>
      </c>
      <c r="CW38" s="47">
        <v>0</v>
      </c>
      <c r="CX38" s="12">
        <v>0</v>
      </c>
      <c r="CY38" s="4">
        <v>0</v>
      </c>
      <c r="CZ38" s="47">
        <f t="shared" si="29"/>
        <v>0</v>
      </c>
      <c r="DA38" s="12">
        <v>0</v>
      </c>
      <c r="DB38" s="4">
        <v>0</v>
      </c>
      <c r="DC38" s="47">
        <v>0</v>
      </c>
      <c r="DD38" s="12"/>
      <c r="DE38" s="4"/>
      <c r="DF38" s="47"/>
      <c r="DG38" s="12">
        <v>0</v>
      </c>
      <c r="DH38" s="4">
        <v>0</v>
      </c>
      <c r="DI38" s="47">
        <v>0</v>
      </c>
      <c r="DJ38" s="12">
        <v>0</v>
      </c>
      <c r="DK38" s="4">
        <v>0</v>
      </c>
      <c r="DL38" s="47">
        <v>0</v>
      </c>
      <c r="DM38" s="12">
        <v>0</v>
      </c>
      <c r="DN38" s="4">
        <v>0</v>
      </c>
      <c r="DO38" s="47">
        <v>0</v>
      </c>
      <c r="DP38" s="12">
        <v>0</v>
      </c>
      <c r="DQ38" s="4">
        <v>0</v>
      </c>
      <c r="DR38" s="47">
        <v>0</v>
      </c>
      <c r="DS38" s="12">
        <v>0</v>
      </c>
      <c r="DT38" s="4">
        <v>0</v>
      </c>
      <c r="DU38" s="47">
        <v>0</v>
      </c>
      <c r="DV38" s="51">
        <v>1320</v>
      </c>
      <c r="DW38" s="14">
        <v>5546</v>
      </c>
      <c r="DX38" s="47">
        <f t="shared" si="30"/>
        <v>4201.515151515151</v>
      </c>
      <c r="DY38" s="12">
        <v>0</v>
      </c>
      <c r="DZ38" s="4">
        <v>0</v>
      </c>
      <c r="EA38" s="47">
        <v>0</v>
      </c>
      <c r="EB38" s="12">
        <f t="shared" ref="EB38:EB70" si="32">F38+C38+I38+U38+X38+AA38+AG38+AS38+BB38+BE38+BQ38+BT38+CI38+CO38+CR38+DM38+DP38+DS38+DV38+DY38+CL38+AD38+DJ38+CU38+BW38+BH38</f>
        <v>1320</v>
      </c>
      <c r="EC38" s="18">
        <f t="shared" ref="EC38:EC70" si="33">G38+D38+J38+V38+Y38+AB38+AH38+AT38+BC38+BF38+BR38+BU38+CJ38+CP38+CS38+DN38+DQ38+DT38+DW38+DZ38+CM38+AE38+DK38+CV38+BX38+BI38</f>
        <v>5550</v>
      </c>
    </row>
    <row r="39" spans="1:205" ht="15" customHeight="1" x14ac:dyDescent="0.3">
      <c r="A39" s="55">
        <v>2011</v>
      </c>
      <c r="B39" s="56" t="s">
        <v>12</v>
      </c>
      <c r="C39" s="12">
        <v>0</v>
      </c>
      <c r="D39" s="4">
        <v>0</v>
      </c>
      <c r="E39" s="47">
        <v>0</v>
      </c>
      <c r="F39" s="12">
        <v>0</v>
      </c>
      <c r="G39" s="4">
        <v>16</v>
      </c>
      <c r="H39" s="47">
        <v>0</v>
      </c>
      <c r="I39" s="12">
        <v>0</v>
      </c>
      <c r="J39" s="4">
        <v>0</v>
      </c>
      <c r="K39" s="47">
        <v>0</v>
      </c>
      <c r="L39" s="12">
        <v>0</v>
      </c>
      <c r="M39" s="4">
        <v>0</v>
      </c>
      <c r="N39" s="47">
        <v>0</v>
      </c>
      <c r="O39" s="12">
        <v>0</v>
      </c>
      <c r="P39" s="4">
        <v>0</v>
      </c>
      <c r="Q39" s="47">
        <v>0</v>
      </c>
      <c r="R39" s="12">
        <v>0</v>
      </c>
      <c r="S39" s="4">
        <v>0</v>
      </c>
      <c r="T39" s="47">
        <v>0</v>
      </c>
      <c r="U39" s="12">
        <v>0</v>
      </c>
      <c r="V39" s="4">
        <v>0</v>
      </c>
      <c r="W39" s="47">
        <v>0</v>
      </c>
      <c r="X39" s="12">
        <v>0</v>
      </c>
      <c r="Y39" s="4">
        <v>0</v>
      </c>
      <c r="Z39" s="47">
        <v>0</v>
      </c>
      <c r="AA39" s="12">
        <v>0</v>
      </c>
      <c r="AB39" s="4">
        <v>0</v>
      </c>
      <c r="AC39" s="47">
        <v>0</v>
      </c>
      <c r="AD39" s="12">
        <v>0</v>
      </c>
      <c r="AE39" s="4">
        <v>0</v>
      </c>
      <c r="AF39" s="47">
        <v>0</v>
      </c>
      <c r="AG39" s="12">
        <v>0</v>
      </c>
      <c r="AH39" s="4">
        <v>0</v>
      </c>
      <c r="AI39" s="47">
        <v>0</v>
      </c>
      <c r="AJ39" s="12">
        <v>0</v>
      </c>
      <c r="AK39" s="4">
        <v>0</v>
      </c>
      <c r="AL39" s="47">
        <v>0</v>
      </c>
      <c r="AM39" s="12">
        <v>0</v>
      </c>
      <c r="AN39" s="4">
        <v>0</v>
      </c>
      <c r="AO39" s="47">
        <v>0</v>
      </c>
      <c r="AP39" s="12">
        <v>0</v>
      </c>
      <c r="AQ39" s="4">
        <v>0</v>
      </c>
      <c r="AR39" s="47">
        <v>0</v>
      </c>
      <c r="AS39" s="12">
        <v>0</v>
      </c>
      <c r="AT39" s="4">
        <v>0</v>
      </c>
      <c r="AU39" s="47">
        <v>0</v>
      </c>
      <c r="AV39" s="12">
        <v>0</v>
      </c>
      <c r="AW39" s="4">
        <v>0</v>
      </c>
      <c r="AX39" s="47">
        <f t="shared" si="25"/>
        <v>0</v>
      </c>
      <c r="AY39" s="12">
        <v>0</v>
      </c>
      <c r="AZ39" s="4">
        <v>0</v>
      </c>
      <c r="BA39" s="47">
        <v>0</v>
      </c>
      <c r="BB39" s="12">
        <v>0</v>
      </c>
      <c r="BC39" s="4">
        <v>0</v>
      </c>
      <c r="BD39" s="47">
        <v>0</v>
      </c>
      <c r="BE39" s="12">
        <v>0</v>
      </c>
      <c r="BF39" s="4">
        <v>0</v>
      </c>
      <c r="BG39" s="47">
        <v>0</v>
      </c>
      <c r="BH39" s="12">
        <v>0</v>
      </c>
      <c r="BI39" s="4">
        <v>0</v>
      </c>
      <c r="BJ39" s="47">
        <v>0</v>
      </c>
      <c r="BK39" s="12">
        <v>0</v>
      </c>
      <c r="BL39" s="4">
        <v>0</v>
      </c>
      <c r="BM39" s="47">
        <f t="shared" si="26"/>
        <v>0</v>
      </c>
      <c r="BN39" s="12">
        <v>0</v>
      </c>
      <c r="BO39" s="4">
        <v>0</v>
      </c>
      <c r="BP39" s="47">
        <v>0</v>
      </c>
      <c r="BQ39" s="12">
        <v>0</v>
      </c>
      <c r="BR39" s="4">
        <v>0</v>
      </c>
      <c r="BS39" s="47">
        <v>0</v>
      </c>
      <c r="BT39" s="12">
        <v>0</v>
      </c>
      <c r="BU39" s="4">
        <v>0</v>
      </c>
      <c r="BV39" s="47">
        <v>0</v>
      </c>
      <c r="BW39" s="12">
        <v>0</v>
      </c>
      <c r="BX39" s="4">
        <v>0</v>
      </c>
      <c r="BY39" s="47">
        <v>0</v>
      </c>
      <c r="BZ39" s="12">
        <v>0</v>
      </c>
      <c r="CA39" s="4">
        <v>0</v>
      </c>
      <c r="CB39" s="47">
        <v>0</v>
      </c>
      <c r="CC39" s="12">
        <v>0</v>
      </c>
      <c r="CD39" s="4">
        <v>0</v>
      </c>
      <c r="CE39" s="47">
        <f t="shared" si="27"/>
        <v>0</v>
      </c>
      <c r="CF39" s="12">
        <v>0</v>
      </c>
      <c r="CG39" s="4">
        <v>0</v>
      </c>
      <c r="CH39" s="47">
        <f t="shared" si="28"/>
        <v>0</v>
      </c>
      <c r="CI39" s="12">
        <v>0</v>
      </c>
      <c r="CJ39" s="4">
        <v>0</v>
      </c>
      <c r="CK39" s="47">
        <v>0</v>
      </c>
      <c r="CL39" s="12">
        <v>0</v>
      </c>
      <c r="CM39" s="4">
        <v>0</v>
      </c>
      <c r="CN39" s="47">
        <v>0</v>
      </c>
      <c r="CO39" s="64">
        <v>0</v>
      </c>
      <c r="CP39" s="4">
        <v>0</v>
      </c>
      <c r="CQ39" s="47">
        <v>0</v>
      </c>
      <c r="CR39" s="12">
        <v>0</v>
      </c>
      <c r="CS39" s="4">
        <v>0</v>
      </c>
      <c r="CT39" s="47">
        <v>0</v>
      </c>
      <c r="CU39" s="12">
        <v>0</v>
      </c>
      <c r="CV39" s="4">
        <v>0</v>
      </c>
      <c r="CW39" s="47">
        <v>0</v>
      </c>
      <c r="CX39" s="12">
        <v>0</v>
      </c>
      <c r="CY39" s="4">
        <v>0</v>
      </c>
      <c r="CZ39" s="47">
        <f t="shared" si="29"/>
        <v>0</v>
      </c>
      <c r="DA39" s="12">
        <v>0</v>
      </c>
      <c r="DB39" s="4">
        <v>0</v>
      </c>
      <c r="DC39" s="47">
        <v>0</v>
      </c>
      <c r="DD39" s="12"/>
      <c r="DE39" s="4"/>
      <c r="DF39" s="47"/>
      <c r="DG39" s="12">
        <v>0</v>
      </c>
      <c r="DH39" s="4">
        <v>0</v>
      </c>
      <c r="DI39" s="47">
        <v>0</v>
      </c>
      <c r="DJ39" s="12">
        <v>0</v>
      </c>
      <c r="DK39" s="4">
        <v>0</v>
      </c>
      <c r="DL39" s="47">
        <v>0</v>
      </c>
      <c r="DM39" s="12">
        <v>0</v>
      </c>
      <c r="DN39" s="4">
        <v>0</v>
      </c>
      <c r="DO39" s="47">
        <v>0</v>
      </c>
      <c r="DP39" s="12">
        <v>0</v>
      </c>
      <c r="DQ39" s="4">
        <v>0</v>
      </c>
      <c r="DR39" s="47">
        <v>0</v>
      </c>
      <c r="DS39" s="12">
        <v>0</v>
      </c>
      <c r="DT39" s="4">
        <v>0</v>
      </c>
      <c r="DU39" s="47">
        <v>0</v>
      </c>
      <c r="DV39" s="51">
        <v>800</v>
      </c>
      <c r="DW39" s="14">
        <v>3379</v>
      </c>
      <c r="DX39" s="47">
        <f t="shared" si="30"/>
        <v>4223.75</v>
      </c>
      <c r="DY39" s="12">
        <v>0</v>
      </c>
      <c r="DZ39" s="4">
        <v>0</v>
      </c>
      <c r="EA39" s="47">
        <v>0</v>
      </c>
      <c r="EB39" s="12">
        <f t="shared" si="32"/>
        <v>800</v>
      </c>
      <c r="EC39" s="18">
        <f t="shared" si="33"/>
        <v>3395</v>
      </c>
    </row>
    <row r="40" spans="1:205" ht="15" customHeight="1" x14ac:dyDescent="0.3">
      <c r="A40" s="55">
        <v>2011</v>
      </c>
      <c r="B40" s="56" t="s">
        <v>13</v>
      </c>
      <c r="C40" s="12">
        <v>0</v>
      </c>
      <c r="D40" s="4">
        <v>2</v>
      </c>
      <c r="E40" s="47">
        <v>0</v>
      </c>
      <c r="F40" s="12">
        <v>0</v>
      </c>
      <c r="G40" s="4">
        <v>0</v>
      </c>
      <c r="H40" s="47">
        <v>0</v>
      </c>
      <c r="I40" s="12">
        <v>0</v>
      </c>
      <c r="J40" s="4">
        <v>0</v>
      </c>
      <c r="K40" s="47">
        <v>0</v>
      </c>
      <c r="L40" s="12">
        <v>0</v>
      </c>
      <c r="M40" s="4">
        <v>0</v>
      </c>
      <c r="N40" s="47">
        <v>0</v>
      </c>
      <c r="O40" s="12">
        <v>0</v>
      </c>
      <c r="P40" s="4">
        <v>0</v>
      </c>
      <c r="Q40" s="47">
        <v>0</v>
      </c>
      <c r="R40" s="12">
        <v>0</v>
      </c>
      <c r="S40" s="4">
        <v>0</v>
      </c>
      <c r="T40" s="47">
        <v>0</v>
      </c>
      <c r="U40" s="12">
        <v>0</v>
      </c>
      <c r="V40" s="4">
        <v>0</v>
      </c>
      <c r="W40" s="47">
        <v>0</v>
      </c>
      <c r="X40" s="12">
        <v>0</v>
      </c>
      <c r="Y40" s="4">
        <v>0</v>
      </c>
      <c r="Z40" s="47">
        <v>0</v>
      </c>
      <c r="AA40" s="12">
        <v>0</v>
      </c>
      <c r="AB40" s="4">
        <v>0</v>
      </c>
      <c r="AC40" s="47">
        <v>0</v>
      </c>
      <c r="AD40" s="12">
        <v>0</v>
      </c>
      <c r="AE40" s="4">
        <v>0</v>
      </c>
      <c r="AF40" s="47">
        <v>0</v>
      </c>
      <c r="AG40" s="12">
        <v>0</v>
      </c>
      <c r="AH40" s="4">
        <v>0</v>
      </c>
      <c r="AI40" s="47">
        <v>0</v>
      </c>
      <c r="AJ40" s="12">
        <v>0</v>
      </c>
      <c r="AK40" s="4">
        <v>0</v>
      </c>
      <c r="AL40" s="47">
        <v>0</v>
      </c>
      <c r="AM40" s="12">
        <v>0</v>
      </c>
      <c r="AN40" s="4">
        <v>0</v>
      </c>
      <c r="AO40" s="47">
        <v>0</v>
      </c>
      <c r="AP40" s="68">
        <v>0</v>
      </c>
      <c r="AQ40" s="17">
        <v>1</v>
      </c>
      <c r="AR40" s="47">
        <v>0</v>
      </c>
      <c r="AS40" s="68">
        <v>0</v>
      </c>
      <c r="AT40" s="17">
        <v>1</v>
      </c>
      <c r="AU40" s="47">
        <v>0</v>
      </c>
      <c r="AV40" s="12">
        <v>0</v>
      </c>
      <c r="AW40" s="4">
        <v>0</v>
      </c>
      <c r="AX40" s="47">
        <f t="shared" si="25"/>
        <v>0</v>
      </c>
      <c r="AY40" s="12">
        <v>0</v>
      </c>
      <c r="AZ40" s="4">
        <v>0</v>
      </c>
      <c r="BA40" s="47">
        <v>0</v>
      </c>
      <c r="BB40" s="12">
        <v>0</v>
      </c>
      <c r="BC40" s="4">
        <v>0</v>
      </c>
      <c r="BD40" s="47">
        <v>0</v>
      </c>
      <c r="BE40" s="12">
        <v>0</v>
      </c>
      <c r="BF40" s="4">
        <v>0</v>
      </c>
      <c r="BG40" s="47">
        <v>0</v>
      </c>
      <c r="BH40" s="12">
        <v>0</v>
      </c>
      <c r="BI40" s="4">
        <v>1</v>
      </c>
      <c r="BJ40" s="47">
        <v>0</v>
      </c>
      <c r="BK40" s="12">
        <v>0</v>
      </c>
      <c r="BL40" s="4">
        <v>0</v>
      </c>
      <c r="BM40" s="47">
        <f t="shared" si="26"/>
        <v>0</v>
      </c>
      <c r="BN40" s="12">
        <v>0</v>
      </c>
      <c r="BO40" s="4">
        <v>0</v>
      </c>
      <c r="BP40" s="47">
        <v>0</v>
      </c>
      <c r="BQ40" s="12">
        <v>0</v>
      </c>
      <c r="BR40" s="4">
        <v>0</v>
      </c>
      <c r="BS40" s="47">
        <v>0</v>
      </c>
      <c r="BT40" s="12">
        <v>0</v>
      </c>
      <c r="BU40" s="4">
        <v>0</v>
      </c>
      <c r="BV40" s="47">
        <v>0</v>
      </c>
      <c r="BW40" s="12">
        <v>0</v>
      </c>
      <c r="BX40" s="4">
        <v>0</v>
      </c>
      <c r="BY40" s="47">
        <v>0</v>
      </c>
      <c r="BZ40" s="12">
        <v>0</v>
      </c>
      <c r="CA40" s="4">
        <v>0</v>
      </c>
      <c r="CB40" s="47">
        <v>0</v>
      </c>
      <c r="CC40" s="12">
        <v>0</v>
      </c>
      <c r="CD40" s="4">
        <v>0</v>
      </c>
      <c r="CE40" s="47">
        <f t="shared" si="27"/>
        <v>0</v>
      </c>
      <c r="CF40" s="12">
        <v>0</v>
      </c>
      <c r="CG40" s="4">
        <v>0</v>
      </c>
      <c r="CH40" s="47">
        <f t="shared" si="28"/>
        <v>0</v>
      </c>
      <c r="CI40" s="12">
        <v>0</v>
      </c>
      <c r="CJ40" s="4">
        <v>0</v>
      </c>
      <c r="CK40" s="47">
        <v>0</v>
      </c>
      <c r="CL40" s="12">
        <v>0</v>
      </c>
      <c r="CM40" s="4">
        <v>0</v>
      </c>
      <c r="CN40" s="47">
        <v>0</v>
      </c>
      <c r="CO40" s="64">
        <v>0</v>
      </c>
      <c r="CP40" s="4">
        <v>0</v>
      </c>
      <c r="CQ40" s="47">
        <v>0</v>
      </c>
      <c r="CR40" s="12">
        <v>0</v>
      </c>
      <c r="CS40" s="4">
        <v>0</v>
      </c>
      <c r="CT40" s="47">
        <v>0</v>
      </c>
      <c r="CU40" s="12">
        <v>0</v>
      </c>
      <c r="CV40" s="4">
        <v>0</v>
      </c>
      <c r="CW40" s="47">
        <v>0</v>
      </c>
      <c r="CX40" s="12">
        <v>0</v>
      </c>
      <c r="CY40" s="4">
        <v>0</v>
      </c>
      <c r="CZ40" s="47">
        <f t="shared" si="29"/>
        <v>0</v>
      </c>
      <c r="DA40" s="12">
        <v>0</v>
      </c>
      <c r="DB40" s="4">
        <v>0</v>
      </c>
      <c r="DC40" s="47">
        <v>0</v>
      </c>
      <c r="DD40" s="12"/>
      <c r="DE40" s="4"/>
      <c r="DF40" s="47"/>
      <c r="DG40" s="12">
        <v>0</v>
      </c>
      <c r="DH40" s="4">
        <v>0</v>
      </c>
      <c r="DI40" s="47">
        <v>0</v>
      </c>
      <c r="DJ40" s="12">
        <v>0</v>
      </c>
      <c r="DK40" s="4">
        <v>0</v>
      </c>
      <c r="DL40" s="47">
        <v>0</v>
      </c>
      <c r="DM40" s="12">
        <v>0</v>
      </c>
      <c r="DN40" s="4">
        <v>0</v>
      </c>
      <c r="DO40" s="47">
        <v>0</v>
      </c>
      <c r="DP40" s="12">
        <v>0</v>
      </c>
      <c r="DQ40" s="4">
        <v>0</v>
      </c>
      <c r="DR40" s="47">
        <v>0</v>
      </c>
      <c r="DS40" s="12">
        <v>0</v>
      </c>
      <c r="DT40" s="4">
        <v>0</v>
      </c>
      <c r="DU40" s="47">
        <v>0</v>
      </c>
      <c r="DV40" s="12">
        <v>0</v>
      </c>
      <c r="DW40" s="4">
        <v>0</v>
      </c>
      <c r="DX40" s="47">
        <v>0</v>
      </c>
      <c r="DY40" s="51">
        <v>420</v>
      </c>
      <c r="DZ40" s="14">
        <v>1670</v>
      </c>
      <c r="EA40" s="47">
        <f t="shared" si="31"/>
        <v>3976.1904761904761</v>
      </c>
      <c r="EB40" s="12">
        <f t="shared" si="32"/>
        <v>420</v>
      </c>
      <c r="EC40" s="18">
        <f t="shared" si="33"/>
        <v>1674</v>
      </c>
    </row>
    <row r="41" spans="1:205" ht="15" customHeight="1" x14ac:dyDescent="0.3">
      <c r="A41" s="55">
        <v>2011</v>
      </c>
      <c r="B41" s="56" t="s">
        <v>14</v>
      </c>
      <c r="C41" s="12">
        <v>0</v>
      </c>
      <c r="D41" s="4">
        <v>0</v>
      </c>
      <c r="E41" s="47">
        <v>0</v>
      </c>
      <c r="F41" s="12">
        <v>0</v>
      </c>
      <c r="G41" s="4">
        <v>0</v>
      </c>
      <c r="H41" s="47">
        <v>0</v>
      </c>
      <c r="I41" s="12">
        <v>0</v>
      </c>
      <c r="J41" s="4">
        <v>0</v>
      </c>
      <c r="K41" s="47">
        <v>0</v>
      </c>
      <c r="L41" s="12">
        <v>0</v>
      </c>
      <c r="M41" s="4">
        <v>0</v>
      </c>
      <c r="N41" s="47">
        <v>0</v>
      </c>
      <c r="O41" s="12">
        <v>0</v>
      </c>
      <c r="P41" s="4">
        <v>0</v>
      </c>
      <c r="Q41" s="47">
        <v>0</v>
      </c>
      <c r="R41" s="12">
        <v>0</v>
      </c>
      <c r="S41" s="4">
        <v>0</v>
      </c>
      <c r="T41" s="47">
        <v>0</v>
      </c>
      <c r="U41" s="12">
        <v>0</v>
      </c>
      <c r="V41" s="4">
        <v>0</v>
      </c>
      <c r="W41" s="47">
        <v>0</v>
      </c>
      <c r="X41" s="12">
        <v>0</v>
      </c>
      <c r="Y41" s="4">
        <v>0</v>
      </c>
      <c r="Z41" s="47">
        <v>0</v>
      </c>
      <c r="AA41" s="12">
        <v>0</v>
      </c>
      <c r="AB41" s="4">
        <v>0</v>
      </c>
      <c r="AC41" s="47">
        <v>0</v>
      </c>
      <c r="AD41" s="12">
        <v>0</v>
      </c>
      <c r="AE41" s="4">
        <v>0</v>
      </c>
      <c r="AF41" s="47">
        <v>0</v>
      </c>
      <c r="AG41" s="12">
        <v>0</v>
      </c>
      <c r="AH41" s="4">
        <v>0</v>
      </c>
      <c r="AI41" s="47">
        <v>0</v>
      </c>
      <c r="AJ41" s="12">
        <v>0</v>
      </c>
      <c r="AK41" s="4">
        <v>0</v>
      </c>
      <c r="AL41" s="47">
        <v>0</v>
      </c>
      <c r="AM41" s="12">
        <v>0</v>
      </c>
      <c r="AN41" s="4">
        <v>0</v>
      </c>
      <c r="AO41" s="47">
        <v>0</v>
      </c>
      <c r="AP41" s="12">
        <v>0</v>
      </c>
      <c r="AQ41" s="4">
        <v>0</v>
      </c>
      <c r="AR41" s="47">
        <v>0</v>
      </c>
      <c r="AS41" s="12">
        <v>0</v>
      </c>
      <c r="AT41" s="4">
        <v>0</v>
      </c>
      <c r="AU41" s="47">
        <v>0</v>
      </c>
      <c r="AV41" s="12">
        <v>0</v>
      </c>
      <c r="AW41" s="4">
        <v>0</v>
      </c>
      <c r="AX41" s="47">
        <f t="shared" si="25"/>
        <v>0</v>
      </c>
      <c r="AY41" s="12">
        <v>0</v>
      </c>
      <c r="AZ41" s="4">
        <v>0</v>
      </c>
      <c r="BA41" s="47">
        <v>0</v>
      </c>
      <c r="BB41" s="12">
        <v>0</v>
      </c>
      <c r="BC41" s="4">
        <v>0</v>
      </c>
      <c r="BD41" s="47">
        <v>0</v>
      </c>
      <c r="BE41" s="12">
        <v>0</v>
      </c>
      <c r="BF41" s="4">
        <v>0</v>
      </c>
      <c r="BG41" s="47">
        <v>0</v>
      </c>
      <c r="BH41" s="12">
        <v>0</v>
      </c>
      <c r="BI41" s="4">
        <v>0</v>
      </c>
      <c r="BJ41" s="47">
        <v>0</v>
      </c>
      <c r="BK41" s="12">
        <v>0</v>
      </c>
      <c r="BL41" s="4">
        <v>0</v>
      </c>
      <c r="BM41" s="47">
        <f t="shared" si="26"/>
        <v>0</v>
      </c>
      <c r="BN41" s="12">
        <v>0</v>
      </c>
      <c r="BO41" s="4">
        <v>0</v>
      </c>
      <c r="BP41" s="47">
        <v>0</v>
      </c>
      <c r="BQ41" s="12">
        <v>0</v>
      </c>
      <c r="BR41" s="4">
        <v>0</v>
      </c>
      <c r="BS41" s="47">
        <v>0</v>
      </c>
      <c r="BT41" s="12">
        <v>0</v>
      </c>
      <c r="BU41" s="4">
        <v>0</v>
      </c>
      <c r="BV41" s="47">
        <v>0</v>
      </c>
      <c r="BW41" s="12">
        <v>0</v>
      </c>
      <c r="BX41" s="4">
        <v>0</v>
      </c>
      <c r="BY41" s="47">
        <v>0</v>
      </c>
      <c r="BZ41" s="12">
        <v>0</v>
      </c>
      <c r="CA41" s="4">
        <v>0</v>
      </c>
      <c r="CB41" s="47">
        <v>0</v>
      </c>
      <c r="CC41" s="12">
        <v>0</v>
      </c>
      <c r="CD41" s="4">
        <v>0</v>
      </c>
      <c r="CE41" s="47">
        <f t="shared" si="27"/>
        <v>0</v>
      </c>
      <c r="CF41" s="12">
        <v>0</v>
      </c>
      <c r="CG41" s="4">
        <v>0</v>
      </c>
      <c r="CH41" s="47">
        <f t="shared" si="28"/>
        <v>0</v>
      </c>
      <c r="CI41" s="12">
        <v>0</v>
      </c>
      <c r="CJ41" s="4">
        <v>0</v>
      </c>
      <c r="CK41" s="47">
        <v>0</v>
      </c>
      <c r="CL41" s="12">
        <v>0</v>
      </c>
      <c r="CM41" s="4">
        <v>0</v>
      </c>
      <c r="CN41" s="47">
        <v>0</v>
      </c>
      <c r="CO41" s="64">
        <v>0</v>
      </c>
      <c r="CP41" s="4">
        <v>0</v>
      </c>
      <c r="CQ41" s="47">
        <v>0</v>
      </c>
      <c r="CR41" s="12">
        <v>0</v>
      </c>
      <c r="CS41" s="4">
        <v>0</v>
      </c>
      <c r="CT41" s="47">
        <v>0</v>
      </c>
      <c r="CU41" s="12">
        <v>0</v>
      </c>
      <c r="CV41" s="4">
        <v>0</v>
      </c>
      <c r="CW41" s="47">
        <v>0</v>
      </c>
      <c r="CX41" s="12">
        <v>0</v>
      </c>
      <c r="CY41" s="4">
        <v>0</v>
      </c>
      <c r="CZ41" s="47">
        <f t="shared" si="29"/>
        <v>0</v>
      </c>
      <c r="DA41" s="12">
        <v>0</v>
      </c>
      <c r="DB41" s="4">
        <v>0</v>
      </c>
      <c r="DC41" s="47">
        <v>0</v>
      </c>
      <c r="DD41" s="12"/>
      <c r="DE41" s="4"/>
      <c r="DF41" s="47"/>
      <c r="DG41" s="12">
        <v>0</v>
      </c>
      <c r="DH41" s="4">
        <v>0</v>
      </c>
      <c r="DI41" s="47">
        <v>0</v>
      </c>
      <c r="DJ41" s="12">
        <v>0</v>
      </c>
      <c r="DK41" s="4">
        <v>0</v>
      </c>
      <c r="DL41" s="47">
        <v>0</v>
      </c>
      <c r="DM41" s="12">
        <v>0</v>
      </c>
      <c r="DN41" s="4">
        <v>0</v>
      </c>
      <c r="DO41" s="47">
        <v>0</v>
      </c>
      <c r="DP41" s="12">
        <v>0</v>
      </c>
      <c r="DQ41" s="4">
        <v>0</v>
      </c>
      <c r="DR41" s="47">
        <v>0</v>
      </c>
      <c r="DS41" s="12">
        <v>0</v>
      </c>
      <c r="DT41" s="4">
        <v>0</v>
      </c>
      <c r="DU41" s="47">
        <v>0</v>
      </c>
      <c r="DV41" s="12">
        <v>0</v>
      </c>
      <c r="DW41" s="4">
        <v>0</v>
      </c>
      <c r="DX41" s="47">
        <v>0</v>
      </c>
      <c r="DY41" s="51">
        <v>5</v>
      </c>
      <c r="DZ41" s="14">
        <v>161</v>
      </c>
      <c r="EA41" s="47">
        <f t="shared" si="31"/>
        <v>32200.000000000004</v>
      </c>
      <c r="EB41" s="12">
        <f t="shared" si="32"/>
        <v>5</v>
      </c>
      <c r="EC41" s="18">
        <f t="shared" si="33"/>
        <v>161</v>
      </c>
    </row>
    <row r="42" spans="1:205" ht="15" customHeight="1" x14ac:dyDescent="0.3">
      <c r="A42" s="55">
        <v>2011</v>
      </c>
      <c r="B42" s="56" t="s">
        <v>15</v>
      </c>
      <c r="C42" s="12">
        <v>0</v>
      </c>
      <c r="D42" s="4">
        <v>0</v>
      </c>
      <c r="E42" s="47">
        <v>0</v>
      </c>
      <c r="F42" s="12">
        <v>0</v>
      </c>
      <c r="G42" s="4">
        <v>0</v>
      </c>
      <c r="H42" s="47">
        <v>0</v>
      </c>
      <c r="I42" s="12">
        <v>0</v>
      </c>
      <c r="J42" s="4">
        <v>0</v>
      </c>
      <c r="K42" s="47">
        <v>0</v>
      </c>
      <c r="L42" s="12">
        <v>0</v>
      </c>
      <c r="M42" s="4">
        <v>0</v>
      </c>
      <c r="N42" s="47">
        <v>0</v>
      </c>
      <c r="O42" s="12">
        <v>0</v>
      </c>
      <c r="P42" s="4">
        <v>0</v>
      </c>
      <c r="Q42" s="47">
        <v>0</v>
      </c>
      <c r="R42" s="12">
        <v>0</v>
      </c>
      <c r="S42" s="4">
        <v>0</v>
      </c>
      <c r="T42" s="47">
        <v>0</v>
      </c>
      <c r="U42" s="12">
        <v>0</v>
      </c>
      <c r="V42" s="4">
        <v>0</v>
      </c>
      <c r="W42" s="47">
        <v>0</v>
      </c>
      <c r="X42" s="12">
        <v>0</v>
      </c>
      <c r="Y42" s="4">
        <v>0</v>
      </c>
      <c r="Z42" s="47">
        <v>0</v>
      </c>
      <c r="AA42" s="12">
        <v>0</v>
      </c>
      <c r="AB42" s="4">
        <v>0</v>
      </c>
      <c r="AC42" s="47">
        <v>0</v>
      </c>
      <c r="AD42" s="12">
        <v>0</v>
      </c>
      <c r="AE42" s="4">
        <v>0</v>
      </c>
      <c r="AF42" s="47">
        <v>0</v>
      </c>
      <c r="AG42" s="12">
        <v>0</v>
      </c>
      <c r="AH42" s="4">
        <v>0</v>
      </c>
      <c r="AI42" s="47">
        <v>0</v>
      </c>
      <c r="AJ42" s="12">
        <v>0</v>
      </c>
      <c r="AK42" s="4">
        <v>0</v>
      </c>
      <c r="AL42" s="47">
        <v>0</v>
      </c>
      <c r="AM42" s="12">
        <v>0</v>
      </c>
      <c r="AN42" s="4">
        <v>0</v>
      </c>
      <c r="AO42" s="47">
        <v>0</v>
      </c>
      <c r="AP42" s="12">
        <v>0</v>
      </c>
      <c r="AQ42" s="4">
        <v>0</v>
      </c>
      <c r="AR42" s="47">
        <v>0</v>
      </c>
      <c r="AS42" s="12">
        <v>0</v>
      </c>
      <c r="AT42" s="4">
        <v>0</v>
      </c>
      <c r="AU42" s="47">
        <v>0</v>
      </c>
      <c r="AV42" s="12">
        <v>0</v>
      </c>
      <c r="AW42" s="4">
        <v>0</v>
      </c>
      <c r="AX42" s="47">
        <f t="shared" si="25"/>
        <v>0</v>
      </c>
      <c r="AY42" s="12">
        <v>0</v>
      </c>
      <c r="AZ42" s="4">
        <v>0</v>
      </c>
      <c r="BA42" s="47">
        <v>0</v>
      </c>
      <c r="BB42" s="12">
        <v>0</v>
      </c>
      <c r="BC42" s="4">
        <v>0</v>
      </c>
      <c r="BD42" s="47">
        <v>0</v>
      </c>
      <c r="BE42" s="12">
        <v>0</v>
      </c>
      <c r="BF42" s="4">
        <v>0</v>
      </c>
      <c r="BG42" s="47">
        <v>0</v>
      </c>
      <c r="BH42" s="12">
        <v>0</v>
      </c>
      <c r="BI42" s="4">
        <v>0</v>
      </c>
      <c r="BJ42" s="47">
        <v>0</v>
      </c>
      <c r="BK42" s="12">
        <v>0</v>
      </c>
      <c r="BL42" s="4">
        <v>0</v>
      </c>
      <c r="BM42" s="47">
        <f t="shared" si="26"/>
        <v>0</v>
      </c>
      <c r="BN42" s="12">
        <v>0</v>
      </c>
      <c r="BO42" s="4">
        <v>0</v>
      </c>
      <c r="BP42" s="47">
        <v>0</v>
      </c>
      <c r="BQ42" s="12">
        <v>0</v>
      </c>
      <c r="BR42" s="4">
        <v>0</v>
      </c>
      <c r="BS42" s="47">
        <v>0</v>
      </c>
      <c r="BT42" s="12">
        <v>0</v>
      </c>
      <c r="BU42" s="4">
        <v>0</v>
      </c>
      <c r="BV42" s="47">
        <v>0</v>
      </c>
      <c r="BW42" s="12">
        <v>0</v>
      </c>
      <c r="BX42" s="4">
        <v>0</v>
      </c>
      <c r="BY42" s="47">
        <v>0</v>
      </c>
      <c r="BZ42" s="12">
        <v>0</v>
      </c>
      <c r="CA42" s="4">
        <v>0</v>
      </c>
      <c r="CB42" s="47">
        <v>0</v>
      </c>
      <c r="CC42" s="51">
        <v>0</v>
      </c>
      <c r="CD42" s="14">
        <v>0</v>
      </c>
      <c r="CE42" s="47">
        <f t="shared" si="27"/>
        <v>0</v>
      </c>
      <c r="CF42" s="51">
        <v>0</v>
      </c>
      <c r="CG42" s="14">
        <v>0</v>
      </c>
      <c r="CH42" s="47">
        <f t="shared" si="28"/>
        <v>0</v>
      </c>
      <c r="CI42" s="51">
        <v>60</v>
      </c>
      <c r="CJ42" s="14">
        <v>241</v>
      </c>
      <c r="CK42" s="47">
        <f>CJ42/CI42*1000</f>
        <v>4016.6666666666665</v>
      </c>
      <c r="CL42" s="12">
        <v>0</v>
      </c>
      <c r="CM42" s="4">
        <v>0</v>
      </c>
      <c r="CN42" s="47">
        <v>0</v>
      </c>
      <c r="CO42" s="64">
        <v>0</v>
      </c>
      <c r="CP42" s="4">
        <v>0</v>
      </c>
      <c r="CQ42" s="47">
        <v>0</v>
      </c>
      <c r="CR42" s="12">
        <v>0</v>
      </c>
      <c r="CS42" s="4">
        <v>0</v>
      </c>
      <c r="CT42" s="47">
        <v>0</v>
      </c>
      <c r="CU42" s="12">
        <v>0</v>
      </c>
      <c r="CV42" s="4">
        <v>0</v>
      </c>
      <c r="CW42" s="47">
        <v>0</v>
      </c>
      <c r="CX42" s="12">
        <v>0</v>
      </c>
      <c r="CY42" s="4">
        <v>0</v>
      </c>
      <c r="CZ42" s="47">
        <f t="shared" si="29"/>
        <v>0</v>
      </c>
      <c r="DA42" s="12">
        <v>0</v>
      </c>
      <c r="DB42" s="4">
        <v>0</v>
      </c>
      <c r="DC42" s="47">
        <v>0</v>
      </c>
      <c r="DD42" s="12"/>
      <c r="DE42" s="4"/>
      <c r="DF42" s="47"/>
      <c r="DG42" s="12">
        <v>0</v>
      </c>
      <c r="DH42" s="4">
        <v>0</v>
      </c>
      <c r="DI42" s="47">
        <v>0</v>
      </c>
      <c r="DJ42" s="12">
        <v>0</v>
      </c>
      <c r="DK42" s="4">
        <v>0</v>
      </c>
      <c r="DL42" s="47">
        <v>0</v>
      </c>
      <c r="DM42" s="12">
        <v>0</v>
      </c>
      <c r="DN42" s="4">
        <v>0</v>
      </c>
      <c r="DO42" s="47">
        <v>0</v>
      </c>
      <c r="DP42" s="12">
        <v>0</v>
      </c>
      <c r="DQ42" s="4">
        <v>0</v>
      </c>
      <c r="DR42" s="47">
        <v>0</v>
      </c>
      <c r="DS42" s="12">
        <v>0</v>
      </c>
      <c r="DT42" s="4">
        <v>0</v>
      </c>
      <c r="DU42" s="47">
        <v>0</v>
      </c>
      <c r="DV42" s="51">
        <v>664</v>
      </c>
      <c r="DW42" s="14">
        <v>3240</v>
      </c>
      <c r="DX42" s="47">
        <f t="shared" si="30"/>
        <v>4879.5180722891573</v>
      </c>
      <c r="DY42" s="12">
        <v>0</v>
      </c>
      <c r="DZ42" s="4">
        <v>0</v>
      </c>
      <c r="EA42" s="47">
        <v>0</v>
      </c>
      <c r="EB42" s="12">
        <f t="shared" si="32"/>
        <v>724</v>
      </c>
      <c r="EC42" s="18">
        <f t="shared" si="33"/>
        <v>3481</v>
      </c>
    </row>
    <row r="43" spans="1:205" ht="15" customHeight="1" x14ac:dyDescent="0.3">
      <c r="A43" s="55">
        <v>2011</v>
      </c>
      <c r="B43" s="56" t="s">
        <v>16</v>
      </c>
      <c r="C43" s="12">
        <v>0</v>
      </c>
      <c r="D43" s="4">
        <v>0</v>
      </c>
      <c r="E43" s="47">
        <v>0</v>
      </c>
      <c r="F43" s="12">
        <v>0</v>
      </c>
      <c r="G43" s="4">
        <v>0</v>
      </c>
      <c r="H43" s="47">
        <v>0</v>
      </c>
      <c r="I43" s="12">
        <v>0</v>
      </c>
      <c r="J43" s="4">
        <v>0</v>
      </c>
      <c r="K43" s="47">
        <v>0</v>
      </c>
      <c r="L43" s="12">
        <v>0</v>
      </c>
      <c r="M43" s="4">
        <v>0</v>
      </c>
      <c r="N43" s="47">
        <v>0</v>
      </c>
      <c r="O43" s="12">
        <v>0</v>
      </c>
      <c r="P43" s="4">
        <v>0</v>
      </c>
      <c r="Q43" s="47">
        <v>0</v>
      </c>
      <c r="R43" s="12">
        <v>0</v>
      </c>
      <c r="S43" s="4">
        <v>0</v>
      </c>
      <c r="T43" s="47">
        <v>0</v>
      </c>
      <c r="U43" s="12">
        <v>0</v>
      </c>
      <c r="V43" s="4">
        <v>0</v>
      </c>
      <c r="W43" s="47">
        <v>0</v>
      </c>
      <c r="X43" s="51">
        <v>9</v>
      </c>
      <c r="Y43" s="14">
        <v>184</v>
      </c>
      <c r="Z43" s="47">
        <f>Y43/X43*1000</f>
        <v>20444.444444444442</v>
      </c>
      <c r="AA43" s="12">
        <v>0</v>
      </c>
      <c r="AB43" s="4">
        <v>0</v>
      </c>
      <c r="AC43" s="47">
        <v>0</v>
      </c>
      <c r="AD43" s="12">
        <v>0</v>
      </c>
      <c r="AE43" s="4">
        <v>0</v>
      </c>
      <c r="AF43" s="47">
        <v>0</v>
      </c>
      <c r="AG43" s="12">
        <v>0</v>
      </c>
      <c r="AH43" s="4">
        <v>0</v>
      </c>
      <c r="AI43" s="47">
        <v>0</v>
      </c>
      <c r="AJ43" s="12">
        <v>0</v>
      </c>
      <c r="AK43" s="4">
        <v>0</v>
      </c>
      <c r="AL43" s="47">
        <v>0</v>
      </c>
      <c r="AM43" s="12">
        <v>0</v>
      </c>
      <c r="AN43" s="4">
        <v>0</v>
      </c>
      <c r="AO43" s="47">
        <v>0</v>
      </c>
      <c r="AP43" s="12">
        <v>0</v>
      </c>
      <c r="AQ43" s="4">
        <v>0</v>
      </c>
      <c r="AR43" s="47">
        <v>0</v>
      </c>
      <c r="AS43" s="12">
        <v>0</v>
      </c>
      <c r="AT43" s="4">
        <v>0</v>
      </c>
      <c r="AU43" s="47">
        <v>0</v>
      </c>
      <c r="AV43" s="12">
        <v>0</v>
      </c>
      <c r="AW43" s="4">
        <v>0</v>
      </c>
      <c r="AX43" s="47">
        <f t="shared" si="25"/>
        <v>0</v>
      </c>
      <c r="AY43" s="12">
        <v>0</v>
      </c>
      <c r="AZ43" s="4">
        <v>0</v>
      </c>
      <c r="BA43" s="47">
        <v>0</v>
      </c>
      <c r="BB43" s="12">
        <v>0</v>
      </c>
      <c r="BC43" s="4">
        <v>0</v>
      </c>
      <c r="BD43" s="47">
        <v>0</v>
      </c>
      <c r="BE43" s="12">
        <v>0</v>
      </c>
      <c r="BF43" s="4">
        <v>0</v>
      </c>
      <c r="BG43" s="47">
        <v>0</v>
      </c>
      <c r="BH43" s="12">
        <v>0</v>
      </c>
      <c r="BI43" s="4">
        <v>0</v>
      </c>
      <c r="BJ43" s="47">
        <v>0</v>
      </c>
      <c r="BK43" s="12">
        <v>0</v>
      </c>
      <c r="BL43" s="4">
        <v>0</v>
      </c>
      <c r="BM43" s="47">
        <f t="shared" si="26"/>
        <v>0</v>
      </c>
      <c r="BN43" s="12">
        <v>0</v>
      </c>
      <c r="BO43" s="4">
        <v>0</v>
      </c>
      <c r="BP43" s="47">
        <v>0</v>
      </c>
      <c r="BQ43" s="12">
        <v>0</v>
      </c>
      <c r="BR43" s="4">
        <v>0</v>
      </c>
      <c r="BS43" s="47">
        <v>0</v>
      </c>
      <c r="BT43" s="12">
        <v>0</v>
      </c>
      <c r="BU43" s="4">
        <v>0</v>
      </c>
      <c r="BV43" s="47">
        <v>0</v>
      </c>
      <c r="BW43" s="12">
        <v>0</v>
      </c>
      <c r="BX43" s="4">
        <v>0</v>
      </c>
      <c r="BY43" s="47">
        <v>0</v>
      </c>
      <c r="BZ43" s="12">
        <v>0</v>
      </c>
      <c r="CA43" s="4">
        <v>0</v>
      </c>
      <c r="CB43" s="47">
        <v>0</v>
      </c>
      <c r="CC43" s="12">
        <v>0</v>
      </c>
      <c r="CD43" s="4">
        <v>0</v>
      </c>
      <c r="CE43" s="47">
        <f t="shared" si="27"/>
        <v>0</v>
      </c>
      <c r="CF43" s="12">
        <v>0</v>
      </c>
      <c r="CG43" s="4">
        <v>0</v>
      </c>
      <c r="CH43" s="47">
        <f t="shared" si="28"/>
        <v>0</v>
      </c>
      <c r="CI43" s="12">
        <v>0</v>
      </c>
      <c r="CJ43" s="4">
        <v>0</v>
      </c>
      <c r="CK43" s="47">
        <v>0</v>
      </c>
      <c r="CL43" s="12">
        <v>0</v>
      </c>
      <c r="CM43" s="4">
        <v>0</v>
      </c>
      <c r="CN43" s="47">
        <v>0</v>
      </c>
      <c r="CO43" s="64">
        <v>0</v>
      </c>
      <c r="CP43" s="4">
        <v>0</v>
      </c>
      <c r="CQ43" s="47">
        <v>0</v>
      </c>
      <c r="CR43" s="12">
        <v>0</v>
      </c>
      <c r="CS43" s="4">
        <v>0</v>
      </c>
      <c r="CT43" s="47">
        <v>0</v>
      </c>
      <c r="CU43" s="12">
        <v>0</v>
      </c>
      <c r="CV43" s="4">
        <v>0</v>
      </c>
      <c r="CW43" s="47">
        <v>0</v>
      </c>
      <c r="CX43" s="12">
        <v>0</v>
      </c>
      <c r="CY43" s="4">
        <v>0</v>
      </c>
      <c r="CZ43" s="47">
        <f t="shared" si="29"/>
        <v>0</v>
      </c>
      <c r="DA43" s="12">
        <v>0</v>
      </c>
      <c r="DB43" s="4">
        <v>0</v>
      </c>
      <c r="DC43" s="47">
        <v>0</v>
      </c>
      <c r="DD43" s="12"/>
      <c r="DE43" s="4"/>
      <c r="DF43" s="47"/>
      <c r="DG43" s="12">
        <v>0</v>
      </c>
      <c r="DH43" s="4">
        <v>0</v>
      </c>
      <c r="DI43" s="47">
        <v>0</v>
      </c>
      <c r="DJ43" s="12">
        <v>0</v>
      </c>
      <c r="DK43" s="4">
        <v>0</v>
      </c>
      <c r="DL43" s="47">
        <v>0</v>
      </c>
      <c r="DM43" s="12">
        <v>0</v>
      </c>
      <c r="DN43" s="4">
        <v>0</v>
      </c>
      <c r="DO43" s="47">
        <v>0</v>
      </c>
      <c r="DP43" s="12">
        <v>0</v>
      </c>
      <c r="DQ43" s="4">
        <v>0</v>
      </c>
      <c r="DR43" s="47">
        <v>0</v>
      </c>
      <c r="DS43" s="12">
        <v>0</v>
      </c>
      <c r="DT43" s="4">
        <v>0</v>
      </c>
      <c r="DU43" s="47">
        <v>0</v>
      </c>
      <c r="DV43" s="51">
        <v>136</v>
      </c>
      <c r="DW43" s="14">
        <v>667</v>
      </c>
      <c r="DX43" s="47">
        <f t="shared" si="30"/>
        <v>4904.411764705882</v>
      </c>
      <c r="DY43" s="12">
        <v>0</v>
      </c>
      <c r="DZ43" s="4">
        <v>0</v>
      </c>
      <c r="EA43" s="47">
        <v>0</v>
      </c>
      <c r="EB43" s="12">
        <f t="shared" si="32"/>
        <v>145</v>
      </c>
      <c r="EC43" s="18">
        <f t="shared" si="33"/>
        <v>851</v>
      </c>
    </row>
    <row r="44" spans="1:205" ht="15" customHeight="1" thickBot="1" x14ac:dyDescent="0.35">
      <c r="A44" s="69"/>
      <c r="B44" s="70" t="s">
        <v>17</v>
      </c>
      <c r="C44" s="43">
        <f>SUM(C32:C43)</f>
        <v>300</v>
      </c>
      <c r="D44" s="42">
        <f>SUM(D32:D43)</f>
        <v>1187</v>
      </c>
      <c r="E44" s="61"/>
      <c r="F44" s="43">
        <f>SUM(F32:F43)</f>
        <v>0</v>
      </c>
      <c r="G44" s="42">
        <f>SUM(G32:G43)</f>
        <v>16</v>
      </c>
      <c r="H44" s="61"/>
      <c r="I44" s="43">
        <f>SUM(I32:I43)</f>
        <v>0</v>
      </c>
      <c r="J44" s="42">
        <f>SUM(J32:J43)</f>
        <v>0</v>
      </c>
      <c r="K44" s="61"/>
      <c r="L44" s="43">
        <f>SUM(L32:L43)</f>
        <v>0</v>
      </c>
      <c r="M44" s="42">
        <f>SUM(M32:M43)</f>
        <v>0</v>
      </c>
      <c r="N44" s="61"/>
      <c r="O44" s="43">
        <f>SUM(O32:O43)</f>
        <v>0</v>
      </c>
      <c r="P44" s="42">
        <f>SUM(P32:P43)</f>
        <v>0</v>
      </c>
      <c r="Q44" s="61"/>
      <c r="R44" s="43">
        <f>SUM(R32:R43)</f>
        <v>0</v>
      </c>
      <c r="S44" s="42">
        <f>SUM(S32:S43)</f>
        <v>0</v>
      </c>
      <c r="T44" s="61"/>
      <c r="U44" s="43">
        <f>SUM(U32:U43)</f>
        <v>0</v>
      </c>
      <c r="V44" s="42">
        <f>SUM(V32:V43)</f>
        <v>0</v>
      </c>
      <c r="W44" s="61"/>
      <c r="X44" s="43">
        <f>SUM(X32:X43)</f>
        <v>9</v>
      </c>
      <c r="Y44" s="42">
        <f>SUM(Y32:Y43)</f>
        <v>192</v>
      </c>
      <c r="Z44" s="61"/>
      <c r="AA44" s="43">
        <f>SUM(AA32:AA43)</f>
        <v>0</v>
      </c>
      <c r="AB44" s="42">
        <f>SUM(AB32:AB43)</f>
        <v>0</v>
      </c>
      <c r="AC44" s="61"/>
      <c r="AD44" s="43">
        <f>SUM(AD32:AD43)</f>
        <v>0</v>
      </c>
      <c r="AE44" s="42">
        <f>SUM(AE32:AE43)</f>
        <v>0</v>
      </c>
      <c r="AF44" s="61"/>
      <c r="AG44" s="43">
        <f>SUM(AG32:AG43)</f>
        <v>0</v>
      </c>
      <c r="AH44" s="42">
        <f>SUM(AH32:AH43)</f>
        <v>0</v>
      </c>
      <c r="AI44" s="61"/>
      <c r="AJ44" s="43">
        <f>SUM(AJ32:AJ43)</f>
        <v>0</v>
      </c>
      <c r="AK44" s="42">
        <f>SUM(AK32:AK43)</f>
        <v>0</v>
      </c>
      <c r="AL44" s="61"/>
      <c r="AM44" s="43">
        <f>SUM(AM32:AM43)</f>
        <v>0</v>
      </c>
      <c r="AN44" s="42">
        <f>SUM(AN32:AN43)</f>
        <v>0</v>
      </c>
      <c r="AO44" s="61"/>
      <c r="AP44" s="43">
        <f>SUM(AP32:AP43)</f>
        <v>0</v>
      </c>
      <c r="AQ44" s="42">
        <f>SUM(AQ32:AQ43)</f>
        <v>1</v>
      </c>
      <c r="AR44" s="61"/>
      <c r="AS44" s="43">
        <f>SUM(AS32:AS43)</f>
        <v>1</v>
      </c>
      <c r="AT44" s="42">
        <f>SUM(AT32:AT43)</f>
        <v>14</v>
      </c>
      <c r="AU44" s="61"/>
      <c r="AV44" s="43">
        <f t="shared" ref="AV44:AW44" si="34">SUM(AV32:AV43)</f>
        <v>0</v>
      </c>
      <c r="AW44" s="42">
        <f t="shared" si="34"/>
        <v>0</v>
      </c>
      <c r="AX44" s="61"/>
      <c r="AY44" s="43">
        <f>SUM(AY32:AY43)</f>
        <v>0</v>
      </c>
      <c r="AZ44" s="42">
        <f>SUM(AZ32:AZ43)</f>
        <v>0</v>
      </c>
      <c r="BA44" s="61"/>
      <c r="BB44" s="43">
        <f>SUM(BB32:BB43)</f>
        <v>0</v>
      </c>
      <c r="BC44" s="42">
        <f>SUM(BC32:BC43)</f>
        <v>0</v>
      </c>
      <c r="BD44" s="61"/>
      <c r="BE44" s="43">
        <f>SUM(BE32:BE43)</f>
        <v>38</v>
      </c>
      <c r="BF44" s="42">
        <f>SUM(BF32:BF43)</f>
        <v>225</v>
      </c>
      <c r="BG44" s="61"/>
      <c r="BH44" s="43">
        <f>SUM(BH32:BH43)</f>
        <v>0</v>
      </c>
      <c r="BI44" s="42">
        <f>SUM(BI32:BI43)</f>
        <v>1</v>
      </c>
      <c r="BJ44" s="61"/>
      <c r="BK44" s="43">
        <f t="shared" ref="BK44:BL44" si="35">SUM(BK32:BK43)</f>
        <v>0</v>
      </c>
      <c r="BL44" s="42">
        <f t="shared" si="35"/>
        <v>0</v>
      </c>
      <c r="BM44" s="61"/>
      <c r="BN44" s="43">
        <f>SUM(BN32:BN43)</f>
        <v>0</v>
      </c>
      <c r="BO44" s="42">
        <f>SUM(BO32:BO43)</f>
        <v>0</v>
      </c>
      <c r="BP44" s="61"/>
      <c r="BQ44" s="43">
        <f>SUM(BQ32:BQ43)</f>
        <v>0</v>
      </c>
      <c r="BR44" s="42">
        <f>SUM(BR32:BR43)</f>
        <v>0</v>
      </c>
      <c r="BS44" s="61"/>
      <c r="BT44" s="43">
        <f>SUM(BT32:BT43)</f>
        <v>0</v>
      </c>
      <c r="BU44" s="42">
        <f>SUM(BU32:BU43)</f>
        <v>0</v>
      </c>
      <c r="BV44" s="61"/>
      <c r="BW44" s="43">
        <f>SUM(BW32:BW43)</f>
        <v>0</v>
      </c>
      <c r="BX44" s="42">
        <f>SUM(BX32:BX43)</f>
        <v>0</v>
      </c>
      <c r="BY44" s="61"/>
      <c r="BZ44" s="43">
        <f>SUM(BZ32:BZ43)</f>
        <v>0</v>
      </c>
      <c r="CA44" s="42">
        <f>SUM(CA32:CA43)</f>
        <v>0</v>
      </c>
      <c r="CB44" s="61"/>
      <c r="CC44" s="43">
        <f t="shared" ref="CC44:CD44" si="36">SUM(CC32:CC43)</f>
        <v>0</v>
      </c>
      <c r="CD44" s="42">
        <f t="shared" si="36"/>
        <v>0</v>
      </c>
      <c r="CE44" s="61"/>
      <c r="CF44" s="43">
        <v>0</v>
      </c>
      <c r="CG44" s="42">
        <v>0</v>
      </c>
      <c r="CH44" s="61"/>
      <c r="CI44" s="43">
        <f>SUM(CI32:CI43)</f>
        <v>473</v>
      </c>
      <c r="CJ44" s="42">
        <f>SUM(CJ32:CJ43)</f>
        <v>2034</v>
      </c>
      <c r="CK44" s="61"/>
      <c r="CL44" s="43">
        <f>SUM(CL32:CL43)</f>
        <v>0</v>
      </c>
      <c r="CM44" s="42">
        <f>SUM(CM32:CM43)</f>
        <v>0</v>
      </c>
      <c r="CN44" s="61"/>
      <c r="CO44" s="65">
        <f>SUM(CO32:CO43)</f>
        <v>0</v>
      </c>
      <c r="CP44" s="42">
        <f>SUM(CP32:CP43)</f>
        <v>0</v>
      </c>
      <c r="CQ44" s="61"/>
      <c r="CR44" s="43">
        <f>SUM(CR32:CR43)</f>
        <v>0</v>
      </c>
      <c r="CS44" s="42">
        <f>SUM(CS32:CS43)</f>
        <v>0</v>
      </c>
      <c r="CT44" s="61"/>
      <c r="CU44" s="43">
        <f>SUM(CU32:CU43)</f>
        <v>0</v>
      </c>
      <c r="CV44" s="42">
        <f>SUM(CV32:CV43)</f>
        <v>0</v>
      </c>
      <c r="CW44" s="61"/>
      <c r="CX44" s="43">
        <f t="shared" ref="CX44:CY44" si="37">SUM(CX32:CX43)</f>
        <v>0</v>
      </c>
      <c r="CY44" s="42">
        <f t="shared" si="37"/>
        <v>0</v>
      </c>
      <c r="CZ44" s="61"/>
      <c r="DA44" s="43">
        <f>SUM(DA32:DA43)</f>
        <v>0</v>
      </c>
      <c r="DB44" s="42">
        <f>SUM(DB32:DB43)</f>
        <v>0</v>
      </c>
      <c r="DC44" s="61"/>
      <c r="DD44" s="43"/>
      <c r="DE44" s="42"/>
      <c r="DF44" s="61"/>
      <c r="DG44" s="43">
        <f>SUM(DG32:DG43)</f>
        <v>0</v>
      </c>
      <c r="DH44" s="42">
        <f>SUM(DH32:DH43)</f>
        <v>0</v>
      </c>
      <c r="DI44" s="61"/>
      <c r="DJ44" s="43">
        <f>SUM(DJ32:DJ43)</f>
        <v>0</v>
      </c>
      <c r="DK44" s="42">
        <f>SUM(DK32:DK43)</f>
        <v>0</v>
      </c>
      <c r="DL44" s="61"/>
      <c r="DM44" s="43">
        <f>SUM(DM32:DM43)</f>
        <v>0</v>
      </c>
      <c r="DN44" s="42">
        <f>SUM(DN32:DN43)</f>
        <v>0</v>
      </c>
      <c r="DO44" s="61"/>
      <c r="DP44" s="43">
        <f>SUM(DP32:DP43)</f>
        <v>0</v>
      </c>
      <c r="DQ44" s="42">
        <f>SUM(DQ32:DQ43)</f>
        <v>0</v>
      </c>
      <c r="DR44" s="61"/>
      <c r="DS44" s="43">
        <f>SUM(DS32:DS43)</f>
        <v>165</v>
      </c>
      <c r="DT44" s="42">
        <f>SUM(DT32:DT43)</f>
        <v>785</v>
      </c>
      <c r="DU44" s="61"/>
      <c r="DV44" s="43">
        <f>SUM(DV32:DV43)</f>
        <v>7120</v>
      </c>
      <c r="DW44" s="42">
        <f>SUM(DW32:DW43)</f>
        <v>18806</v>
      </c>
      <c r="DX44" s="61"/>
      <c r="DY44" s="43">
        <f>SUM(DY32:DY43)</f>
        <v>3733</v>
      </c>
      <c r="DZ44" s="42">
        <f>SUM(DZ32:DZ43)</f>
        <v>14302</v>
      </c>
      <c r="EA44" s="61"/>
      <c r="EB44" s="43">
        <f t="shared" si="32"/>
        <v>11839</v>
      </c>
      <c r="EC44" s="44">
        <f t="shared" si="33"/>
        <v>37562</v>
      </c>
      <c r="EE44" s="5"/>
      <c r="EJ44" s="5"/>
      <c r="EO44" s="5"/>
      <c r="ET44" s="5"/>
      <c r="EY44" s="5"/>
      <c r="FD44" s="5"/>
      <c r="FI44" s="5"/>
      <c r="FN44" s="5"/>
      <c r="FS44" s="5"/>
      <c r="FX44" s="5"/>
      <c r="GC44" s="5"/>
      <c r="GH44" s="5"/>
      <c r="GM44" s="5"/>
      <c r="GR44" s="5"/>
      <c r="GW44" s="5"/>
    </row>
    <row r="45" spans="1:205" ht="15" customHeight="1" x14ac:dyDescent="0.3">
      <c r="A45" s="55">
        <v>2012</v>
      </c>
      <c r="B45" s="56" t="s">
        <v>5</v>
      </c>
      <c r="C45" s="51">
        <v>44</v>
      </c>
      <c r="D45" s="14">
        <v>251</v>
      </c>
      <c r="E45" s="47">
        <f t="shared" ref="E45" si="38">D45/C45*1000</f>
        <v>5704.545454545454</v>
      </c>
      <c r="F45" s="12">
        <v>0</v>
      </c>
      <c r="G45" s="4">
        <v>0</v>
      </c>
      <c r="H45" s="47">
        <v>0</v>
      </c>
      <c r="I45" s="12">
        <v>0</v>
      </c>
      <c r="J45" s="4">
        <v>0</v>
      </c>
      <c r="K45" s="47">
        <v>0</v>
      </c>
      <c r="L45" s="12">
        <v>0</v>
      </c>
      <c r="M45" s="4">
        <v>0</v>
      </c>
      <c r="N45" s="47">
        <v>0</v>
      </c>
      <c r="O45" s="12">
        <v>0</v>
      </c>
      <c r="P45" s="4">
        <v>0</v>
      </c>
      <c r="Q45" s="47">
        <v>0</v>
      </c>
      <c r="R45" s="12">
        <v>0</v>
      </c>
      <c r="S45" s="4">
        <v>0</v>
      </c>
      <c r="T45" s="47">
        <v>0</v>
      </c>
      <c r="U45" s="12">
        <v>0</v>
      </c>
      <c r="V45" s="4">
        <v>0</v>
      </c>
      <c r="W45" s="47">
        <v>0</v>
      </c>
      <c r="X45" s="51">
        <v>22</v>
      </c>
      <c r="Y45" s="14">
        <v>425</v>
      </c>
      <c r="Z45" s="47">
        <f t="shared" ref="Z45:Z46" si="39">Y45/X45*1000</f>
        <v>19318.181818181816</v>
      </c>
      <c r="AA45" s="12">
        <v>0</v>
      </c>
      <c r="AB45" s="4">
        <v>0</v>
      </c>
      <c r="AC45" s="47">
        <v>0</v>
      </c>
      <c r="AD45" s="12">
        <v>0</v>
      </c>
      <c r="AE45" s="4">
        <v>0</v>
      </c>
      <c r="AF45" s="47">
        <v>0</v>
      </c>
      <c r="AG45" s="12">
        <v>0</v>
      </c>
      <c r="AH45" s="4">
        <v>0</v>
      </c>
      <c r="AI45" s="47">
        <v>0</v>
      </c>
      <c r="AJ45" s="12">
        <v>0</v>
      </c>
      <c r="AK45" s="4">
        <v>0</v>
      </c>
      <c r="AL45" s="47">
        <v>0</v>
      </c>
      <c r="AM45" s="12">
        <v>0</v>
      </c>
      <c r="AN45" s="4">
        <v>0</v>
      </c>
      <c r="AO45" s="47">
        <v>0</v>
      </c>
      <c r="AP45" s="12">
        <v>0</v>
      </c>
      <c r="AQ45" s="4">
        <v>0</v>
      </c>
      <c r="AR45" s="47">
        <v>0</v>
      </c>
      <c r="AS45" s="12">
        <v>0</v>
      </c>
      <c r="AT45" s="4">
        <v>0</v>
      </c>
      <c r="AU45" s="47">
        <v>0</v>
      </c>
      <c r="AV45" s="12">
        <v>0</v>
      </c>
      <c r="AW45" s="4">
        <v>0</v>
      </c>
      <c r="AX45" s="47">
        <f t="shared" ref="AX45:AX56" si="40">IF(AV45=0,0,AW45/AV45*1000)</f>
        <v>0</v>
      </c>
      <c r="AY45" s="12">
        <v>0</v>
      </c>
      <c r="AZ45" s="4">
        <v>0</v>
      </c>
      <c r="BA45" s="47">
        <v>0</v>
      </c>
      <c r="BB45" s="51">
        <v>240</v>
      </c>
      <c r="BC45" s="14">
        <v>44</v>
      </c>
      <c r="BD45" s="47">
        <f t="shared" ref="BD45" si="41">BC45/BB45*1000</f>
        <v>183.33333333333331</v>
      </c>
      <c r="BE45" s="12">
        <v>0</v>
      </c>
      <c r="BF45" s="4">
        <v>0</v>
      </c>
      <c r="BG45" s="47">
        <v>0</v>
      </c>
      <c r="BH45" s="12">
        <v>0</v>
      </c>
      <c r="BI45" s="4">
        <v>0</v>
      </c>
      <c r="BJ45" s="47">
        <v>0</v>
      </c>
      <c r="BK45" s="12">
        <v>0</v>
      </c>
      <c r="BL45" s="4">
        <v>0</v>
      </c>
      <c r="BM45" s="47">
        <f t="shared" ref="BM45:BM56" si="42">IF(BK45=0,0,BL45/BK45*1000)</f>
        <v>0</v>
      </c>
      <c r="BN45" s="12">
        <v>0</v>
      </c>
      <c r="BO45" s="4">
        <v>0</v>
      </c>
      <c r="BP45" s="47">
        <v>0</v>
      </c>
      <c r="BQ45" s="12">
        <v>0</v>
      </c>
      <c r="BR45" s="4">
        <v>0</v>
      </c>
      <c r="BS45" s="47">
        <v>0</v>
      </c>
      <c r="BT45" s="12">
        <v>0</v>
      </c>
      <c r="BU45" s="4">
        <v>0</v>
      </c>
      <c r="BV45" s="47">
        <v>0</v>
      </c>
      <c r="BW45" s="12">
        <v>0</v>
      </c>
      <c r="BX45" s="4">
        <v>0</v>
      </c>
      <c r="BY45" s="47">
        <v>0</v>
      </c>
      <c r="BZ45" s="12">
        <v>0</v>
      </c>
      <c r="CA45" s="4">
        <v>0</v>
      </c>
      <c r="CB45" s="47">
        <v>0</v>
      </c>
      <c r="CC45" s="51">
        <v>0</v>
      </c>
      <c r="CD45" s="14">
        <v>0</v>
      </c>
      <c r="CE45" s="47">
        <f t="shared" ref="CE45:CE56" si="43">IF(CC45=0,0,CD45/CC45*1000)</f>
        <v>0</v>
      </c>
      <c r="CF45" s="51">
        <v>0</v>
      </c>
      <c r="CG45" s="14">
        <v>0</v>
      </c>
      <c r="CH45" s="47">
        <f t="shared" ref="CH45:CH56" si="44">IF(CF45=0,0,CG45/CF45*1000)</f>
        <v>0</v>
      </c>
      <c r="CI45" s="51">
        <v>1</v>
      </c>
      <c r="CJ45" s="14">
        <v>80</v>
      </c>
      <c r="CK45" s="47">
        <f t="shared" ref="CK45:CK52" si="45">CJ45/CI45*1000</f>
        <v>80000</v>
      </c>
      <c r="CL45" s="12">
        <v>0</v>
      </c>
      <c r="CM45" s="4">
        <v>0</v>
      </c>
      <c r="CN45" s="47">
        <v>0</v>
      </c>
      <c r="CO45" s="64">
        <v>0</v>
      </c>
      <c r="CP45" s="4">
        <v>0</v>
      </c>
      <c r="CQ45" s="47">
        <v>0</v>
      </c>
      <c r="CR45" s="12">
        <v>0</v>
      </c>
      <c r="CS45" s="4">
        <v>0</v>
      </c>
      <c r="CT45" s="47">
        <v>0</v>
      </c>
      <c r="CU45" s="12">
        <v>0</v>
      </c>
      <c r="CV45" s="4">
        <v>0</v>
      </c>
      <c r="CW45" s="47">
        <v>0</v>
      </c>
      <c r="CX45" s="12">
        <v>0</v>
      </c>
      <c r="CY45" s="4">
        <v>0</v>
      </c>
      <c r="CZ45" s="47">
        <f t="shared" ref="CZ45:CZ56" si="46">IF(CX45=0,0,CY45/CX45*1000)</f>
        <v>0</v>
      </c>
      <c r="DA45" s="12">
        <v>0</v>
      </c>
      <c r="DB45" s="4">
        <v>0</v>
      </c>
      <c r="DC45" s="47">
        <v>0</v>
      </c>
      <c r="DD45" s="12"/>
      <c r="DE45" s="4"/>
      <c r="DF45" s="47"/>
      <c r="DG45" s="12">
        <v>0</v>
      </c>
      <c r="DH45" s="4">
        <v>0</v>
      </c>
      <c r="DI45" s="47">
        <v>0</v>
      </c>
      <c r="DJ45" s="12">
        <v>0</v>
      </c>
      <c r="DK45" s="4">
        <v>0</v>
      </c>
      <c r="DL45" s="47">
        <v>0</v>
      </c>
      <c r="DM45" s="12">
        <v>0</v>
      </c>
      <c r="DN45" s="4">
        <v>0</v>
      </c>
      <c r="DO45" s="47">
        <v>0</v>
      </c>
      <c r="DP45" s="12">
        <v>0</v>
      </c>
      <c r="DQ45" s="4">
        <v>0</v>
      </c>
      <c r="DR45" s="47">
        <v>0</v>
      </c>
      <c r="DS45" s="12">
        <v>0</v>
      </c>
      <c r="DT45" s="4">
        <v>0</v>
      </c>
      <c r="DU45" s="47">
        <v>0</v>
      </c>
      <c r="DV45" s="12">
        <v>0</v>
      </c>
      <c r="DW45" s="4">
        <v>0</v>
      </c>
      <c r="DX45" s="47">
        <v>0</v>
      </c>
      <c r="DY45" s="51">
        <v>166</v>
      </c>
      <c r="DZ45" s="14">
        <v>703</v>
      </c>
      <c r="EA45" s="47">
        <f t="shared" ref="EA45:EA56" si="47">DZ45/DY45*1000</f>
        <v>4234.939759036145</v>
      </c>
      <c r="EB45" s="12">
        <f t="shared" si="32"/>
        <v>473</v>
      </c>
      <c r="EC45" s="18">
        <f t="shared" si="33"/>
        <v>1503</v>
      </c>
    </row>
    <row r="46" spans="1:205" ht="15" customHeight="1" x14ac:dyDescent="0.3">
      <c r="A46" s="55">
        <v>2012</v>
      </c>
      <c r="B46" s="56" t="s">
        <v>6</v>
      </c>
      <c r="C46" s="12">
        <v>0</v>
      </c>
      <c r="D46" s="4">
        <v>0</v>
      </c>
      <c r="E46" s="47">
        <v>0</v>
      </c>
      <c r="F46" s="12">
        <v>0</v>
      </c>
      <c r="G46" s="4">
        <v>0</v>
      </c>
      <c r="H46" s="47">
        <v>0</v>
      </c>
      <c r="I46" s="12">
        <v>0</v>
      </c>
      <c r="J46" s="4">
        <v>0</v>
      </c>
      <c r="K46" s="47">
        <v>0</v>
      </c>
      <c r="L46" s="12">
        <v>0</v>
      </c>
      <c r="M46" s="4">
        <v>0</v>
      </c>
      <c r="N46" s="47">
        <v>0</v>
      </c>
      <c r="O46" s="12">
        <v>0</v>
      </c>
      <c r="P46" s="4">
        <v>0</v>
      </c>
      <c r="Q46" s="47">
        <v>0</v>
      </c>
      <c r="R46" s="12">
        <v>0</v>
      </c>
      <c r="S46" s="4">
        <v>0</v>
      </c>
      <c r="T46" s="47">
        <v>0</v>
      </c>
      <c r="U46" s="12">
        <v>0</v>
      </c>
      <c r="V46" s="4">
        <v>0</v>
      </c>
      <c r="W46" s="47">
        <v>0</v>
      </c>
      <c r="X46" s="51">
        <v>6</v>
      </c>
      <c r="Y46" s="14">
        <v>116</v>
      </c>
      <c r="Z46" s="47">
        <f t="shared" si="39"/>
        <v>19333.333333333332</v>
      </c>
      <c r="AA46" s="12">
        <v>0</v>
      </c>
      <c r="AB46" s="4">
        <v>0</v>
      </c>
      <c r="AC46" s="47">
        <v>0</v>
      </c>
      <c r="AD46" s="12">
        <v>0</v>
      </c>
      <c r="AE46" s="4">
        <v>0</v>
      </c>
      <c r="AF46" s="47">
        <v>0</v>
      </c>
      <c r="AG46" s="12">
        <v>0</v>
      </c>
      <c r="AH46" s="4">
        <v>0</v>
      </c>
      <c r="AI46" s="47">
        <v>0</v>
      </c>
      <c r="AJ46" s="12">
        <v>0</v>
      </c>
      <c r="AK46" s="4">
        <v>0</v>
      </c>
      <c r="AL46" s="47">
        <v>0</v>
      </c>
      <c r="AM46" s="12">
        <v>0</v>
      </c>
      <c r="AN46" s="4">
        <v>0</v>
      </c>
      <c r="AO46" s="47">
        <v>0</v>
      </c>
      <c r="AP46" s="12">
        <v>0</v>
      </c>
      <c r="AQ46" s="4">
        <v>0</v>
      </c>
      <c r="AR46" s="47">
        <v>0</v>
      </c>
      <c r="AS46" s="12">
        <v>0</v>
      </c>
      <c r="AT46" s="4">
        <v>0</v>
      </c>
      <c r="AU46" s="47">
        <v>0</v>
      </c>
      <c r="AV46" s="12">
        <v>0</v>
      </c>
      <c r="AW46" s="4">
        <v>0</v>
      </c>
      <c r="AX46" s="47">
        <f t="shared" si="40"/>
        <v>0</v>
      </c>
      <c r="AY46" s="12">
        <v>0</v>
      </c>
      <c r="AZ46" s="4">
        <v>0</v>
      </c>
      <c r="BA46" s="47">
        <v>0</v>
      </c>
      <c r="BB46" s="12">
        <v>0</v>
      </c>
      <c r="BC46" s="4">
        <v>0</v>
      </c>
      <c r="BD46" s="47">
        <v>0</v>
      </c>
      <c r="BE46" s="12">
        <v>0</v>
      </c>
      <c r="BF46" s="4">
        <v>0</v>
      </c>
      <c r="BG46" s="47">
        <v>0</v>
      </c>
      <c r="BH46" s="12">
        <v>0</v>
      </c>
      <c r="BI46" s="4">
        <v>0</v>
      </c>
      <c r="BJ46" s="47">
        <v>0</v>
      </c>
      <c r="BK46" s="12">
        <v>0</v>
      </c>
      <c r="BL46" s="4">
        <v>0</v>
      </c>
      <c r="BM46" s="47">
        <f t="shared" si="42"/>
        <v>0</v>
      </c>
      <c r="BN46" s="12">
        <v>0</v>
      </c>
      <c r="BO46" s="4">
        <v>0</v>
      </c>
      <c r="BP46" s="47">
        <v>0</v>
      </c>
      <c r="BQ46" s="12">
        <v>0</v>
      </c>
      <c r="BR46" s="4">
        <v>0</v>
      </c>
      <c r="BS46" s="47">
        <v>0</v>
      </c>
      <c r="BT46" s="12">
        <v>0</v>
      </c>
      <c r="BU46" s="4">
        <v>0</v>
      </c>
      <c r="BV46" s="47">
        <v>0</v>
      </c>
      <c r="BW46" s="12">
        <v>0</v>
      </c>
      <c r="BX46" s="4">
        <v>0</v>
      </c>
      <c r="BY46" s="47">
        <v>0</v>
      </c>
      <c r="BZ46" s="12">
        <v>0</v>
      </c>
      <c r="CA46" s="4">
        <v>0</v>
      </c>
      <c r="CB46" s="47">
        <v>0</v>
      </c>
      <c r="CC46" s="12">
        <v>0</v>
      </c>
      <c r="CD46" s="4">
        <v>0</v>
      </c>
      <c r="CE46" s="47">
        <f t="shared" si="43"/>
        <v>0</v>
      </c>
      <c r="CF46" s="12">
        <v>0</v>
      </c>
      <c r="CG46" s="4">
        <v>0</v>
      </c>
      <c r="CH46" s="47">
        <f t="shared" si="44"/>
        <v>0</v>
      </c>
      <c r="CI46" s="12">
        <v>0</v>
      </c>
      <c r="CJ46" s="4">
        <v>0</v>
      </c>
      <c r="CK46" s="47">
        <v>0</v>
      </c>
      <c r="CL46" s="12">
        <v>0</v>
      </c>
      <c r="CM46" s="4">
        <v>0</v>
      </c>
      <c r="CN46" s="47">
        <v>0</v>
      </c>
      <c r="CO46" s="64">
        <v>0</v>
      </c>
      <c r="CP46" s="4">
        <v>0</v>
      </c>
      <c r="CQ46" s="47">
        <v>0</v>
      </c>
      <c r="CR46" s="12">
        <v>0</v>
      </c>
      <c r="CS46" s="4">
        <v>0</v>
      </c>
      <c r="CT46" s="47">
        <v>0</v>
      </c>
      <c r="CU46" s="12">
        <v>0</v>
      </c>
      <c r="CV46" s="4">
        <v>0</v>
      </c>
      <c r="CW46" s="47">
        <v>0</v>
      </c>
      <c r="CX46" s="12">
        <v>0</v>
      </c>
      <c r="CY46" s="4">
        <v>0</v>
      </c>
      <c r="CZ46" s="47">
        <f t="shared" si="46"/>
        <v>0</v>
      </c>
      <c r="DA46" s="12">
        <v>0</v>
      </c>
      <c r="DB46" s="4">
        <v>0</v>
      </c>
      <c r="DC46" s="47">
        <v>0</v>
      </c>
      <c r="DD46" s="12"/>
      <c r="DE46" s="4"/>
      <c r="DF46" s="47"/>
      <c r="DG46" s="12">
        <v>0</v>
      </c>
      <c r="DH46" s="4">
        <v>0</v>
      </c>
      <c r="DI46" s="47">
        <v>0</v>
      </c>
      <c r="DJ46" s="12">
        <v>0</v>
      </c>
      <c r="DK46" s="4">
        <v>0</v>
      </c>
      <c r="DL46" s="47">
        <v>0</v>
      </c>
      <c r="DM46" s="12">
        <v>0</v>
      </c>
      <c r="DN46" s="4">
        <v>0</v>
      </c>
      <c r="DO46" s="47">
        <v>0</v>
      </c>
      <c r="DP46" s="12">
        <v>0</v>
      </c>
      <c r="DQ46" s="4">
        <v>0</v>
      </c>
      <c r="DR46" s="47">
        <v>0</v>
      </c>
      <c r="DS46" s="12">
        <v>0</v>
      </c>
      <c r="DT46" s="4">
        <v>0</v>
      </c>
      <c r="DU46" s="47">
        <v>0</v>
      </c>
      <c r="DV46" s="12">
        <v>0</v>
      </c>
      <c r="DW46" s="4">
        <v>0</v>
      </c>
      <c r="DX46" s="47">
        <v>0</v>
      </c>
      <c r="DY46" s="12">
        <v>0</v>
      </c>
      <c r="DZ46" s="4">
        <v>3</v>
      </c>
      <c r="EA46" s="47">
        <v>0</v>
      </c>
      <c r="EB46" s="12">
        <f t="shared" si="32"/>
        <v>6</v>
      </c>
      <c r="EC46" s="18">
        <f t="shared" si="33"/>
        <v>119</v>
      </c>
    </row>
    <row r="47" spans="1:205" ht="15" customHeight="1" x14ac:dyDescent="0.3">
      <c r="A47" s="55">
        <v>2012</v>
      </c>
      <c r="B47" s="56" t="s">
        <v>7</v>
      </c>
      <c r="C47" s="12">
        <v>0</v>
      </c>
      <c r="D47" s="4">
        <v>0</v>
      </c>
      <c r="E47" s="47">
        <v>0</v>
      </c>
      <c r="F47" s="12">
        <v>0</v>
      </c>
      <c r="G47" s="4">
        <v>0</v>
      </c>
      <c r="H47" s="47">
        <v>0</v>
      </c>
      <c r="I47" s="12">
        <v>0</v>
      </c>
      <c r="J47" s="4">
        <v>0</v>
      </c>
      <c r="K47" s="47">
        <v>0</v>
      </c>
      <c r="L47" s="12">
        <v>0</v>
      </c>
      <c r="M47" s="4">
        <v>0</v>
      </c>
      <c r="N47" s="47">
        <v>0</v>
      </c>
      <c r="O47" s="12">
        <v>0</v>
      </c>
      <c r="P47" s="4">
        <v>0</v>
      </c>
      <c r="Q47" s="47">
        <v>0</v>
      </c>
      <c r="R47" s="12">
        <v>0</v>
      </c>
      <c r="S47" s="4">
        <v>0</v>
      </c>
      <c r="T47" s="47">
        <v>0</v>
      </c>
      <c r="U47" s="12">
        <v>0</v>
      </c>
      <c r="V47" s="4">
        <v>0</v>
      </c>
      <c r="W47" s="47">
        <v>0</v>
      </c>
      <c r="X47" s="12">
        <v>0</v>
      </c>
      <c r="Y47" s="4">
        <v>0</v>
      </c>
      <c r="Z47" s="47">
        <v>0</v>
      </c>
      <c r="AA47" s="12">
        <v>0</v>
      </c>
      <c r="AB47" s="4">
        <v>0</v>
      </c>
      <c r="AC47" s="47">
        <v>0</v>
      </c>
      <c r="AD47" s="12">
        <v>0</v>
      </c>
      <c r="AE47" s="4">
        <v>0</v>
      </c>
      <c r="AF47" s="47">
        <v>0</v>
      </c>
      <c r="AG47" s="12">
        <v>0</v>
      </c>
      <c r="AH47" s="4">
        <v>0</v>
      </c>
      <c r="AI47" s="47">
        <v>0</v>
      </c>
      <c r="AJ47" s="12">
        <v>0</v>
      </c>
      <c r="AK47" s="4">
        <v>0</v>
      </c>
      <c r="AL47" s="47">
        <v>0</v>
      </c>
      <c r="AM47" s="12">
        <v>0</v>
      </c>
      <c r="AN47" s="4">
        <v>0</v>
      </c>
      <c r="AO47" s="47">
        <v>0</v>
      </c>
      <c r="AP47" s="12">
        <v>0</v>
      </c>
      <c r="AQ47" s="4">
        <v>0</v>
      </c>
      <c r="AR47" s="47">
        <v>0</v>
      </c>
      <c r="AS47" s="12">
        <v>0</v>
      </c>
      <c r="AT47" s="4">
        <v>0</v>
      </c>
      <c r="AU47" s="47">
        <v>0</v>
      </c>
      <c r="AV47" s="12">
        <v>0</v>
      </c>
      <c r="AW47" s="4">
        <v>0</v>
      </c>
      <c r="AX47" s="47">
        <f t="shared" si="40"/>
        <v>0</v>
      </c>
      <c r="AY47" s="12">
        <v>0</v>
      </c>
      <c r="AZ47" s="4">
        <v>0</v>
      </c>
      <c r="BA47" s="47">
        <v>0</v>
      </c>
      <c r="BB47" s="12">
        <v>0</v>
      </c>
      <c r="BC47" s="4">
        <v>0</v>
      </c>
      <c r="BD47" s="47">
        <v>0</v>
      </c>
      <c r="BE47" s="12">
        <v>0</v>
      </c>
      <c r="BF47" s="4">
        <v>0</v>
      </c>
      <c r="BG47" s="47">
        <v>0</v>
      </c>
      <c r="BH47" s="12">
        <v>0</v>
      </c>
      <c r="BI47" s="4">
        <v>0</v>
      </c>
      <c r="BJ47" s="47">
        <v>0</v>
      </c>
      <c r="BK47" s="12">
        <v>0</v>
      </c>
      <c r="BL47" s="4">
        <v>0</v>
      </c>
      <c r="BM47" s="47">
        <f t="shared" si="42"/>
        <v>0</v>
      </c>
      <c r="BN47" s="12">
        <v>0</v>
      </c>
      <c r="BO47" s="4">
        <v>0</v>
      </c>
      <c r="BP47" s="47">
        <v>0</v>
      </c>
      <c r="BQ47" s="12">
        <v>0</v>
      </c>
      <c r="BR47" s="4">
        <v>0</v>
      </c>
      <c r="BS47" s="47">
        <v>0</v>
      </c>
      <c r="BT47" s="12">
        <v>0</v>
      </c>
      <c r="BU47" s="4">
        <v>1</v>
      </c>
      <c r="BV47" s="47">
        <v>0</v>
      </c>
      <c r="BW47" s="12">
        <v>0</v>
      </c>
      <c r="BX47" s="4">
        <v>0</v>
      </c>
      <c r="BY47" s="47">
        <v>0</v>
      </c>
      <c r="BZ47" s="12">
        <v>0</v>
      </c>
      <c r="CA47" s="4">
        <v>0</v>
      </c>
      <c r="CB47" s="47">
        <v>0</v>
      </c>
      <c r="CC47" s="51">
        <v>0</v>
      </c>
      <c r="CD47" s="14">
        <v>0</v>
      </c>
      <c r="CE47" s="47">
        <f t="shared" si="43"/>
        <v>0</v>
      </c>
      <c r="CF47" s="51">
        <v>0</v>
      </c>
      <c r="CG47" s="14">
        <v>0</v>
      </c>
      <c r="CH47" s="47">
        <f t="shared" si="44"/>
        <v>0</v>
      </c>
      <c r="CI47" s="51">
        <v>300</v>
      </c>
      <c r="CJ47" s="14">
        <v>1702</v>
      </c>
      <c r="CK47" s="47">
        <f t="shared" si="45"/>
        <v>5673.333333333333</v>
      </c>
      <c r="CL47" s="12">
        <v>0</v>
      </c>
      <c r="CM47" s="4">
        <v>0</v>
      </c>
      <c r="CN47" s="47">
        <v>0</v>
      </c>
      <c r="CO47" s="64">
        <v>0</v>
      </c>
      <c r="CP47" s="4">
        <v>0</v>
      </c>
      <c r="CQ47" s="47">
        <v>0</v>
      </c>
      <c r="CR47" s="12">
        <v>0</v>
      </c>
      <c r="CS47" s="4">
        <v>0</v>
      </c>
      <c r="CT47" s="47">
        <v>0</v>
      </c>
      <c r="CU47" s="12">
        <v>0</v>
      </c>
      <c r="CV47" s="4">
        <v>0</v>
      </c>
      <c r="CW47" s="47">
        <v>0</v>
      </c>
      <c r="CX47" s="12">
        <v>0</v>
      </c>
      <c r="CY47" s="4">
        <v>0</v>
      </c>
      <c r="CZ47" s="47">
        <f t="shared" si="46"/>
        <v>0</v>
      </c>
      <c r="DA47" s="12">
        <v>0</v>
      </c>
      <c r="DB47" s="4">
        <v>0</v>
      </c>
      <c r="DC47" s="47">
        <v>0</v>
      </c>
      <c r="DD47" s="12"/>
      <c r="DE47" s="4"/>
      <c r="DF47" s="47"/>
      <c r="DG47" s="12">
        <v>0</v>
      </c>
      <c r="DH47" s="4">
        <v>0</v>
      </c>
      <c r="DI47" s="47">
        <v>0</v>
      </c>
      <c r="DJ47" s="12">
        <v>0</v>
      </c>
      <c r="DK47" s="4">
        <v>0</v>
      </c>
      <c r="DL47" s="47">
        <v>0</v>
      </c>
      <c r="DM47" s="12">
        <v>0</v>
      </c>
      <c r="DN47" s="4">
        <v>0</v>
      </c>
      <c r="DO47" s="47">
        <v>0</v>
      </c>
      <c r="DP47" s="12">
        <v>0</v>
      </c>
      <c r="DQ47" s="4">
        <v>0</v>
      </c>
      <c r="DR47" s="47">
        <v>0</v>
      </c>
      <c r="DS47" s="12">
        <v>0</v>
      </c>
      <c r="DT47" s="4">
        <v>0</v>
      </c>
      <c r="DU47" s="47">
        <v>0</v>
      </c>
      <c r="DV47" s="51">
        <v>1</v>
      </c>
      <c r="DW47" s="14">
        <v>66</v>
      </c>
      <c r="DX47" s="47">
        <f t="shared" ref="DX47:DX48" si="48">DW47/DV47*1000</f>
        <v>66000</v>
      </c>
      <c r="DY47" s="12">
        <v>0</v>
      </c>
      <c r="DZ47" s="4">
        <v>0</v>
      </c>
      <c r="EA47" s="47">
        <v>0</v>
      </c>
      <c r="EB47" s="12">
        <f t="shared" si="32"/>
        <v>301</v>
      </c>
      <c r="EC47" s="18">
        <f t="shared" si="33"/>
        <v>1769</v>
      </c>
    </row>
    <row r="48" spans="1:205" ht="15" customHeight="1" x14ac:dyDescent="0.3">
      <c r="A48" s="55">
        <v>2012</v>
      </c>
      <c r="B48" s="56" t="s">
        <v>8</v>
      </c>
      <c r="C48" s="12">
        <v>0</v>
      </c>
      <c r="D48" s="4">
        <v>0</v>
      </c>
      <c r="E48" s="47">
        <v>0</v>
      </c>
      <c r="F48" s="12">
        <v>0</v>
      </c>
      <c r="G48" s="4">
        <v>0</v>
      </c>
      <c r="H48" s="47">
        <v>0</v>
      </c>
      <c r="I48" s="12">
        <v>0</v>
      </c>
      <c r="J48" s="4">
        <v>0</v>
      </c>
      <c r="K48" s="47">
        <v>0</v>
      </c>
      <c r="L48" s="12">
        <v>0</v>
      </c>
      <c r="M48" s="4">
        <v>0</v>
      </c>
      <c r="N48" s="47">
        <v>0</v>
      </c>
      <c r="O48" s="12">
        <v>0</v>
      </c>
      <c r="P48" s="4">
        <v>0</v>
      </c>
      <c r="Q48" s="47">
        <v>0</v>
      </c>
      <c r="R48" s="12">
        <v>0</v>
      </c>
      <c r="S48" s="4">
        <v>0</v>
      </c>
      <c r="T48" s="47">
        <v>0</v>
      </c>
      <c r="U48" s="12">
        <v>0</v>
      </c>
      <c r="V48" s="4">
        <v>0</v>
      </c>
      <c r="W48" s="47">
        <v>0</v>
      </c>
      <c r="X48" s="12">
        <v>0</v>
      </c>
      <c r="Y48" s="4">
        <v>0</v>
      </c>
      <c r="Z48" s="47">
        <v>0</v>
      </c>
      <c r="AA48" s="12">
        <v>0</v>
      </c>
      <c r="AB48" s="4">
        <v>0</v>
      </c>
      <c r="AC48" s="47">
        <v>0</v>
      </c>
      <c r="AD48" s="12">
        <v>0</v>
      </c>
      <c r="AE48" s="4">
        <v>0</v>
      </c>
      <c r="AF48" s="47">
        <v>0</v>
      </c>
      <c r="AG48" s="12">
        <v>0</v>
      </c>
      <c r="AH48" s="4">
        <v>0</v>
      </c>
      <c r="AI48" s="47">
        <v>0</v>
      </c>
      <c r="AJ48" s="12">
        <v>0</v>
      </c>
      <c r="AK48" s="4">
        <v>0</v>
      </c>
      <c r="AL48" s="47">
        <v>0</v>
      </c>
      <c r="AM48" s="12">
        <v>0</v>
      </c>
      <c r="AN48" s="4">
        <v>0</v>
      </c>
      <c r="AO48" s="47">
        <v>0</v>
      </c>
      <c r="AP48" s="12">
        <v>0</v>
      </c>
      <c r="AQ48" s="4">
        <v>0</v>
      </c>
      <c r="AR48" s="47">
        <v>0</v>
      </c>
      <c r="AS48" s="12">
        <v>0</v>
      </c>
      <c r="AT48" s="4">
        <v>0</v>
      </c>
      <c r="AU48" s="47">
        <v>0</v>
      </c>
      <c r="AV48" s="12">
        <v>0</v>
      </c>
      <c r="AW48" s="4">
        <v>0</v>
      </c>
      <c r="AX48" s="47">
        <f t="shared" si="40"/>
        <v>0</v>
      </c>
      <c r="AY48" s="12">
        <v>0</v>
      </c>
      <c r="AZ48" s="4">
        <v>0</v>
      </c>
      <c r="BA48" s="47">
        <v>0</v>
      </c>
      <c r="BB48" s="12">
        <v>0</v>
      </c>
      <c r="BC48" s="4">
        <v>0</v>
      </c>
      <c r="BD48" s="47">
        <v>0</v>
      </c>
      <c r="BE48" s="12">
        <v>0</v>
      </c>
      <c r="BF48" s="4">
        <v>0</v>
      </c>
      <c r="BG48" s="47">
        <v>0</v>
      </c>
      <c r="BH48" s="12">
        <v>0</v>
      </c>
      <c r="BI48" s="4">
        <v>0</v>
      </c>
      <c r="BJ48" s="47">
        <v>0</v>
      </c>
      <c r="BK48" s="12">
        <v>0</v>
      </c>
      <c r="BL48" s="4">
        <v>0</v>
      </c>
      <c r="BM48" s="47">
        <f t="shared" si="42"/>
        <v>0</v>
      </c>
      <c r="BN48" s="12">
        <v>0</v>
      </c>
      <c r="BO48" s="4">
        <v>0</v>
      </c>
      <c r="BP48" s="47">
        <v>0</v>
      </c>
      <c r="BQ48" s="12">
        <v>0</v>
      </c>
      <c r="BR48" s="4">
        <v>0</v>
      </c>
      <c r="BS48" s="47">
        <v>0</v>
      </c>
      <c r="BT48" s="12">
        <v>0</v>
      </c>
      <c r="BU48" s="4">
        <v>0</v>
      </c>
      <c r="BV48" s="47">
        <v>0</v>
      </c>
      <c r="BW48" s="12">
        <v>0</v>
      </c>
      <c r="BX48" s="4">
        <v>0</v>
      </c>
      <c r="BY48" s="47">
        <v>0</v>
      </c>
      <c r="BZ48" s="12">
        <v>0</v>
      </c>
      <c r="CA48" s="4">
        <v>0</v>
      </c>
      <c r="CB48" s="47">
        <v>0</v>
      </c>
      <c r="CC48" s="12">
        <v>0</v>
      </c>
      <c r="CD48" s="4">
        <v>0</v>
      </c>
      <c r="CE48" s="47">
        <f t="shared" si="43"/>
        <v>0</v>
      </c>
      <c r="CF48" s="12">
        <v>0</v>
      </c>
      <c r="CG48" s="4">
        <v>0</v>
      </c>
      <c r="CH48" s="47">
        <f t="shared" si="44"/>
        <v>0</v>
      </c>
      <c r="CI48" s="12">
        <v>0</v>
      </c>
      <c r="CJ48" s="4">
        <v>0</v>
      </c>
      <c r="CK48" s="47">
        <v>0</v>
      </c>
      <c r="CL48" s="12">
        <v>0</v>
      </c>
      <c r="CM48" s="4">
        <v>0</v>
      </c>
      <c r="CN48" s="47">
        <v>0</v>
      </c>
      <c r="CO48" s="64">
        <v>0</v>
      </c>
      <c r="CP48" s="4">
        <v>0</v>
      </c>
      <c r="CQ48" s="47">
        <v>0</v>
      </c>
      <c r="CR48" s="12">
        <v>0</v>
      </c>
      <c r="CS48" s="4">
        <v>0</v>
      </c>
      <c r="CT48" s="47">
        <v>0</v>
      </c>
      <c r="CU48" s="12">
        <v>0</v>
      </c>
      <c r="CV48" s="4">
        <v>0</v>
      </c>
      <c r="CW48" s="47">
        <v>0</v>
      </c>
      <c r="CX48" s="12">
        <v>0</v>
      </c>
      <c r="CY48" s="4">
        <v>0</v>
      </c>
      <c r="CZ48" s="47">
        <f t="shared" si="46"/>
        <v>0</v>
      </c>
      <c r="DA48" s="12">
        <v>0</v>
      </c>
      <c r="DB48" s="4">
        <v>0</v>
      </c>
      <c r="DC48" s="47">
        <v>0</v>
      </c>
      <c r="DD48" s="12"/>
      <c r="DE48" s="4"/>
      <c r="DF48" s="47"/>
      <c r="DG48" s="12">
        <v>0</v>
      </c>
      <c r="DH48" s="4">
        <v>0</v>
      </c>
      <c r="DI48" s="47">
        <v>0</v>
      </c>
      <c r="DJ48" s="12">
        <v>0</v>
      </c>
      <c r="DK48" s="4">
        <v>0</v>
      </c>
      <c r="DL48" s="47">
        <v>0</v>
      </c>
      <c r="DM48" s="12">
        <v>0</v>
      </c>
      <c r="DN48" s="4">
        <v>0</v>
      </c>
      <c r="DO48" s="47">
        <v>0</v>
      </c>
      <c r="DP48" s="12">
        <v>0</v>
      </c>
      <c r="DQ48" s="4">
        <v>0</v>
      </c>
      <c r="DR48" s="47">
        <v>0</v>
      </c>
      <c r="DS48" s="12">
        <v>0</v>
      </c>
      <c r="DT48" s="4">
        <v>0</v>
      </c>
      <c r="DU48" s="47">
        <v>0</v>
      </c>
      <c r="DV48" s="51">
        <v>1</v>
      </c>
      <c r="DW48" s="14">
        <v>79</v>
      </c>
      <c r="DX48" s="47">
        <f t="shared" si="48"/>
        <v>79000</v>
      </c>
      <c r="DY48" s="12">
        <v>0</v>
      </c>
      <c r="DZ48" s="4">
        <v>0</v>
      </c>
      <c r="EA48" s="47">
        <v>0</v>
      </c>
      <c r="EB48" s="12">
        <f t="shared" si="32"/>
        <v>1</v>
      </c>
      <c r="EC48" s="18">
        <f t="shared" si="33"/>
        <v>79</v>
      </c>
    </row>
    <row r="49" spans="1:205" ht="15" customHeight="1" x14ac:dyDescent="0.3">
      <c r="A49" s="55">
        <v>2012</v>
      </c>
      <c r="B49" s="56" t="s">
        <v>9</v>
      </c>
      <c r="C49" s="51">
        <v>196</v>
      </c>
      <c r="D49" s="14">
        <v>1009</v>
      </c>
      <c r="E49" s="47">
        <f t="shared" ref="E49" si="49">D49/C49*1000</f>
        <v>5147.9591836734699</v>
      </c>
      <c r="F49" s="12">
        <v>0</v>
      </c>
      <c r="G49" s="4">
        <v>0</v>
      </c>
      <c r="H49" s="47">
        <v>0</v>
      </c>
      <c r="I49" s="12">
        <v>0</v>
      </c>
      <c r="J49" s="4">
        <v>0</v>
      </c>
      <c r="K49" s="47">
        <v>0</v>
      </c>
      <c r="L49" s="12">
        <v>0</v>
      </c>
      <c r="M49" s="4">
        <v>0</v>
      </c>
      <c r="N49" s="47">
        <v>0</v>
      </c>
      <c r="O49" s="12">
        <v>0</v>
      </c>
      <c r="P49" s="4">
        <v>0</v>
      </c>
      <c r="Q49" s="47">
        <v>0</v>
      </c>
      <c r="R49" s="12">
        <v>0</v>
      </c>
      <c r="S49" s="4">
        <v>0</v>
      </c>
      <c r="T49" s="47">
        <v>0</v>
      </c>
      <c r="U49" s="12">
        <v>0</v>
      </c>
      <c r="V49" s="4">
        <v>0</v>
      </c>
      <c r="W49" s="47">
        <v>0</v>
      </c>
      <c r="X49" s="12">
        <v>0</v>
      </c>
      <c r="Y49" s="4">
        <v>0</v>
      </c>
      <c r="Z49" s="47">
        <v>0</v>
      </c>
      <c r="AA49" s="12">
        <v>0</v>
      </c>
      <c r="AB49" s="4">
        <v>0</v>
      </c>
      <c r="AC49" s="47">
        <v>0</v>
      </c>
      <c r="AD49" s="12">
        <v>0</v>
      </c>
      <c r="AE49" s="4">
        <v>0</v>
      </c>
      <c r="AF49" s="47">
        <v>0</v>
      </c>
      <c r="AG49" s="12">
        <v>0</v>
      </c>
      <c r="AH49" s="4">
        <v>0</v>
      </c>
      <c r="AI49" s="47">
        <v>0</v>
      </c>
      <c r="AJ49" s="12">
        <v>0</v>
      </c>
      <c r="AK49" s="4">
        <v>0</v>
      </c>
      <c r="AL49" s="47">
        <v>0</v>
      </c>
      <c r="AM49" s="12">
        <v>0</v>
      </c>
      <c r="AN49" s="4">
        <v>0</v>
      </c>
      <c r="AO49" s="47">
        <v>0</v>
      </c>
      <c r="AP49" s="12">
        <v>0</v>
      </c>
      <c r="AQ49" s="4">
        <v>0</v>
      </c>
      <c r="AR49" s="47">
        <v>0</v>
      </c>
      <c r="AS49" s="12">
        <v>0</v>
      </c>
      <c r="AT49" s="4">
        <v>0</v>
      </c>
      <c r="AU49" s="47">
        <v>0</v>
      </c>
      <c r="AV49" s="12">
        <v>0</v>
      </c>
      <c r="AW49" s="4">
        <v>0</v>
      </c>
      <c r="AX49" s="47">
        <f t="shared" si="40"/>
        <v>0</v>
      </c>
      <c r="AY49" s="12">
        <v>0</v>
      </c>
      <c r="AZ49" s="4">
        <v>0</v>
      </c>
      <c r="BA49" s="47">
        <v>0</v>
      </c>
      <c r="BB49" s="12">
        <v>0</v>
      </c>
      <c r="BC49" s="4">
        <v>0</v>
      </c>
      <c r="BD49" s="47">
        <v>0</v>
      </c>
      <c r="BE49" s="12">
        <v>0</v>
      </c>
      <c r="BF49" s="4">
        <v>0</v>
      </c>
      <c r="BG49" s="47">
        <v>0</v>
      </c>
      <c r="BH49" s="12">
        <v>0</v>
      </c>
      <c r="BI49" s="4">
        <v>0</v>
      </c>
      <c r="BJ49" s="47">
        <v>0</v>
      </c>
      <c r="BK49" s="12">
        <v>0</v>
      </c>
      <c r="BL49" s="4">
        <v>0</v>
      </c>
      <c r="BM49" s="47">
        <f t="shared" si="42"/>
        <v>0</v>
      </c>
      <c r="BN49" s="12">
        <v>0</v>
      </c>
      <c r="BO49" s="4">
        <v>0</v>
      </c>
      <c r="BP49" s="47">
        <v>0</v>
      </c>
      <c r="BQ49" s="12">
        <v>0</v>
      </c>
      <c r="BR49" s="4">
        <v>0</v>
      </c>
      <c r="BS49" s="47">
        <v>0</v>
      </c>
      <c r="BT49" s="12">
        <v>0</v>
      </c>
      <c r="BU49" s="4">
        <v>0</v>
      </c>
      <c r="BV49" s="47">
        <v>0</v>
      </c>
      <c r="BW49" s="12">
        <v>0</v>
      </c>
      <c r="BX49" s="4">
        <v>0</v>
      </c>
      <c r="BY49" s="47">
        <v>0</v>
      </c>
      <c r="BZ49" s="12">
        <v>0</v>
      </c>
      <c r="CA49" s="4">
        <v>0</v>
      </c>
      <c r="CB49" s="47">
        <v>0</v>
      </c>
      <c r="CC49" s="51">
        <v>0</v>
      </c>
      <c r="CD49" s="14">
        <v>0</v>
      </c>
      <c r="CE49" s="47">
        <f t="shared" si="43"/>
        <v>0</v>
      </c>
      <c r="CF49" s="51">
        <v>0</v>
      </c>
      <c r="CG49" s="14">
        <v>0</v>
      </c>
      <c r="CH49" s="47">
        <f t="shared" si="44"/>
        <v>0</v>
      </c>
      <c r="CI49" s="51">
        <v>30</v>
      </c>
      <c r="CJ49" s="14">
        <v>132</v>
      </c>
      <c r="CK49" s="47">
        <f t="shared" si="45"/>
        <v>4400</v>
      </c>
      <c r="CL49" s="12">
        <v>0</v>
      </c>
      <c r="CM49" s="4">
        <v>0</v>
      </c>
      <c r="CN49" s="47">
        <v>0</v>
      </c>
      <c r="CO49" s="64">
        <v>0</v>
      </c>
      <c r="CP49" s="4">
        <v>0</v>
      </c>
      <c r="CQ49" s="47">
        <v>0</v>
      </c>
      <c r="CR49" s="12">
        <v>0</v>
      </c>
      <c r="CS49" s="4">
        <v>0</v>
      </c>
      <c r="CT49" s="47">
        <v>0</v>
      </c>
      <c r="CU49" s="12">
        <v>0</v>
      </c>
      <c r="CV49" s="4">
        <v>0</v>
      </c>
      <c r="CW49" s="47">
        <v>0</v>
      </c>
      <c r="CX49" s="12">
        <v>0</v>
      </c>
      <c r="CY49" s="4">
        <v>0</v>
      </c>
      <c r="CZ49" s="47">
        <f t="shared" si="46"/>
        <v>0</v>
      </c>
      <c r="DA49" s="12">
        <v>0</v>
      </c>
      <c r="DB49" s="4">
        <v>0</v>
      </c>
      <c r="DC49" s="47">
        <v>0</v>
      </c>
      <c r="DD49" s="12"/>
      <c r="DE49" s="4"/>
      <c r="DF49" s="47"/>
      <c r="DG49" s="12">
        <v>0</v>
      </c>
      <c r="DH49" s="4">
        <v>0</v>
      </c>
      <c r="DI49" s="47">
        <v>0</v>
      </c>
      <c r="DJ49" s="12">
        <v>0</v>
      </c>
      <c r="DK49" s="4">
        <v>0</v>
      </c>
      <c r="DL49" s="47">
        <v>0</v>
      </c>
      <c r="DM49" s="12">
        <v>0</v>
      </c>
      <c r="DN49" s="4">
        <v>0</v>
      </c>
      <c r="DO49" s="47">
        <v>0</v>
      </c>
      <c r="DP49" s="12">
        <v>0</v>
      </c>
      <c r="DQ49" s="4">
        <v>0</v>
      </c>
      <c r="DR49" s="47">
        <v>0</v>
      </c>
      <c r="DS49" s="12">
        <v>0</v>
      </c>
      <c r="DT49" s="4">
        <v>0</v>
      </c>
      <c r="DU49" s="47">
        <v>0</v>
      </c>
      <c r="DV49" s="12">
        <v>0</v>
      </c>
      <c r="DW49" s="4">
        <v>0</v>
      </c>
      <c r="DX49" s="47">
        <v>0</v>
      </c>
      <c r="DY49" s="12">
        <v>0</v>
      </c>
      <c r="DZ49" s="4">
        <v>0</v>
      </c>
      <c r="EA49" s="47">
        <v>0</v>
      </c>
      <c r="EB49" s="12">
        <f t="shared" si="32"/>
        <v>226</v>
      </c>
      <c r="EC49" s="18">
        <f t="shared" si="33"/>
        <v>1141</v>
      </c>
    </row>
    <row r="50" spans="1:205" ht="15" customHeight="1" x14ac:dyDescent="0.3">
      <c r="A50" s="55">
        <v>2012</v>
      </c>
      <c r="B50" s="56" t="s">
        <v>10</v>
      </c>
      <c r="C50" s="12">
        <v>0</v>
      </c>
      <c r="D50" s="4">
        <v>0</v>
      </c>
      <c r="E50" s="47">
        <v>0</v>
      </c>
      <c r="F50" s="12">
        <v>0</v>
      </c>
      <c r="G50" s="4">
        <v>0</v>
      </c>
      <c r="H50" s="47">
        <v>0</v>
      </c>
      <c r="I50" s="51">
        <v>9</v>
      </c>
      <c r="J50" s="14">
        <v>436</v>
      </c>
      <c r="K50" s="47">
        <f t="shared" ref="K50" si="50">J50/I50*1000</f>
        <v>48444.444444444445</v>
      </c>
      <c r="L50" s="12">
        <v>0</v>
      </c>
      <c r="M50" s="4">
        <v>0</v>
      </c>
      <c r="N50" s="47">
        <v>0</v>
      </c>
      <c r="O50" s="12">
        <v>0</v>
      </c>
      <c r="P50" s="4">
        <v>0</v>
      </c>
      <c r="Q50" s="47">
        <v>0</v>
      </c>
      <c r="R50" s="12">
        <v>0</v>
      </c>
      <c r="S50" s="4">
        <v>0</v>
      </c>
      <c r="T50" s="47">
        <v>0</v>
      </c>
      <c r="U50" s="12">
        <v>0</v>
      </c>
      <c r="V50" s="4">
        <v>0</v>
      </c>
      <c r="W50" s="47">
        <v>0</v>
      </c>
      <c r="X50" s="12">
        <v>0</v>
      </c>
      <c r="Y50" s="4">
        <v>0</v>
      </c>
      <c r="Z50" s="47">
        <v>0</v>
      </c>
      <c r="AA50" s="12">
        <v>0</v>
      </c>
      <c r="AB50" s="4">
        <v>0</v>
      </c>
      <c r="AC50" s="47">
        <v>0</v>
      </c>
      <c r="AD50" s="12">
        <v>0</v>
      </c>
      <c r="AE50" s="4">
        <v>0</v>
      </c>
      <c r="AF50" s="47">
        <v>0</v>
      </c>
      <c r="AG50" s="12">
        <v>0</v>
      </c>
      <c r="AH50" s="4">
        <v>0</v>
      </c>
      <c r="AI50" s="47">
        <v>0</v>
      </c>
      <c r="AJ50" s="12">
        <v>0</v>
      </c>
      <c r="AK50" s="4">
        <v>0</v>
      </c>
      <c r="AL50" s="47">
        <v>0</v>
      </c>
      <c r="AM50" s="12">
        <v>0</v>
      </c>
      <c r="AN50" s="4">
        <v>0</v>
      </c>
      <c r="AO50" s="47">
        <v>0</v>
      </c>
      <c r="AP50" s="12">
        <v>0</v>
      </c>
      <c r="AQ50" s="4">
        <v>0</v>
      </c>
      <c r="AR50" s="47">
        <v>0</v>
      </c>
      <c r="AS50" s="12">
        <v>0</v>
      </c>
      <c r="AT50" s="4">
        <v>0</v>
      </c>
      <c r="AU50" s="47">
        <v>0</v>
      </c>
      <c r="AV50" s="12">
        <v>0</v>
      </c>
      <c r="AW50" s="4">
        <v>0</v>
      </c>
      <c r="AX50" s="47">
        <f t="shared" si="40"/>
        <v>0</v>
      </c>
      <c r="AY50" s="12">
        <v>0</v>
      </c>
      <c r="AZ50" s="4">
        <v>0</v>
      </c>
      <c r="BA50" s="47">
        <v>0</v>
      </c>
      <c r="BB50" s="12">
        <v>0</v>
      </c>
      <c r="BC50" s="4">
        <v>0</v>
      </c>
      <c r="BD50" s="47">
        <v>0</v>
      </c>
      <c r="BE50" s="12">
        <v>0</v>
      </c>
      <c r="BF50" s="4">
        <v>0</v>
      </c>
      <c r="BG50" s="47">
        <v>0</v>
      </c>
      <c r="BH50" s="12">
        <v>0</v>
      </c>
      <c r="BI50" s="4">
        <v>0</v>
      </c>
      <c r="BJ50" s="47">
        <v>0</v>
      </c>
      <c r="BK50" s="12">
        <v>0</v>
      </c>
      <c r="BL50" s="4">
        <v>0</v>
      </c>
      <c r="BM50" s="47">
        <f t="shared" si="42"/>
        <v>0</v>
      </c>
      <c r="BN50" s="12">
        <v>0</v>
      </c>
      <c r="BO50" s="4">
        <v>0</v>
      </c>
      <c r="BP50" s="47">
        <v>0</v>
      </c>
      <c r="BQ50" s="12">
        <v>0</v>
      </c>
      <c r="BR50" s="4">
        <v>0</v>
      </c>
      <c r="BS50" s="47">
        <v>0</v>
      </c>
      <c r="BT50" s="12">
        <v>0</v>
      </c>
      <c r="BU50" s="4">
        <v>0</v>
      </c>
      <c r="BV50" s="47">
        <v>0</v>
      </c>
      <c r="BW50" s="12">
        <v>0</v>
      </c>
      <c r="BX50" s="4">
        <v>0</v>
      </c>
      <c r="BY50" s="47">
        <v>0</v>
      </c>
      <c r="BZ50" s="12">
        <v>0</v>
      </c>
      <c r="CA50" s="4">
        <v>0</v>
      </c>
      <c r="CB50" s="47">
        <v>0</v>
      </c>
      <c r="CC50" s="12">
        <v>0</v>
      </c>
      <c r="CD50" s="4">
        <v>0</v>
      </c>
      <c r="CE50" s="47">
        <f t="shared" si="43"/>
        <v>0</v>
      </c>
      <c r="CF50" s="12">
        <v>0</v>
      </c>
      <c r="CG50" s="4">
        <v>0</v>
      </c>
      <c r="CH50" s="47">
        <f t="shared" si="44"/>
        <v>0</v>
      </c>
      <c r="CI50" s="12">
        <v>-331</v>
      </c>
      <c r="CJ50" s="4">
        <v>-1913</v>
      </c>
      <c r="CK50" s="47">
        <f>CJ50/CI50*-1000</f>
        <v>-5779.4561933534742</v>
      </c>
      <c r="CL50" s="12">
        <v>0</v>
      </c>
      <c r="CM50" s="4">
        <v>0</v>
      </c>
      <c r="CN50" s="47">
        <v>0</v>
      </c>
      <c r="CO50" s="64">
        <v>0</v>
      </c>
      <c r="CP50" s="4">
        <v>0</v>
      </c>
      <c r="CQ50" s="47">
        <v>0</v>
      </c>
      <c r="CR50" s="12">
        <v>0</v>
      </c>
      <c r="CS50" s="4">
        <v>0</v>
      </c>
      <c r="CT50" s="47">
        <v>0</v>
      </c>
      <c r="CU50" s="12">
        <v>0</v>
      </c>
      <c r="CV50" s="4">
        <v>0</v>
      </c>
      <c r="CW50" s="47">
        <v>0</v>
      </c>
      <c r="CX50" s="12">
        <v>0</v>
      </c>
      <c r="CY50" s="4">
        <v>0</v>
      </c>
      <c r="CZ50" s="47">
        <f t="shared" si="46"/>
        <v>0</v>
      </c>
      <c r="DA50" s="12">
        <v>0</v>
      </c>
      <c r="DB50" s="4">
        <v>0</v>
      </c>
      <c r="DC50" s="47">
        <v>0</v>
      </c>
      <c r="DD50" s="12"/>
      <c r="DE50" s="4"/>
      <c r="DF50" s="47"/>
      <c r="DG50" s="12">
        <v>0</v>
      </c>
      <c r="DH50" s="4">
        <v>0</v>
      </c>
      <c r="DI50" s="47">
        <v>0</v>
      </c>
      <c r="DJ50" s="12">
        <v>0</v>
      </c>
      <c r="DK50" s="4">
        <v>0</v>
      </c>
      <c r="DL50" s="47">
        <v>0</v>
      </c>
      <c r="DM50" s="12">
        <v>0</v>
      </c>
      <c r="DN50" s="4">
        <v>0</v>
      </c>
      <c r="DO50" s="47">
        <v>0</v>
      </c>
      <c r="DP50" s="12">
        <v>0</v>
      </c>
      <c r="DQ50" s="4">
        <v>0</v>
      </c>
      <c r="DR50" s="47">
        <v>0</v>
      </c>
      <c r="DS50" s="12">
        <v>0</v>
      </c>
      <c r="DT50" s="4">
        <v>0</v>
      </c>
      <c r="DU50" s="47">
        <v>0</v>
      </c>
      <c r="DV50" s="12">
        <v>0</v>
      </c>
      <c r="DW50" s="4">
        <v>0</v>
      </c>
      <c r="DX50" s="47">
        <v>0</v>
      </c>
      <c r="DY50" s="12">
        <v>0</v>
      </c>
      <c r="DZ50" s="4">
        <v>0</v>
      </c>
      <c r="EA50" s="47">
        <v>0</v>
      </c>
      <c r="EB50" s="12">
        <f t="shared" si="32"/>
        <v>-322</v>
      </c>
      <c r="EC50" s="18">
        <f t="shared" si="33"/>
        <v>-1477</v>
      </c>
    </row>
    <row r="51" spans="1:205" ht="15" customHeight="1" x14ac:dyDescent="0.3">
      <c r="A51" s="55">
        <v>2012</v>
      </c>
      <c r="B51" s="56" t="s">
        <v>11</v>
      </c>
      <c r="C51" s="12">
        <v>0</v>
      </c>
      <c r="D51" s="4">
        <v>0</v>
      </c>
      <c r="E51" s="47">
        <v>0</v>
      </c>
      <c r="F51" s="12">
        <v>0</v>
      </c>
      <c r="G51" s="4">
        <v>0</v>
      </c>
      <c r="H51" s="47">
        <v>0</v>
      </c>
      <c r="I51" s="12">
        <v>0</v>
      </c>
      <c r="J51" s="4">
        <v>0</v>
      </c>
      <c r="K51" s="47">
        <v>0</v>
      </c>
      <c r="L51" s="12">
        <v>0</v>
      </c>
      <c r="M51" s="4">
        <v>0</v>
      </c>
      <c r="N51" s="47">
        <v>0</v>
      </c>
      <c r="O51" s="12">
        <v>0</v>
      </c>
      <c r="P51" s="4">
        <v>0</v>
      </c>
      <c r="Q51" s="47">
        <v>0</v>
      </c>
      <c r="R51" s="12">
        <v>0</v>
      </c>
      <c r="S51" s="4">
        <v>0</v>
      </c>
      <c r="T51" s="47">
        <v>0</v>
      </c>
      <c r="U51" s="12">
        <v>0</v>
      </c>
      <c r="V51" s="4">
        <v>0</v>
      </c>
      <c r="W51" s="47">
        <v>0</v>
      </c>
      <c r="X51" s="12">
        <v>0</v>
      </c>
      <c r="Y51" s="4">
        <v>0</v>
      </c>
      <c r="Z51" s="47">
        <v>0</v>
      </c>
      <c r="AA51" s="12">
        <v>0</v>
      </c>
      <c r="AB51" s="4">
        <v>0</v>
      </c>
      <c r="AC51" s="47">
        <v>0</v>
      </c>
      <c r="AD51" s="12">
        <v>0</v>
      </c>
      <c r="AE51" s="4">
        <v>0</v>
      </c>
      <c r="AF51" s="47">
        <v>0</v>
      </c>
      <c r="AG51" s="12">
        <v>0</v>
      </c>
      <c r="AH51" s="4">
        <v>0</v>
      </c>
      <c r="AI51" s="47">
        <v>0</v>
      </c>
      <c r="AJ51" s="12">
        <v>0</v>
      </c>
      <c r="AK51" s="4">
        <v>0</v>
      </c>
      <c r="AL51" s="47">
        <v>0</v>
      </c>
      <c r="AM51" s="12">
        <v>0</v>
      </c>
      <c r="AN51" s="4">
        <v>0</v>
      </c>
      <c r="AO51" s="47">
        <v>0</v>
      </c>
      <c r="AP51" s="12">
        <v>0</v>
      </c>
      <c r="AQ51" s="4">
        <v>0</v>
      </c>
      <c r="AR51" s="47">
        <v>0</v>
      </c>
      <c r="AS51" s="12">
        <v>0</v>
      </c>
      <c r="AT51" s="4">
        <v>0</v>
      </c>
      <c r="AU51" s="47">
        <v>0</v>
      </c>
      <c r="AV51" s="12">
        <v>0</v>
      </c>
      <c r="AW51" s="4">
        <v>0</v>
      </c>
      <c r="AX51" s="47">
        <f t="shared" si="40"/>
        <v>0</v>
      </c>
      <c r="AY51" s="12">
        <v>0</v>
      </c>
      <c r="AZ51" s="4">
        <v>0</v>
      </c>
      <c r="BA51" s="47">
        <v>0</v>
      </c>
      <c r="BB51" s="12">
        <v>0</v>
      </c>
      <c r="BC51" s="4">
        <v>0</v>
      </c>
      <c r="BD51" s="47">
        <v>0</v>
      </c>
      <c r="BE51" s="12">
        <v>0</v>
      </c>
      <c r="BF51" s="4">
        <v>0</v>
      </c>
      <c r="BG51" s="47">
        <v>0</v>
      </c>
      <c r="BH51" s="12">
        <v>0</v>
      </c>
      <c r="BI51" s="4">
        <v>0</v>
      </c>
      <c r="BJ51" s="47">
        <v>0</v>
      </c>
      <c r="BK51" s="12">
        <v>0</v>
      </c>
      <c r="BL51" s="4">
        <v>0</v>
      </c>
      <c r="BM51" s="47">
        <f t="shared" si="42"/>
        <v>0</v>
      </c>
      <c r="BN51" s="12">
        <v>0</v>
      </c>
      <c r="BO51" s="4">
        <v>0</v>
      </c>
      <c r="BP51" s="47">
        <v>0</v>
      </c>
      <c r="BQ51" s="12">
        <v>0</v>
      </c>
      <c r="BR51" s="4">
        <v>0</v>
      </c>
      <c r="BS51" s="47">
        <v>0</v>
      </c>
      <c r="BT51" s="12">
        <v>2</v>
      </c>
      <c r="BU51" s="4">
        <v>23</v>
      </c>
      <c r="BV51" s="47">
        <f t="shared" ref="BV51:BV52" si="51">BU51/BT51*1000</f>
        <v>11500</v>
      </c>
      <c r="BW51" s="12">
        <v>0</v>
      </c>
      <c r="BX51" s="4">
        <v>0</v>
      </c>
      <c r="BY51" s="47">
        <v>0</v>
      </c>
      <c r="BZ51" s="12">
        <v>0</v>
      </c>
      <c r="CA51" s="4">
        <v>0</v>
      </c>
      <c r="CB51" s="47">
        <v>0</v>
      </c>
      <c r="CC51" s="12">
        <v>0</v>
      </c>
      <c r="CD51" s="4">
        <v>0</v>
      </c>
      <c r="CE51" s="47">
        <f t="shared" si="43"/>
        <v>0</v>
      </c>
      <c r="CF51" s="12">
        <v>0</v>
      </c>
      <c r="CG51" s="4">
        <v>0</v>
      </c>
      <c r="CH51" s="47">
        <f t="shared" si="44"/>
        <v>0</v>
      </c>
      <c r="CI51" s="12">
        <v>361</v>
      </c>
      <c r="CJ51" s="4">
        <v>2055</v>
      </c>
      <c r="CK51" s="47">
        <f t="shared" si="45"/>
        <v>5692.5207756232685</v>
      </c>
      <c r="CL51" s="12">
        <v>0</v>
      </c>
      <c r="CM51" s="4">
        <v>0</v>
      </c>
      <c r="CN51" s="47">
        <v>0</v>
      </c>
      <c r="CO51" s="64">
        <v>0</v>
      </c>
      <c r="CP51" s="4">
        <v>0</v>
      </c>
      <c r="CQ51" s="47">
        <v>0</v>
      </c>
      <c r="CR51" s="12">
        <v>0</v>
      </c>
      <c r="CS51" s="4">
        <v>0</v>
      </c>
      <c r="CT51" s="47">
        <v>0</v>
      </c>
      <c r="CU51" s="12">
        <v>0</v>
      </c>
      <c r="CV51" s="4">
        <v>0</v>
      </c>
      <c r="CW51" s="47">
        <v>0</v>
      </c>
      <c r="CX51" s="12">
        <v>0</v>
      </c>
      <c r="CY51" s="4">
        <v>0</v>
      </c>
      <c r="CZ51" s="47">
        <f t="shared" si="46"/>
        <v>0</v>
      </c>
      <c r="DA51" s="12">
        <v>0</v>
      </c>
      <c r="DB51" s="4">
        <v>0</v>
      </c>
      <c r="DC51" s="47">
        <v>0</v>
      </c>
      <c r="DD51" s="12"/>
      <c r="DE51" s="4"/>
      <c r="DF51" s="47"/>
      <c r="DG51" s="12">
        <v>0</v>
      </c>
      <c r="DH51" s="4">
        <v>0</v>
      </c>
      <c r="DI51" s="47">
        <v>0</v>
      </c>
      <c r="DJ51" s="12">
        <v>0</v>
      </c>
      <c r="DK51" s="4">
        <v>0</v>
      </c>
      <c r="DL51" s="47">
        <v>0</v>
      </c>
      <c r="DM51" s="12">
        <v>0</v>
      </c>
      <c r="DN51" s="4">
        <v>0</v>
      </c>
      <c r="DO51" s="47">
        <v>0</v>
      </c>
      <c r="DP51" s="12">
        <v>0</v>
      </c>
      <c r="DQ51" s="4">
        <v>0</v>
      </c>
      <c r="DR51" s="47">
        <v>0</v>
      </c>
      <c r="DS51" s="12">
        <v>0</v>
      </c>
      <c r="DT51" s="4">
        <v>0</v>
      </c>
      <c r="DU51" s="47">
        <v>0</v>
      </c>
      <c r="DV51" s="12">
        <v>0</v>
      </c>
      <c r="DW51" s="4">
        <v>0</v>
      </c>
      <c r="DX51" s="47">
        <v>0</v>
      </c>
      <c r="DY51" s="12">
        <v>521</v>
      </c>
      <c r="DZ51" s="4">
        <v>2304</v>
      </c>
      <c r="EA51" s="47">
        <f t="shared" si="47"/>
        <v>4422.2648752399236</v>
      </c>
      <c r="EB51" s="12">
        <f t="shared" si="32"/>
        <v>884</v>
      </c>
      <c r="EC51" s="18">
        <f t="shared" si="33"/>
        <v>4382</v>
      </c>
    </row>
    <row r="52" spans="1:205" ht="15" customHeight="1" x14ac:dyDescent="0.3">
      <c r="A52" s="55">
        <v>2012</v>
      </c>
      <c r="B52" s="56" t="s">
        <v>12</v>
      </c>
      <c r="C52" s="12">
        <v>0</v>
      </c>
      <c r="D52" s="4">
        <v>0</v>
      </c>
      <c r="E52" s="47">
        <v>0</v>
      </c>
      <c r="F52" s="12">
        <v>0</v>
      </c>
      <c r="G52" s="4">
        <v>0</v>
      </c>
      <c r="H52" s="47">
        <v>0</v>
      </c>
      <c r="I52" s="12">
        <v>0</v>
      </c>
      <c r="J52" s="4">
        <v>0</v>
      </c>
      <c r="K52" s="47">
        <v>0</v>
      </c>
      <c r="L52" s="12">
        <v>0</v>
      </c>
      <c r="M52" s="4">
        <v>0</v>
      </c>
      <c r="N52" s="47">
        <v>0</v>
      </c>
      <c r="O52" s="12">
        <v>0</v>
      </c>
      <c r="P52" s="4">
        <v>0</v>
      </c>
      <c r="Q52" s="47">
        <v>0</v>
      </c>
      <c r="R52" s="12">
        <v>0</v>
      </c>
      <c r="S52" s="4">
        <v>0</v>
      </c>
      <c r="T52" s="47">
        <v>0</v>
      </c>
      <c r="U52" s="12">
        <v>0</v>
      </c>
      <c r="V52" s="4">
        <v>0</v>
      </c>
      <c r="W52" s="47">
        <v>0</v>
      </c>
      <c r="X52" s="12">
        <v>0</v>
      </c>
      <c r="Y52" s="4">
        <v>0</v>
      </c>
      <c r="Z52" s="47">
        <v>0</v>
      </c>
      <c r="AA52" s="12">
        <v>0</v>
      </c>
      <c r="AB52" s="4">
        <v>0</v>
      </c>
      <c r="AC52" s="47">
        <v>0</v>
      </c>
      <c r="AD52" s="12">
        <v>0</v>
      </c>
      <c r="AE52" s="4">
        <v>0</v>
      </c>
      <c r="AF52" s="47">
        <v>0</v>
      </c>
      <c r="AG52" s="12">
        <v>0</v>
      </c>
      <c r="AH52" s="4">
        <v>0</v>
      </c>
      <c r="AI52" s="47">
        <v>0</v>
      </c>
      <c r="AJ52" s="12">
        <v>0</v>
      </c>
      <c r="AK52" s="4">
        <v>0</v>
      </c>
      <c r="AL52" s="47">
        <v>0</v>
      </c>
      <c r="AM52" s="12">
        <v>0</v>
      </c>
      <c r="AN52" s="4">
        <v>0</v>
      </c>
      <c r="AO52" s="47">
        <v>0</v>
      </c>
      <c r="AP52" s="12">
        <v>0</v>
      </c>
      <c r="AQ52" s="4">
        <v>0</v>
      </c>
      <c r="AR52" s="47">
        <v>0</v>
      </c>
      <c r="AS52" s="12">
        <v>0</v>
      </c>
      <c r="AT52" s="4">
        <v>0</v>
      </c>
      <c r="AU52" s="47">
        <v>0</v>
      </c>
      <c r="AV52" s="12">
        <v>0</v>
      </c>
      <c r="AW52" s="4">
        <v>0</v>
      </c>
      <c r="AX52" s="47">
        <f t="shared" si="40"/>
        <v>0</v>
      </c>
      <c r="AY52" s="12">
        <v>0</v>
      </c>
      <c r="AZ52" s="4">
        <v>0</v>
      </c>
      <c r="BA52" s="47">
        <v>0</v>
      </c>
      <c r="BB52" s="12">
        <v>0</v>
      </c>
      <c r="BC52" s="4">
        <v>0</v>
      </c>
      <c r="BD52" s="47">
        <v>0</v>
      </c>
      <c r="BE52" s="12">
        <v>0</v>
      </c>
      <c r="BF52" s="4">
        <v>0</v>
      </c>
      <c r="BG52" s="47">
        <v>0</v>
      </c>
      <c r="BH52" s="12">
        <v>0</v>
      </c>
      <c r="BI52" s="4">
        <v>0</v>
      </c>
      <c r="BJ52" s="47">
        <v>0</v>
      </c>
      <c r="BK52" s="12">
        <v>0</v>
      </c>
      <c r="BL52" s="4">
        <v>0</v>
      </c>
      <c r="BM52" s="47">
        <f t="shared" si="42"/>
        <v>0</v>
      </c>
      <c r="BN52" s="12">
        <v>0</v>
      </c>
      <c r="BO52" s="4">
        <v>0</v>
      </c>
      <c r="BP52" s="47">
        <v>0</v>
      </c>
      <c r="BQ52" s="12">
        <v>0</v>
      </c>
      <c r="BR52" s="4">
        <v>0</v>
      </c>
      <c r="BS52" s="47">
        <v>0</v>
      </c>
      <c r="BT52" s="12">
        <v>2</v>
      </c>
      <c r="BU52" s="4">
        <v>22</v>
      </c>
      <c r="BV52" s="47">
        <f t="shared" si="51"/>
        <v>11000</v>
      </c>
      <c r="BW52" s="12">
        <v>0</v>
      </c>
      <c r="BX52" s="4">
        <v>0</v>
      </c>
      <c r="BY52" s="47">
        <v>0</v>
      </c>
      <c r="BZ52" s="12">
        <v>0</v>
      </c>
      <c r="CA52" s="4">
        <v>0</v>
      </c>
      <c r="CB52" s="47">
        <v>0</v>
      </c>
      <c r="CC52" s="12">
        <v>0</v>
      </c>
      <c r="CD52" s="4">
        <v>0</v>
      </c>
      <c r="CE52" s="47">
        <f t="shared" si="43"/>
        <v>0</v>
      </c>
      <c r="CF52" s="12">
        <v>0</v>
      </c>
      <c r="CG52" s="4">
        <v>0</v>
      </c>
      <c r="CH52" s="47">
        <f t="shared" si="44"/>
        <v>0</v>
      </c>
      <c r="CI52" s="12">
        <v>60</v>
      </c>
      <c r="CJ52" s="4">
        <v>169</v>
      </c>
      <c r="CK52" s="47">
        <f t="shared" si="45"/>
        <v>2816.666666666667</v>
      </c>
      <c r="CL52" s="12">
        <v>0</v>
      </c>
      <c r="CM52" s="4">
        <v>0</v>
      </c>
      <c r="CN52" s="47">
        <v>0</v>
      </c>
      <c r="CO52" s="64">
        <v>0</v>
      </c>
      <c r="CP52" s="4">
        <v>0</v>
      </c>
      <c r="CQ52" s="47">
        <v>0</v>
      </c>
      <c r="CR52" s="12">
        <v>0</v>
      </c>
      <c r="CS52" s="4">
        <v>0</v>
      </c>
      <c r="CT52" s="47">
        <v>0</v>
      </c>
      <c r="CU52" s="12">
        <v>0</v>
      </c>
      <c r="CV52" s="4">
        <v>0</v>
      </c>
      <c r="CW52" s="47">
        <v>0</v>
      </c>
      <c r="CX52" s="12">
        <v>0</v>
      </c>
      <c r="CY52" s="4">
        <v>0</v>
      </c>
      <c r="CZ52" s="47">
        <f t="shared" si="46"/>
        <v>0</v>
      </c>
      <c r="DA52" s="12">
        <v>0</v>
      </c>
      <c r="DB52" s="4">
        <v>0</v>
      </c>
      <c r="DC52" s="47">
        <v>0</v>
      </c>
      <c r="DD52" s="12"/>
      <c r="DE52" s="4"/>
      <c r="DF52" s="47"/>
      <c r="DG52" s="12">
        <v>0</v>
      </c>
      <c r="DH52" s="4">
        <v>0</v>
      </c>
      <c r="DI52" s="47">
        <v>0</v>
      </c>
      <c r="DJ52" s="12">
        <v>0</v>
      </c>
      <c r="DK52" s="4">
        <v>0</v>
      </c>
      <c r="DL52" s="47">
        <v>0</v>
      </c>
      <c r="DM52" s="12">
        <v>0</v>
      </c>
      <c r="DN52" s="4">
        <v>0</v>
      </c>
      <c r="DO52" s="47">
        <v>0</v>
      </c>
      <c r="DP52" s="12">
        <v>0</v>
      </c>
      <c r="DQ52" s="4">
        <v>0</v>
      </c>
      <c r="DR52" s="47">
        <v>0</v>
      </c>
      <c r="DS52" s="12">
        <v>0</v>
      </c>
      <c r="DT52" s="4">
        <v>0</v>
      </c>
      <c r="DU52" s="47">
        <v>0</v>
      </c>
      <c r="DV52" s="12">
        <v>0</v>
      </c>
      <c r="DW52" s="4">
        <v>0</v>
      </c>
      <c r="DX52" s="47">
        <v>0</v>
      </c>
      <c r="DY52" s="12">
        <v>0</v>
      </c>
      <c r="DZ52" s="4">
        <v>0</v>
      </c>
      <c r="EA52" s="47">
        <v>0</v>
      </c>
      <c r="EB52" s="12">
        <f t="shared" si="32"/>
        <v>62</v>
      </c>
      <c r="EC52" s="18">
        <f t="shared" si="33"/>
        <v>191</v>
      </c>
    </row>
    <row r="53" spans="1:205" ht="15" customHeight="1" x14ac:dyDescent="0.3">
      <c r="A53" s="55">
        <v>2012</v>
      </c>
      <c r="B53" s="56" t="s">
        <v>13</v>
      </c>
      <c r="C53" s="12">
        <v>0</v>
      </c>
      <c r="D53" s="4">
        <v>0</v>
      </c>
      <c r="E53" s="47">
        <v>0</v>
      </c>
      <c r="F53" s="12">
        <v>0</v>
      </c>
      <c r="G53" s="4">
        <v>0</v>
      </c>
      <c r="H53" s="47">
        <v>0</v>
      </c>
      <c r="I53" s="12">
        <v>0</v>
      </c>
      <c r="J53" s="4">
        <v>0</v>
      </c>
      <c r="K53" s="47">
        <v>0</v>
      </c>
      <c r="L53" s="12">
        <v>0</v>
      </c>
      <c r="M53" s="4">
        <v>0</v>
      </c>
      <c r="N53" s="47">
        <v>0</v>
      </c>
      <c r="O53" s="12">
        <v>0</v>
      </c>
      <c r="P53" s="4">
        <v>0</v>
      </c>
      <c r="Q53" s="47">
        <v>0</v>
      </c>
      <c r="R53" s="12">
        <v>0</v>
      </c>
      <c r="S53" s="4">
        <v>0</v>
      </c>
      <c r="T53" s="47">
        <v>0</v>
      </c>
      <c r="U53" s="12">
        <v>0</v>
      </c>
      <c r="V53" s="4">
        <v>0</v>
      </c>
      <c r="W53" s="47">
        <v>0</v>
      </c>
      <c r="X53" s="12">
        <v>0</v>
      </c>
      <c r="Y53" s="4">
        <v>0</v>
      </c>
      <c r="Z53" s="47">
        <v>0</v>
      </c>
      <c r="AA53" s="12">
        <v>0</v>
      </c>
      <c r="AB53" s="4">
        <v>0</v>
      </c>
      <c r="AC53" s="47">
        <v>0</v>
      </c>
      <c r="AD53" s="12">
        <v>0</v>
      </c>
      <c r="AE53" s="4">
        <v>0</v>
      </c>
      <c r="AF53" s="47">
        <v>0</v>
      </c>
      <c r="AG53" s="12">
        <v>0</v>
      </c>
      <c r="AH53" s="4">
        <v>0</v>
      </c>
      <c r="AI53" s="47">
        <v>0</v>
      </c>
      <c r="AJ53" s="12">
        <v>0</v>
      </c>
      <c r="AK53" s="4">
        <v>0</v>
      </c>
      <c r="AL53" s="47">
        <v>0</v>
      </c>
      <c r="AM53" s="12">
        <v>0</v>
      </c>
      <c r="AN53" s="4">
        <v>0</v>
      </c>
      <c r="AO53" s="47">
        <v>0</v>
      </c>
      <c r="AP53" s="12">
        <v>0</v>
      </c>
      <c r="AQ53" s="4">
        <v>0</v>
      </c>
      <c r="AR53" s="47">
        <v>0</v>
      </c>
      <c r="AS53" s="12">
        <v>0</v>
      </c>
      <c r="AT53" s="4">
        <v>0</v>
      </c>
      <c r="AU53" s="47">
        <v>0</v>
      </c>
      <c r="AV53" s="12">
        <v>0</v>
      </c>
      <c r="AW53" s="4">
        <v>0</v>
      </c>
      <c r="AX53" s="47">
        <f t="shared" si="40"/>
        <v>0</v>
      </c>
      <c r="AY53" s="12">
        <v>0</v>
      </c>
      <c r="AZ53" s="4">
        <v>0</v>
      </c>
      <c r="BA53" s="47">
        <v>0</v>
      </c>
      <c r="BB53" s="12">
        <v>0</v>
      </c>
      <c r="BC53" s="4">
        <v>0</v>
      </c>
      <c r="BD53" s="47">
        <v>0</v>
      </c>
      <c r="BE53" s="12">
        <v>0</v>
      </c>
      <c r="BF53" s="4">
        <v>0</v>
      </c>
      <c r="BG53" s="47">
        <v>0</v>
      </c>
      <c r="BH53" s="12">
        <v>0</v>
      </c>
      <c r="BI53" s="4">
        <v>0</v>
      </c>
      <c r="BJ53" s="47">
        <v>0</v>
      </c>
      <c r="BK53" s="12">
        <v>0</v>
      </c>
      <c r="BL53" s="4">
        <v>0</v>
      </c>
      <c r="BM53" s="47">
        <f t="shared" si="42"/>
        <v>0</v>
      </c>
      <c r="BN53" s="12">
        <v>0</v>
      </c>
      <c r="BO53" s="4">
        <v>0</v>
      </c>
      <c r="BP53" s="47">
        <v>0</v>
      </c>
      <c r="BQ53" s="12">
        <v>0</v>
      </c>
      <c r="BR53" s="4">
        <v>0</v>
      </c>
      <c r="BS53" s="47">
        <v>0</v>
      </c>
      <c r="BT53" s="12">
        <v>0</v>
      </c>
      <c r="BU53" s="4">
        <v>0</v>
      </c>
      <c r="BV53" s="47">
        <v>0</v>
      </c>
      <c r="BW53" s="12">
        <v>0</v>
      </c>
      <c r="BX53" s="4">
        <v>0</v>
      </c>
      <c r="BY53" s="47">
        <v>0</v>
      </c>
      <c r="BZ53" s="12">
        <v>0</v>
      </c>
      <c r="CA53" s="4">
        <v>0</v>
      </c>
      <c r="CB53" s="47">
        <v>0</v>
      </c>
      <c r="CC53" s="12">
        <v>0</v>
      </c>
      <c r="CD53" s="4">
        <v>0</v>
      </c>
      <c r="CE53" s="47">
        <f t="shared" si="43"/>
        <v>0</v>
      </c>
      <c r="CF53" s="12">
        <v>0</v>
      </c>
      <c r="CG53" s="4">
        <v>0</v>
      </c>
      <c r="CH53" s="47">
        <f t="shared" si="44"/>
        <v>0</v>
      </c>
      <c r="CI53" s="12">
        <v>0</v>
      </c>
      <c r="CJ53" s="4">
        <v>0</v>
      </c>
      <c r="CK53" s="47">
        <v>0</v>
      </c>
      <c r="CL53" s="12">
        <v>0</v>
      </c>
      <c r="CM53" s="4">
        <v>0</v>
      </c>
      <c r="CN53" s="47">
        <v>0</v>
      </c>
      <c r="CO53" s="64">
        <v>0</v>
      </c>
      <c r="CP53" s="4">
        <v>0</v>
      </c>
      <c r="CQ53" s="47">
        <v>0</v>
      </c>
      <c r="CR53" s="12">
        <v>0</v>
      </c>
      <c r="CS53" s="4">
        <v>0</v>
      </c>
      <c r="CT53" s="47">
        <v>0</v>
      </c>
      <c r="CU53" s="12">
        <v>0</v>
      </c>
      <c r="CV53" s="4">
        <v>1</v>
      </c>
      <c r="CW53" s="47">
        <v>0</v>
      </c>
      <c r="CX53" s="12">
        <v>0</v>
      </c>
      <c r="CY53" s="4">
        <v>0</v>
      </c>
      <c r="CZ53" s="47">
        <f t="shared" si="46"/>
        <v>0</v>
      </c>
      <c r="DA53" s="12">
        <v>0</v>
      </c>
      <c r="DB53" s="4">
        <v>0</v>
      </c>
      <c r="DC53" s="47">
        <v>0</v>
      </c>
      <c r="DD53" s="12"/>
      <c r="DE53" s="4"/>
      <c r="DF53" s="47"/>
      <c r="DG53" s="12">
        <v>0</v>
      </c>
      <c r="DH53" s="4">
        <v>0</v>
      </c>
      <c r="DI53" s="47">
        <v>0</v>
      </c>
      <c r="DJ53" s="12">
        <v>0</v>
      </c>
      <c r="DK53" s="4">
        <v>0</v>
      </c>
      <c r="DL53" s="47">
        <v>0</v>
      </c>
      <c r="DM53" s="12">
        <v>0</v>
      </c>
      <c r="DN53" s="4">
        <v>0</v>
      </c>
      <c r="DO53" s="47">
        <v>0</v>
      </c>
      <c r="DP53" s="12">
        <v>0</v>
      </c>
      <c r="DQ53" s="4">
        <v>0</v>
      </c>
      <c r="DR53" s="47">
        <v>0</v>
      </c>
      <c r="DS53" s="12">
        <v>0</v>
      </c>
      <c r="DT53" s="4">
        <v>0</v>
      </c>
      <c r="DU53" s="47">
        <v>0</v>
      </c>
      <c r="DV53" s="12">
        <v>0</v>
      </c>
      <c r="DW53" s="4">
        <v>0</v>
      </c>
      <c r="DX53" s="47">
        <v>0</v>
      </c>
      <c r="DY53" s="12">
        <v>0</v>
      </c>
      <c r="DZ53" s="4">
        <v>0</v>
      </c>
      <c r="EA53" s="47">
        <v>0</v>
      </c>
      <c r="EB53" s="12">
        <f t="shared" si="32"/>
        <v>0</v>
      </c>
      <c r="EC53" s="18">
        <f t="shared" si="33"/>
        <v>1</v>
      </c>
    </row>
    <row r="54" spans="1:205" ht="15" customHeight="1" x14ac:dyDescent="0.3">
      <c r="A54" s="55">
        <v>2012</v>
      </c>
      <c r="B54" s="56" t="s">
        <v>14</v>
      </c>
      <c r="C54" s="12">
        <v>96</v>
      </c>
      <c r="D54" s="4">
        <v>544</v>
      </c>
      <c r="E54" s="47">
        <f t="shared" ref="E54" si="52">D54/C54*1000</f>
        <v>5666.666666666667</v>
      </c>
      <c r="F54" s="12">
        <v>0</v>
      </c>
      <c r="G54" s="4">
        <v>0</v>
      </c>
      <c r="H54" s="47">
        <v>0</v>
      </c>
      <c r="I54" s="12">
        <v>0</v>
      </c>
      <c r="J54" s="4">
        <v>0</v>
      </c>
      <c r="K54" s="47">
        <v>0</v>
      </c>
      <c r="L54" s="12">
        <v>0</v>
      </c>
      <c r="M54" s="4">
        <v>0</v>
      </c>
      <c r="N54" s="47">
        <v>0</v>
      </c>
      <c r="O54" s="12">
        <v>0</v>
      </c>
      <c r="P54" s="4">
        <v>0</v>
      </c>
      <c r="Q54" s="47">
        <v>0</v>
      </c>
      <c r="R54" s="12">
        <v>0</v>
      </c>
      <c r="S54" s="4">
        <v>0</v>
      </c>
      <c r="T54" s="47">
        <v>0</v>
      </c>
      <c r="U54" s="12">
        <v>0</v>
      </c>
      <c r="V54" s="4">
        <v>0</v>
      </c>
      <c r="W54" s="47">
        <v>0</v>
      </c>
      <c r="X54" s="12">
        <v>0</v>
      </c>
      <c r="Y54" s="4">
        <v>0</v>
      </c>
      <c r="Z54" s="47">
        <v>0</v>
      </c>
      <c r="AA54" s="12">
        <v>0</v>
      </c>
      <c r="AB54" s="4">
        <v>0</v>
      </c>
      <c r="AC54" s="47">
        <v>0</v>
      </c>
      <c r="AD54" s="12">
        <v>0</v>
      </c>
      <c r="AE54" s="4">
        <v>0</v>
      </c>
      <c r="AF54" s="47">
        <v>0</v>
      </c>
      <c r="AG54" s="12">
        <v>0</v>
      </c>
      <c r="AH54" s="4">
        <v>0</v>
      </c>
      <c r="AI54" s="47">
        <v>0</v>
      </c>
      <c r="AJ54" s="12">
        <v>0</v>
      </c>
      <c r="AK54" s="4">
        <v>0</v>
      </c>
      <c r="AL54" s="47">
        <v>0</v>
      </c>
      <c r="AM54" s="12">
        <v>0</v>
      </c>
      <c r="AN54" s="4">
        <v>0</v>
      </c>
      <c r="AO54" s="47">
        <v>0</v>
      </c>
      <c r="AP54" s="12">
        <v>0</v>
      </c>
      <c r="AQ54" s="4">
        <v>0</v>
      </c>
      <c r="AR54" s="47">
        <v>0</v>
      </c>
      <c r="AS54" s="12">
        <v>0</v>
      </c>
      <c r="AT54" s="4">
        <v>0</v>
      </c>
      <c r="AU54" s="47">
        <v>0</v>
      </c>
      <c r="AV54" s="12">
        <v>0</v>
      </c>
      <c r="AW54" s="4">
        <v>0</v>
      </c>
      <c r="AX54" s="47">
        <f t="shared" si="40"/>
        <v>0</v>
      </c>
      <c r="AY54" s="12">
        <v>0</v>
      </c>
      <c r="AZ54" s="4">
        <v>0</v>
      </c>
      <c r="BA54" s="47">
        <v>0</v>
      </c>
      <c r="BB54" s="12">
        <v>0</v>
      </c>
      <c r="BC54" s="4">
        <v>0</v>
      </c>
      <c r="BD54" s="47">
        <v>0</v>
      </c>
      <c r="BE54" s="12">
        <v>0</v>
      </c>
      <c r="BF54" s="4">
        <v>0</v>
      </c>
      <c r="BG54" s="47">
        <v>0</v>
      </c>
      <c r="BH54" s="12">
        <v>0</v>
      </c>
      <c r="BI54" s="4">
        <v>0</v>
      </c>
      <c r="BJ54" s="47">
        <v>0</v>
      </c>
      <c r="BK54" s="12">
        <v>0</v>
      </c>
      <c r="BL54" s="4">
        <v>0</v>
      </c>
      <c r="BM54" s="47">
        <f t="shared" si="42"/>
        <v>0</v>
      </c>
      <c r="BN54" s="12">
        <v>0</v>
      </c>
      <c r="BO54" s="4">
        <v>0</v>
      </c>
      <c r="BP54" s="47">
        <v>0</v>
      </c>
      <c r="BQ54" s="12">
        <v>0</v>
      </c>
      <c r="BR54" s="4">
        <v>0</v>
      </c>
      <c r="BS54" s="47">
        <v>0</v>
      </c>
      <c r="BT54" s="12">
        <v>0</v>
      </c>
      <c r="BU54" s="4">
        <v>1</v>
      </c>
      <c r="BV54" s="47">
        <v>0</v>
      </c>
      <c r="BW54" s="12">
        <v>0</v>
      </c>
      <c r="BX54" s="4">
        <v>0</v>
      </c>
      <c r="BY54" s="47">
        <v>0</v>
      </c>
      <c r="BZ54" s="12">
        <v>0</v>
      </c>
      <c r="CA54" s="4">
        <v>0</v>
      </c>
      <c r="CB54" s="47">
        <v>0</v>
      </c>
      <c r="CC54" s="12">
        <v>0</v>
      </c>
      <c r="CD54" s="4">
        <v>0</v>
      </c>
      <c r="CE54" s="47">
        <f t="shared" si="43"/>
        <v>0</v>
      </c>
      <c r="CF54" s="12">
        <v>0</v>
      </c>
      <c r="CG54" s="4">
        <v>0</v>
      </c>
      <c r="CH54" s="47">
        <f t="shared" si="44"/>
        <v>0</v>
      </c>
      <c r="CI54" s="12">
        <v>0</v>
      </c>
      <c r="CJ54" s="4">
        <v>0</v>
      </c>
      <c r="CK54" s="47">
        <v>0</v>
      </c>
      <c r="CL54" s="12">
        <v>0</v>
      </c>
      <c r="CM54" s="4">
        <v>0</v>
      </c>
      <c r="CN54" s="47">
        <v>0</v>
      </c>
      <c r="CO54" s="64">
        <v>0</v>
      </c>
      <c r="CP54" s="4">
        <v>0</v>
      </c>
      <c r="CQ54" s="47">
        <v>0</v>
      </c>
      <c r="CR54" s="12">
        <v>0</v>
      </c>
      <c r="CS54" s="4">
        <v>0</v>
      </c>
      <c r="CT54" s="47">
        <v>0</v>
      </c>
      <c r="CU54" s="12">
        <v>0</v>
      </c>
      <c r="CV54" s="4">
        <v>0</v>
      </c>
      <c r="CW54" s="47">
        <v>0</v>
      </c>
      <c r="CX54" s="12">
        <v>0</v>
      </c>
      <c r="CY54" s="4">
        <v>0</v>
      </c>
      <c r="CZ54" s="47">
        <f t="shared" si="46"/>
        <v>0</v>
      </c>
      <c r="DA54" s="12">
        <v>0</v>
      </c>
      <c r="DB54" s="4">
        <v>0</v>
      </c>
      <c r="DC54" s="47">
        <v>0</v>
      </c>
      <c r="DD54" s="12"/>
      <c r="DE54" s="4"/>
      <c r="DF54" s="47"/>
      <c r="DG54" s="12">
        <v>0</v>
      </c>
      <c r="DH54" s="4">
        <v>0</v>
      </c>
      <c r="DI54" s="47">
        <v>0</v>
      </c>
      <c r="DJ54" s="12">
        <v>0</v>
      </c>
      <c r="DK54" s="4">
        <v>0</v>
      </c>
      <c r="DL54" s="47">
        <v>0</v>
      </c>
      <c r="DM54" s="12">
        <v>0</v>
      </c>
      <c r="DN54" s="4">
        <v>0</v>
      </c>
      <c r="DO54" s="47">
        <v>0</v>
      </c>
      <c r="DP54" s="12">
        <v>0</v>
      </c>
      <c r="DQ54" s="4">
        <v>0</v>
      </c>
      <c r="DR54" s="47">
        <v>0</v>
      </c>
      <c r="DS54" s="12">
        <v>0</v>
      </c>
      <c r="DT54" s="4">
        <v>0</v>
      </c>
      <c r="DU54" s="47">
        <v>0</v>
      </c>
      <c r="DV54" s="12">
        <v>0</v>
      </c>
      <c r="DW54" s="4">
        <v>0</v>
      </c>
      <c r="DX54" s="47">
        <v>0</v>
      </c>
      <c r="DY54" s="12">
        <v>0</v>
      </c>
      <c r="DZ54" s="4">
        <v>0</v>
      </c>
      <c r="EA54" s="47">
        <v>0</v>
      </c>
      <c r="EB54" s="12">
        <f t="shared" si="32"/>
        <v>96</v>
      </c>
      <c r="EC54" s="18">
        <f t="shared" si="33"/>
        <v>545</v>
      </c>
    </row>
    <row r="55" spans="1:205" ht="15" customHeight="1" x14ac:dyDescent="0.3">
      <c r="A55" s="55">
        <v>2012</v>
      </c>
      <c r="B55" s="56" t="s">
        <v>15</v>
      </c>
      <c r="C55" s="12">
        <v>0</v>
      </c>
      <c r="D55" s="4">
        <v>0</v>
      </c>
      <c r="E55" s="47">
        <v>0</v>
      </c>
      <c r="F55" s="12">
        <v>0</v>
      </c>
      <c r="G55" s="4">
        <v>0</v>
      </c>
      <c r="H55" s="47">
        <v>0</v>
      </c>
      <c r="I55" s="12">
        <v>0</v>
      </c>
      <c r="J55" s="4">
        <v>0</v>
      </c>
      <c r="K55" s="47">
        <v>0</v>
      </c>
      <c r="L55" s="12">
        <v>0</v>
      </c>
      <c r="M55" s="4">
        <v>0</v>
      </c>
      <c r="N55" s="47">
        <v>0</v>
      </c>
      <c r="O55" s="12">
        <v>0</v>
      </c>
      <c r="P55" s="4">
        <v>0</v>
      </c>
      <c r="Q55" s="47">
        <v>0</v>
      </c>
      <c r="R55" s="12">
        <v>0</v>
      </c>
      <c r="S55" s="4">
        <v>0</v>
      </c>
      <c r="T55" s="47">
        <v>0</v>
      </c>
      <c r="U55" s="12">
        <v>0</v>
      </c>
      <c r="V55" s="4">
        <v>0</v>
      </c>
      <c r="W55" s="47">
        <v>0</v>
      </c>
      <c r="X55" s="12">
        <v>0</v>
      </c>
      <c r="Y55" s="4">
        <v>0</v>
      </c>
      <c r="Z55" s="47">
        <v>0</v>
      </c>
      <c r="AA55" s="12">
        <v>0</v>
      </c>
      <c r="AB55" s="4">
        <v>0</v>
      </c>
      <c r="AC55" s="47">
        <v>0</v>
      </c>
      <c r="AD55" s="12">
        <v>0</v>
      </c>
      <c r="AE55" s="4">
        <v>0</v>
      </c>
      <c r="AF55" s="47">
        <v>0</v>
      </c>
      <c r="AG55" s="12">
        <v>0</v>
      </c>
      <c r="AH55" s="4">
        <v>0</v>
      </c>
      <c r="AI55" s="47">
        <v>0</v>
      </c>
      <c r="AJ55" s="12">
        <v>0</v>
      </c>
      <c r="AK55" s="4">
        <v>0</v>
      </c>
      <c r="AL55" s="47">
        <v>0</v>
      </c>
      <c r="AM55" s="12">
        <v>0</v>
      </c>
      <c r="AN55" s="4">
        <v>0</v>
      </c>
      <c r="AO55" s="47">
        <v>0</v>
      </c>
      <c r="AP55" s="12">
        <v>0</v>
      </c>
      <c r="AQ55" s="4">
        <v>0</v>
      </c>
      <c r="AR55" s="47">
        <v>0</v>
      </c>
      <c r="AS55" s="12">
        <v>0</v>
      </c>
      <c r="AT55" s="4">
        <v>0</v>
      </c>
      <c r="AU55" s="47">
        <v>0</v>
      </c>
      <c r="AV55" s="12">
        <v>0</v>
      </c>
      <c r="AW55" s="4">
        <v>0</v>
      </c>
      <c r="AX55" s="47">
        <f t="shared" si="40"/>
        <v>0</v>
      </c>
      <c r="AY55" s="12">
        <v>0</v>
      </c>
      <c r="AZ55" s="4">
        <v>0</v>
      </c>
      <c r="BA55" s="47">
        <v>0</v>
      </c>
      <c r="BB55" s="12">
        <v>0</v>
      </c>
      <c r="BC55" s="4">
        <v>0</v>
      </c>
      <c r="BD55" s="47">
        <v>0</v>
      </c>
      <c r="BE55" s="12">
        <v>0</v>
      </c>
      <c r="BF55" s="4">
        <v>0</v>
      </c>
      <c r="BG55" s="47">
        <v>0</v>
      </c>
      <c r="BH55" s="12">
        <v>0</v>
      </c>
      <c r="BI55" s="4">
        <v>0</v>
      </c>
      <c r="BJ55" s="47">
        <v>0</v>
      </c>
      <c r="BK55" s="12">
        <v>0</v>
      </c>
      <c r="BL55" s="4">
        <v>0</v>
      </c>
      <c r="BM55" s="47">
        <f t="shared" si="42"/>
        <v>0</v>
      </c>
      <c r="BN55" s="12">
        <v>0</v>
      </c>
      <c r="BO55" s="4">
        <v>0</v>
      </c>
      <c r="BP55" s="47">
        <v>0</v>
      </c>
      <c r="BQ55" s="12">
        <v>0</v>
      </c>
      <c r="BR55" s="4">
        <v>0</v>
      </c>
      <c r="BS55" s="47">
        <v>0</v>
      </c>
      <c r="BT55" s="12">
        <v>0</v>
      </c>
      <c r="BU55" s="4">
        <v>0</v>
      </c>
      <c r="BV55" s="47">
        <v>0</v>
      </c>
      <c r="BW55" s="12">
        <v>0</v>
      </c>
      <c r="BX55" s="4">
        <v>0</v>
      </c>
      <c r="BY55" s="47">
        <v>0</v>
      </c>
      <c r="BZ55" s="12">
        <v>0</v>
      </c>
      <c r="CA55" s="4">
        <v>0</v>
      </c>
      <c r="CB55" s="47">
        <v>0</v>
      </c>
      <c r="CC55" s="12">
        <v>0</v>
      </c>
      <c r="CD55" s="4">
        <v>0</v>
      </c>
      <c r="CE55" s="47">
        <f t="shared" si="43"/>
        <v>0</v>
      </c>
      <c r="CF55" s="12">
        <v>0</v>
      </c>
      <c r="CG55" s="4">
        <v>0</v>
      </c>
      <c r="CH55" s="47">
        <f t="shared" si="44"/>
        <v>0</v>
      </c>
      <c r="CI55" s="12">
        <v>0</v>
      </c>
      <c r="CJ55" s="4">
        <v>15</v>
      </c>
      <c r="CK55" s="47">
        <v>0</v>
      </c>
      <c r="CL55" s="12">
        <v>0</v>
      </c>
      <c r="CM55" s="4">
        <v>0</v>
      </c>
      <c r="CN55" s="47">
        <v>0</v>
      </c>
      <c r="CO55" s="64">
        <v>0</v>
      </c>
      <c r="CP55" s="4">
        <v>0</v>
      </c>
      <c r="CQ55" s="47">
        <v>0</v>
      </c>
      <c r="CR55" s="12">
        <v>0</v>
      </c>
      <c r="CS55" s="4">
        <v>0</v>
      </c>
      <c r="CT55" s="47">
        <v>0</v>
      </c>
      <c r="CU55" s="12">
        <v>0</v>
      </c>
      <c r="CV55" s="4">
        <v>0</v>
      </c>
      <c r="CW55" s="47">
        <v>0</v>
      </c>
      <c r="CX55" s="12">
        <v>0</v>
      </c>
      <c r="CY55" s="4">
        <v>0</v>
      </c>
      <c r="CZ55" s="47">
        <f t="shared" si="46"/>
        <v>0</v>
      </c>
      <c r="DA55" s="12">
        <v>0</v>
      </c>
      <c r="DB55" s="4">
        <v>0</v>
      </c>
      <c r="DC55" s="47">
        <v>0</v>
      </c>
      <c r="DD55" s="12"/>
      <c r="DE55" s="4"/>
      <c r="DF55" s="47"/>
      <c r="DG55" s="12">
        <v>0</v>
      </c>
      <c r="DH55" s="4">
        <v>0</v>
      </c>
      <c r="DI55" s="47">
        <v>0</v>
      </c>
      <c r="DJ55" s="12">
        <v>0</v>
      </c>
      <c r="DK55" s="4">
        <v>0</v>
      </c>
      <c r="DL55" s="47">
        <v>0</v>
      </c>
      <c r="DM55" s="12">
        <v>0</v>
      </c>
      <c r="DN55" s="4">
        <v>0</v>
      </c>
      <c r="DO55" s="47">
        <v>0</v>
      </c>
      <c r="DP55" s="12">
        <v>0</v>
      </c>
      <c r="DQ55" s="4">
        <v>0</v>
      </c>
      <c r="DR55" s="47">
        <v>0</v>
      </c>
      <c r="DS55" s="12">
        <v>0</v>
      </c>
      <c r="DT55" s="4">
        <v>0</v>
      </c>
      <c r="DU55" s="47">
        <v>0</v>
      </c>
      <c r="DV55" s="12">
        <v>0</v>
      </c>
      <c r="DW55" s="4">
        <v>0</v>
      </c>
      <c r="DX55" s="47">
        <v>0</v>
      </c>
      <c r="DY55" s="12">
        <v>-519</v>
      </c>
      <c r="DZ55" s="4">
        <v>28</v>
      </c>
      <c r="EA55" s="47">
        <f t="shared" si="47"/>
        <v>-53.949903660886321</v>
      </c>
      <c r="EB55" s="12">
        <f t="shared" si="32"/>
        <v>-519</v>
      </c>
      <c r="EC55" s="18">
        <f t="shared" si="33"/>
        <v>43</v>
      </c>
    </row>
    <row r="56" spans="1:205" ht="15" customHeight="1" x14ac:dyDescent="0.3">
      <c r="A56" s="55">
        <v>2012</v>
      </c>
      <c r="B56" s="56" t="s">
        <v>16</v>
      </c>
      <c r="C56" s="12">
        <v>0</v>
      </c>
      <c r="D56" s="4">
        <v>0</v>
      </c>
      <c r="E56" s="47">
        <v>0</v>
      </c>
      <c r="F56" s="12">
        <v>0</v>
      </c>
      <c r="G56" s="4">
        <v>0</v>
      </c>
      <c r="H56" s="47">
        <v>0</v>
      </c>
      <c r="I56" s="12">
        <v>0</v>
      </c>
      <c r="J56" s="4">
        <v>0</v>
      </c>
      <c r="K56" s="47">
        <v>0</v>
      </c>
      <c r="L56" s="12">
        <v>120</v>
      </c>
      <c r="M56" s="4">
        <v>140</v>
      </c>
      <c r="N56" s="47">
        <f t="shared" ref="N56" si="53">M56/L56*1000</f>
        <v>1166.6666666666667</v>
      </c>
      <c r="O56" s="12">
        <v>0</v>
      </c>
      <c r="P56" s="4">
        <v>0</v>
      </c>
      <c r="Q56" s="47">
        <v>0</v>
      </c>
      <c r="R56" s="12">
        <v>0</v>
      </c>
      <c r="S56" s="4">
        <v>0</v>
      </c>
      <c r="T56" s="47">
        <v>0</v>
      </c>
      <c r="U56" s="12">
        <v>0</v>
      </c>
      <c r="V56" s="4">
        <v>0</v>
      </c>
      <c r="W56" s="47">
        <v>0</v>
      </c>
      <c r="X56" s="12">
        <v>0</v>
      </c>
      <c r="Y56" s="4">
        <v>0</v>
      </c>
      <c r="Z56" s="47">
        <v>0</v>
      </c>
      <c r="AA56" s="12">
        <v>0</v>
      </c>
      <c r="AB56" s="4">
        <v>0</v>
      </c>
      <c r="AC56" s="47">
        <v>0</v>
      </c>
      <c r="AD56" s="12">
        <v>0</v>
      </c>
      <c r="AE56" s="4">
        <v>0</v>
      </c>
      <c r="AF56" s="47">
        <v>0</v>
      </c>
      <c r="AG56" s="12">
        <v>0</v>
      </c>
      <c r="AH56" s="4">
        <v>0</v>
      </c>
      <c r="AI56" s="47">
        <v>0</v>
      </c>
      <c r="AJ56" s="12">
        <v>0</v>
      </c>
      <c r="AK56" s="4">
        <v>0</v>
      </c>
      <c r="AL56" s="47">
        <v>0</v>
      </c>
      <c r="AM56" s="12">
        <v>0</v>
      </c>
      <c r="AN56" s="4">
        <v>0</v>
      </c>
      <c r="AO56" s="47">
        <v>0</v>
      </c>
      <c r="AP56" s="12">
        <v>0</v>
      </c>
      <c r="AQ56" s="4">
        <v>0</v>
      </c>
      <c r="AR56" s="47">
        <v>0</v>
      </c>
      <c r="AS56" s="12">
        <v>0</v>
      </c>
      <c r="AT56" s="4">
        <v>0</v>
      </c>
      <c r="AU56" s="47">
        <v>0</v>
      </c>
      <c r="AV56" s="12">
        <v>0</v>
      </c>
      <c r="AW56" s="4">
        <v>0</v>
      </c>
      <c r="AX56" s="47">
        <f t="shared" si="40"/>
        <v>0</v>
      </c>
      <c r="AY56" s="12">
        <v>0</v>
      </c>
      <c r="AZ56" s="4">
        <v>0</v>
      </c>
      <c r="BA56" s="47">
        <v>0</v>
      </c>
      <c r="BB56" s="12">
        <v>0</v>
      </c>
      <c r="BC56" s="4">
        <v>0</v>
      </c>
      <c r="BD56" s="47">
        <v>0</v>
      </c>
      <c r="BE56" s="12">
        <v>0</v>
      </c>
      <c r="BF56" s="4">
        <v>0</v>
      </c>
      <c r="BG56" s="47">
        <v>0</v>
      </c>
      <c r="BH56" s="12">
        <v>0</v>
      </c>
      <c r="BI56" s="4">
        <v>0</v>
      </c>
      <c r="BJ56" s="47">
        <v>0</v>
      </c>
      <c r="BK56" s="12">
        <v>0</v>
      </c>
      <c r="BL56" s="4">
        <v>0</v>
      </c>
      <c r="BM56" s="47">
        <f t="shared" si="42"/>
        <v>0</v>
      </c>
      <c r="BN56" s="12">
        <v>0</v>
      </c>
      <c r="BO56" s="4">
        <v>0</v>
      </c>
      <c r="BP56" s="47">
        <v>0</v>
      </c>
      <c r="BQ56" s="12">
        <v>0</v>
      </c>
      <c r="BR56" s="4">
        <v>0</v>
      </c>
      <c r="BS56" s="47">
        <v>0</v>
      </c>
      <c r="BT56" s="12">
        <v>0</v>
      </c>
      <c r="BU56" s="4">
        <v>0</v>
      </c>
      <c r="BV56" s="47">
        <v>0</v>
      </c>
      <c r="BW56" s="12">
        <v>0</v>
      </c>
      <c r="BX56" s="4">
        <v>0</v>
      </c>
      <c r="BY56" s="47">
        <v>0</v>
      </c>
      <c r="BZ56" s="12">
        <v>0</v>
      </c>
      <c r="CA56" s="4">
        <v>0</v>
      </c>
      <c r="CB56" s="47">
        <v>0</v>
      </c>
      <c r="CC56" s="12">
        <v>0</v>
      </c>
      <c r="CD56" s="4">
        <v>0</v>
      </c>
      <c r="CE56" s="47">
        <f t="shared" si="43"/>
        <v>0</v>
      </c>
      <c r="CF56" s="12">
        <v>0</v>
      </c>
      <c r="CG56" s="4">
        <v>0</v>
      </c>
      <c r="CH56" s="47">
        <f t="shared" si="44"/>
        <v>0</v>
      </c>
      <c r="CI56" s="12">
        <v>0</v>
      </c>
      <c r="CJ56" s="4">
        <v>0</v>
      </c>
      <c r="CK56" s="47">
        <v>0</v>
      </c>
      <c r="CL56" s="12">
        <v>0</v>
      </c>
      <c r="CM56" s="4">
        <v>0</v>
      </c>
      <c r="CN56" s="47">
        <v>0</v>
      </c>
      <c r="CO56" s="64">
        <v>0</v>
      </c>
      <c r="CP56" s="4">
        <v>0</v>
      </c>
      <c r="CQ56" s="47">
        <v>0</v>
      </c>
      <c r="CR56" s="12">
        <v>0</v>
      </c>
      <c r="CS56" s="4">
        <v>0</v>
      </c>
      <c r="CT56" s="47">
        <v>0</v>
      </c>
      <c r="CU56" s="12">
        <v>0</v>
      </c>
      <c r="CV56" s="4">
        <v>44</v>
      </c>
      <c r="CW56" s="47">
        <v>0</v>
      </c>
      <c r="CX56" s="12">
        <v>0</v>
      </c>
      <c r="CY56" s="4">
        <v>0</v>
      </c>
      <c r="CZ56" s="47">
        <f t="shared" si="46"/>
        <v>0</v>
      </c>
      <c r="DA56" s="12">
        <v>0</v>
      </c>
      <c r="DB56" s="4">
        <v>0</v>
      </c>
      <c r="DC56" s="47">
        <v>0</v>
      </c>
      <c r="DD56" s="12"/>
      <c r="DE56" s="4"/>
      <c r="DF56" s="47"/>
      <c r="DG56" s="12">
        <v>0</v>
      </c>
      <c r="DH56" s="4">
        <v>0</v>
      </c>
      <c r="DI56" s="47">
        <v>0</v>
      </c>
      <c r="DJ56" s="12">
        <v>0</v>
      </c>
      <c r="DK56" s="4">
        <v>109</v>
      </c>
      <c r="DL56" s="47">
        <v>0</v>
      </c>
      <c r="DM56" s="12">
        <v>0</v>
      </c>
      <c r="DN56" s="4">
        <v>0</v>
      </c>
      <c r="DO56" s="47">
        <v>0</v>
      </c>
      <c r="DP56" s="12">
        <v>0</v>
      </c>
      <c r="DQ56" s="4">
        <v>0</v>
      </c>
      <c r="DR56" s="47">
        <v>0</v>
      </c>
      <c r="DS56" s="12">
        <v>0</v>
      </c>
      <c r="DT56" s="4">
        <v>0</v>
      </c>
      <c r="DU56" s="47">
        <v>0</v>
      </c>
      <c r="DV56" s="12">
        <v>0</v>
      </c>
      <c r="DW56" s="4">
        <v>0</v>
      </c>
      <c r="DX56" s="47">
        <v>0</v>
      </c>
      <c r="DY56" s="12">
        <v>95</v>
      </c>
      <c r="DZ56" s="4">
        <v>448</v>
      </c>
      <c r="EA56" s="47">
        <f t="shared" si="47"/>
        <v>4715.78947368421</v>
      </c>
      <c r="EB56" s="12">
        <f t="shared" si="32"/>
        <v>95</v>
      </c>
      <c r="EC56" s="18">
        <f t="shared" si="33"/>
        <v>601</v>
      </c>
    </row>
    <row r="57" spans="1:205" ht="15" customHeight="1" thickBot="1" x14ac:dyDescent="0.35">
      <c r="A57" s="69"/>
      <c r="B57" s="70" t="s">
        <v>17</v>
      </c>
      <c r="C57" s="43">
        <f>SUM(C45:C56)</f>
        <v>336</v>
      </c>
      <c r="D57" s="42">
        <f>SUM(D45:D56)</f>
        <v>1804</v>
      </c>
      <c r="E57" s="61"/>
      <c r="F57" s="43">
        <f>SUM(F45:F56)</f>
        <v>0</v>
      </c>
      <c r="G57" s="42">
        <f>SUM(G45:G56)</f>
        <v>0</v>
      </c>
      <c r="H57" s="61"/>
      <c r="I57" s="43">
        <f>SUM(I45:I56)</f>
        <v>9</v>
      </c>
      <c r="J57" s="42">
        <f>SUM(J45:J56)</f>
        <v>436</v>
      </c>
      <c r="K57" s="61"/>
      <c r="L57" s="43">
        <f>SUM(L45:L56)</f>
        <v>120</v>
      </c>
      <c r="M57" s="42">
        <f>SUM(M45:M56)</f>
        <v>140</v>
      </c>
      <c r="N57" s="61"/>
      <c r="O57" s="43">
        <f>SUM(O45:O56)</f>
        <v>0</v>
      </c>
      <c r="P57" s="42">
        <f>SUM(P45:P56)</f>
        <v>0</v>
      </c>
      <c r="Q57" s="61"/>
      <c r="R57" s="43">
        <f>SUM(R45:R56)</f>
        <v>0</v>
      </c>
      <c r="S57" s="42">
        <f>SUM(S45:S56)</f>
        <v>0</v>
      </c>
      <c r="T57" s="61"/>
      <c r="U57" s="43">
        <f>SUM(U45:U56)</f>
        <v>0</v>
      </c>
      <c r="V57" s="42">
        <f>SUM(V45:V56)</f>
        <v>0</v>
      </c>
      <c r="W57" s="61"/>
      <c r="X57" s="43">
        <f>SUM(X45:X56)</f>
        <v>28</v>
      </c>
      <c r="Y57" s="42">
        <f>SUM(Y45:Y56)</f>
        <v>541</v>
      </c>
      <c r="Z57" s="61"/>
      <c r="AA57" s="43">
        <f>SUM(AA45:AA56)</f>
        <v>0</v>
      </c>
      <c r="AB57" s="42">
        <f>SUM(AB45:AB56)</f>
        <v>0</v>
      </c>
      <c r="AC57" s="61"/>
      <c r="AD57" s="43">
        <f>SUM(AD45:AD56)</f>
        <v>0</v>
      </c>
      <c r="AE57" s="42">
        <f>SUM(AE45:AE56)</f>
        <v>0</v>
      </c>
      <c r="AF57" s="61"/>
      <c r="AG57" s="43">
        <f>SUM(AG45:AG56)</f>
        <v>0</v>
      </c>
      <c r="AH57" s="42">
        <f>SUM(AH45:AH56)</f>
        <v>0</v>
      </c>
      <c r="AI57" s="61"/>
      <c r="AJ57" s="43">
        <f>SUM(AJ45:AJ56)</f>
        <v>0</v>
      </c>
      <c r="AK57" s="42">
        <f>SUM(AK45:AK56)</f>
        <v>0</v>
      </c>
      <c r="AL57" s="61"/>
      <c r="AM57" s="43">
        <f>SUM(AM45:AM56)</f>
        <v>0</v>
      </c>
      <c r="AN57" s="42">
        <f>SUM(AN45:AN56)</f>
        <v>0</v>
      </c>
      <c r="AO57" s="61"/>
      <c r="AP57" s="43">
        <f>SUM(AP45:AP56)</f>
        <v>0</v>
      </c>
      <c r="AQ57" s="42">
        <f>SUM(AQ45:AQ56)</f>
        <v>0</v>
      </c>
      <c r="AR57" s="61"/>
      <c r="AS57" s="43">
        <f>SUM(AS45:AS56)</f>
        <v>0</v>
      </c>
      <c r="AT57" s="42">
        <f>SUM(AT45:AT56)</f>
        <v>0</v>
      </c>
      <c r="AU57" s="61"/>
      <c r="AV57" s="43">
        <f t="shared" ref="AV57:AW57" si="54">SUM(AV45:AV56)</f>
        <v>0</v>
      </c>
      <c r="AW57" s="42">
        <f t="shared" si="54"/>
        <v>0</v>
      </c>
      <c r="AX57" s="61"/>
      <c r="AY57" s="43">
        <f>SUM(AY45:AY56)</f>
        <v>0</v>
      </c>
      <c r="AZ57" s="42">
        <f>SUM(AZ45:AZ56)</f>
        <v>0</v>
      </c>
      <c r="BA57" s="61"/>
      <c r="BB57" s="43">
        <f>SUM(BB45:BB56)</f>
        <v>240</v>
      </c>
      <c r="BC57" s="42">
        <f>SUM(BC45:BC56)</f>
        <v>44</v>
      </c>
      <c r="BD57" s="61"/>
      <c r="BE57" s="43">
        <f>SUM(BE45:BE56)</f>
        <v>0</v>
      </c>
      <c r="BF57" s="42">
        <f>SUM(BF45:BF56)</f>
        <v>0</v>
      </c>
      <c r="BG57" s="61"/>
      <c r="BH57" s="43">
        <f>SUM(BH45:BH56)</f>
        <v>0</v>
      </c>
      <c r="BI57" s="42">
        <f>SUM(BI45:BI56)</f>
        <v>0</v>
      </c>
      <c r="BJ57" s="61"/>
      <c r="BK57" s="43">
        <f t="shared" ref="BK57:BL57" si="55">SUM(BK45:BK56)</f>
        <v>0</v>
      </c>
      <c r="BL57" s="42">
        <f t="shared" si="55"/>
        <v>0</v>
      </c>
      <c r="BM57" s="61"/>
      <c r="BN57" s="43">
        <f>SUM(BN45:BN56)</f>
        <v>0</v>
      </c>
      <c r="BO57" s="42">
        <f>SUM(BO45:BO56)</f>
        <v>0</v>
      </c>
      <c r="BP57" s="61"/>
      <c r="BQ57" s="43">
        <f>SUM(BQ45:BQ56)</f>
        <v>0</v>
      </c>
      <c r="BR57" s="42">
        <f>SUM(BR45:BR56)</f>
        <v>0</v>
      </c>
      <c r="BS57" s="61"/>
      <c r="BT57" s="43">
        <f>SUM(BT45:BT56)</f>
        <v>4</v>
      </c>
      <c r="BU57" s="42">
        <f>SUM(BU45:BU56)</f>
        <v>47</v>
      </c>
      <c r="BV57" s="61"/>
      <c r="BW57" s="43">
        <f>SUM(BW45:BW56)</f>
        <v>0</v>
      </c>
      <c r="BX57" s="42">
        <f>SUM(BX45:BX56)</f>
        <v>0</v>
      </c>
      <c r="BY57" s="61"/>
      <c r="BZ57" s="43">
        <f>SUM(BZ45:BZ56)</f>
        <v>0</v>
      </c>
      <c r="CA57" s="42">
        <f>SUM(CA45:CA56)</f>
        <v>0</v>
      </c>
      <c r="CB57" s="61"/>
      <c r="CC57" s="43">
        <f t="shared" ref="CC57:CD57" si="56">SUM(CC45:CC56)</f>
        <v>0</v>
      </c>
      <c r="CD57" s="42">
        <f t="shared" si="56"/>
        <v>0</v>
      </c>
      <c r="CE57" s="61"/>
      <c r="CF57" s="43">
        <v>0</v>
      </c>
      <c r="CG57" s="42">
        <v>0</v>
      </c>
      <c r="CH57" s="61"/>
      <c r="CI57" s="43">
        <f>SUM(CI45:CI56)</f>
        <v>421</v>
      </c>
      <c r="CJ57" s="42">
        <f>SUM(CJ45:CJ56)</f>
        <v>2240</v>
      </c>
      <c r="CK57" s="61"/>
      <c r="CL57" s="43">
        <f>SUM(CL45:CL56)</f>
        <v>0</v>
      </c>
      <c r="CM57" s="42">
        <f>SUM(CM45:CM56)</f>
        <v>0</v>
      </c>
      <c r="CN57" s="61"/>
      <c r="CO57" s="65">
        <f>SUM(CO45:CO56)</f>
        <v>0</v>
      </c>
      <c r="CP57" s="42">
        <f>SUM(CP45:CP56)</f>
        <v>0</v>
      </c>
      <c r="CQ57" s="61"/>
      <c r="CR57" s="43">
        <f>SUM(CR45:CR56)</f>
        <v>0</v>
      </c>
      <c r="CS57" s="42">
        <f>SUM(CS45:CS56)</f>
        <v>0</v>
      </c>
      <c r="CT57" s="61"/>
      <c r="CU57" s="43">
        <f>SUM(CU45:CU56)</f>
        <v>0</v>
      </c>
      <c r="CV57" s="42">
        <f>SUM(CV45:CV56)</f>
        <v>45</v>
      </c>
      <c r="CW57" s="61"/>
      <c r="CX57" s="43">
        <f t="shared" ref="CX57:CY57" si="57">SUM(CX45:CX56)</f>
        <v>0</v>
      </c>
      <c r="CY57" s="42">
        <f t="shared" si="57"/>
        <v>0</v>
      </c>
      <c r="CZ57" s="61"/>
      <c r="DA57" s="43">
        <f>SUM(DA45:DA56)</f>
        <v>0</v>
      </c>
      <c r="DB57" s="42">
        <f>SUM(DB45:DB56)</f>
        <v>0</v>
      </c>
      <c r="DC57" s="61"/>
      <c r="DD57" s="43"/>
      <c r="DE57" s="42"/>
      <c r="DF57" s="61"/>
      <c r="DG57" s="43">
        <f>SUM(DG45:DG56)</f>
        <v>0</v>
      </c>
      <c r="DH57" s="42">
        <f>SUM(DH45:DH56)</f>
        <v>0</v>
      </c>
      <c r="DI57" s="61"/>
      <c r="DJ57" s="43">
        <f>SUM(DJ45:DJ56)</f>
        <v>0</v>
      </c>
      <c r="DK57" s="42">
        <f>SUM(DK45:DK56)</f>
        <v>109</v>
      </c>
      <c r="DL57" s="61"/>
      <c r="DM57" s="43">
        <f>SUM(DM45:DM56)</f>
        <v>0</v>
      </c>
      <c r="DN57" s="42">
        <f>SUM(DN45:DN56)</f>
        <v>0</v>
      </c>
      <c r="DO57" s="61"/>
      <c r="DP57" s="43">
        <f>SUM(DP45:DP56)</f>
        <v>0</v>
      </c>
      <c r="DQ57" s="42">
        <f>SUM(DQ45:DQ56)</f>
        <v>0</v>
      </c>
      <c r="DR57" s="61"/>
      <c r="DS57" s="43">
        <f>SUM(DS45:DS56)</f>
        <v>0</v>
      </c>
      <c r="DT57" s="42">
        <f>SUM(DT45:DT56)</f>
        <v>0</v>
      </c>
      <c r="DU57" s="61"/>
      <c r="DV57" s="43">
        <f>SUM(DV45:DV56)</f>
        <v>2</v>
      </c>
      <c r="DW57" s="42">
        <f>SUM(DW45:DW56)</f>
        <v>145</v>
      </c>
      <c r="DX57" s="61"/>
      <c r="DY57" s="43">
        <f>SUM(DY45:DY56)</f>
        <v>263</v>
      </c>
      <c r="DZ57" s="42">
        <f>SUM(DZ45:DZ56)</f>
        <v>3486</v>
      </c>
      <c r="EA57" s="61"/>
      <c r="EB57" s="43">
        <f t="shared" si="32"/>
        <v>1303</v>
      </c>
      <c r="EC57" s="44">
        <f t="shared" si="33"/>
        <v>8897</v>
      </c>
      <c r="EE57" s="5"/>
      <c r="EJ57" s="5"/>
      <c r="EO57" s="5"/>
      <c r="ET57" s="5"/>
      <c r="EY57" s="5"/>
      <c r="FD57" s="5"/>
      <c r="FI57" s="5"/>
      <c r="FN57" s="5"/>
      <c r="FS57" s="5"/>
      <c r="FX57" s="5"/>
      <c r="GC57" s="5"/>
      <c r="GH57" s="5"/>
      <c r="GM57" s="5"/>
      <c r="GR57" s="5"/>
      <c r="GW57" s="5"/>
    </row>
    <row r="58" spans="1:205" ht="15" customHeight="1" x14ac:dyDescent="0.3">
      <c r="A58" s="55">
        <v>2013</v>
      </c>
      <c r="B58" s="56" t="s">
        <v>5</v>
      </c>
      <c r="C58" s="12">
        <v>0</v>
      </c>
      <c r="D58" s="4">
        <v>0</v>
      </c>
      <c r="E58" s="47">
        <v>0</v>
      </c>
      <c r="F58" s="12">
        <v>0</v>
      </c>
      <c r="G58" s="4">
        <v>0</v>
      </c>
      <c r="H58" s="47">
        <v>0</v>
      </c>
      <c r="I58" s="12">
        <v>0</v>
      </c>
      <c r="J58" s="4">
        <v>0</v>
      </c>
      <c r="K58" s="47">
        <v>0</v>
      </c>
      <c r="L58" s="12">
        <v>0</v>
      </c>
      <c r="M58" s="4">
        <v>0</v>
      </c>
      <c r="N58" s="47">
        <v>0</v>
      </c>
      <c r="O58" s="12">
        <v>0</v>
      </c>
      <c r="P58" s="4">
        <v>0</v>
      </c>
      <c r="Q58" s="47">
        <v>0</v>
      </c>
      <c r="R58" s="12">
        <v>0</v>
      </c>
      <c r="S58" s="4">
        <v>0</v>
      </c>
      <c r="T58" s="47">
        <v>0</v>
      </c>
      <c r="U58" s="12">
        <v>0</v>
      </c>
      <c r="V58" s="4">
        <v>0</v>
      </c>
      <c r="W58" s="47">
        <v>0</v>
      </c>
      <c r="X58" s="12">
        <v>0</v>
      </c>
      <c r="Y58" s="4">
        <v>7</v>
      </c>
      <c r="Z58" s="47">
        <v>0</v>
      </c>
      <c r="AA58" s="12">
        <v>0</v>
      </c>
      <c r="AB58" s="4">
        <v>0</v>
      </c>
      <c r="AC58" s="47">
        <v>0</v>
      </c>
      <c r="AD58" s="12">
        <v>0</v>
      </c>
      <c r="AE58" s="4">
        <v>0</v>
      </c>
      <c r="AF58" s="47">
        <v>0</v>
      </c>
      <c r="AG58" s="12">
        <v>0</v>
      </c>
      <c r="AH58" s="4">
        <v>0</v>
      </c>
      <c r="AI58" s="47">
        <v>0</v>
      </c>
      <c r="AJ58" s="12">
        <v>0</v>
      </c>
      <c r="AK58" s="4">
        <v>0</v>
      </c>
      <c r="AL58" s="47">
        <v>0</v>
      </c>
      <c r="AM58" s="12">
        <v>0</v>
      </c>
      <c r="AN58" s="4">
        <v>0</v>
      </c>
      <c r="AO58" s="47">
        <v>0</v>
      </c>
      <c r="AP58" s="12">
        <v>0</v>
      </c>
      <c r="AQ58" s="4">
        <v>0</v>
      </c>
      <c r="AR58" s="47">
        <v>0</v>
      </c>
      <c r="AS58" s="12">
        <v>0</v>
      </c>
      <c r="AT58" s="4">
        <v>0</v>
      </c>
      <c r="AU58" s="47">
        <v>0</v>
      </c>
      <c r="AV58" s="12">
        <v>0</v>
      </c>
      <c r="AW58" s="4">
        <v>0</v>
      </c>
      <c r="AX58" s="47">
        <f t="shared" ref="AX58:AX69" si="58">IF(AV58=0,0,AW58/AV58*1000)</f>
        <v>0</v>
      </c>
      <c r="AY58" s="12">
        <v>0</v>
      </c>
      <c r="AZ58" s="4">
        <v>0</v>
      </c>
      <c r="BA58" s="47">
        <v>0</v>
      </c>
      <c r="BB58" s="12">
        <v>0</v>
      </c>
      <c r="BC58" s="4">
        <v>0</v>
      </c>
      <c r="BD58" s="47">
        <v>0</v>
      </c>
      <c r="BE58" s="12">
        <v>0</v>
      </c>
      <c r="BF58" s="4">
        <v>0</v>
      </c>
      <c r="BG58" s="47">
        <v>0</v>
      </c>
      <c r="BH58" s="12">
        <v>0</v>
      </c>
      <c r="BI58" s="4">
        <v>0</v>
      </c>
      <c r="BJ58" s="47">
        <v>0</v>
      </c>
      <c r="BK58" s="12">
        <v>0</v>
      </c>
      <c r="BL58" s="4">
        <v>0</v>
      </c>
      <c r="BM58" s="47">
        <f t="shared" ref="BM58:BM69" si="59">IF(BK58=0,0,BL58/BK58*1000)</f>
        <v>0</v>
      </c>
      <c r="BN58" s="12">
        <v>0</v>
      </c>
      <c r="BO58" s="4">
        <v>0</v>
      </c>
      <c r="BP58" s="47">
        <v>0</v>
      </c>
      <c r="BQ58" s="12">
        <v>0</v>
      </c>
      <c r="BR58" s="4">
        <v>0</v>
      </c>
      <c r="BS58" s="47">
        <v>0</v>
      </c>
      <c r="BT58" s="12">
        <v>9</v>
      </c>
      <c r="BU58" s="4">
        <v>118</v>
      </c>
      <c r="BV58" s="47">
        <f t="shared" ref="BV58:BV61" si="60">BU58/BT58*1000</f>
        <v>13111.111111111111</v>
      </c>
      <c r="BW58" s="12">
        <v>0</v>
      </c>
      <c r="BX58" s="4">
        <v>0</v>
      </c>
      <c r="BY58" s="47">
        <v>0</v>
      </c>
      <c r="BZ58" s="12">
        <v>0</v>
      </c>
      <c r="CA58" s="4">
        <v>0</v>
      </c>
      <c r="CB58" s="47">
        <v>0</v>
      </c>
      <c r="CC58" s="12">
        <v>0</v>
      </c>
      <c r="CD58" s="4">
        <v>0</v>
      </c>
      <c r="CE58" s="47">
        <f t="shared" ref="CE58:CE69" si="61">IF(CC58=0,0,CD58/CC58*1000)</f>
        <v>0</v>
      </c>
      <c r="CF58" s="12">
        <v>0</v>
      </c>
      <c r="CG58" s="4">
        <v>0</v>
      </c>
      <c r="CH58" s="47">
        <f t="shared" ref="CH58:CH69" si="62">IF(CF58=0,0,CG58/CF58*1000)</f>
        <v>0</v>
      </c>
      <c r="CI58" s="12">
        <v>30</v>
      </c>
      <c r="CJ58" s="4">
        <v>145</v>
      </c>
      <c r="CK58" s="47">
        <f t="shared" ref="CK58" si="63">CJ58/CI58*1000</f>
        <v>4833.333333333333</v>
      </c>
      <c r="CL58" s="12">
        <v>0</v>
      </c>
      <c r="CM58" s="4">
        <v>0</v>
      </c>
      <c r="CN58" s="47">
        <v>0</v>
      </c>
      <c r="CO58" s="64">
        <v>0</v>
      </c>
      <c r="CP58" s="4">
        <v>0</v>
      </c>
      <c r="CQ58" s="47">
        <v>0</v>
      </c>
      <c r="CR58" s="12">
        <v>0</v>
      </c>
      <c r="CS58" s="4">
        <v>0</v>
      </c>
      <c r="CT58" s="47">
        <v>0</v>
      </c>
      <c r="CU58" s="12">
        <v>0</v>
      </c>
      <c r="CV58" s="4">
        <v>0</v>
      </c>
      <c r="CW58" s="47">
        <v>0</v>
      </c>
      <c r="CX58" s="12">
        <v>0</v>
      </c>
      <c r="CY58" s="4">
        <v>0</v>
      </c>
      <c r="CZ58" s="47">
        <f t="shared" ref="CZ58:CZ69" si="64">IF(CX58=0,0,CY58/CX58*1000)</f>
        <v>0</v>
      </c>
      <c r="DA58" s="12">
        <v>0</v>
      </c>
      <c r="DB58" s="4">
        <v>0</v>
      </c>
      <c r="DC58" s="47">
        <v>0</v>
      </c>
      <c r="DD58" s="12"/>
      <c r="DE58" s="4"/>
      <c r="DF58" s="47"/>
      <c r="DG58" s="12">
        <v>0</v>
      </c>
      <c r="DH58" s="4">
        <v>0</v>
      </c>
      <c r="DI58" s="47">
        <v>0</v>
      </c>
      <c r="DJ58" s="12">
        <v>0</v>
      </c>
      <c r="DK58" s="4">
        <v>0</v>
      </c>
      <c r="DL58" s="47">
        <v>0</v>
      </c>
      <c r="DM58" s="12">
        <v>0</v>
      </c>
      <c r="DN58" s="4">
        <v>12</v>
      </c>
      <c r="DO58" s="47">
        <v>0</v>
      </c>
      <c r="DP58" s="12">
        <v>0</v>
      </c>
      <c r="DQ58" s="4">
        <v>0</v>
      </c>
      <c r="DR58" s="47">
        <v>0</v>
      </c>
      <c r="DS58" s="12">
        <v>0</v>
      </c>
      <c r="DT58" s="4">
        <v>0</v>
      </c>
      <c r="DU58" s="47">
        <v>0</v>
      </c>
      <c r="DV58" s="12">
        <v>60</v>
      </c>
      <c r="DW58" s="4">
        <v>403</v>
      </c>
      <c r="DX58" s="47">
        <f t="shared" ref="DX58" si="65">DW58/DV58*1000</f>
        <v>6716.666666666667</v>
      </c>
      <c r="DY58" s="12">
        <v>2</v>
      </c>
      <c r="DZ58" s="4">
        <v>12</v>
      </c>
      <c r="EA58" s="47">
        <f t="shared" ref="EA58:EA63" si="66">DZ58/DY58*1000</f>
        <v>6000</v>
      </c>
      <c r="EB58" s="12">
        <f t="shared" si="32"/>
        <v>101</v>
      </c>
      <c r="EC58" s="18">
        <f t="shared" si="33"/>
        <v>697</v>
      </c>
    </row>
    <row r="59" spans="1:205" ht="15" customHeight="1" x14ac:dyDescent="0.3">
      <c r="A59" s="55">
        <v>2013</v>
      </c>
      <c r="B59" s="56" t="s">
        <v>6</v>
      </c>
      <c r="C59" s="12">
        <v>0</v>
      </c>
      <c r="D59" s="4">
        <v>0</v>
      </c>
      <c r="E59" s="47">
        <v>0</v>
      </c>
      <c r="F59" s="12">
        <v>0</v>
      </c>
      <c r="G59" s="4">
        <v>0</v>
      </c>
      <c r="H59" s="47">
        <v>0</v>
      </c>
      <c r="I59" s="12">
        <v>0</v>
      </c>
      <c r="J59" s="4">
        <v>0</v>
      </c>
      <c r="K59" s="47">
        <v>0</v>
      </c>
      <c r="L59" s="12">
        <v>0</v>
      </c>
      <c r="M59" s="4">
        <v>0</v>
      </c>
      <c r="N59" s="47">
        <v>0</v>
      </c>
      <c r="O59" s="12">
        <v>0</v>
      </c>
      <c r="P59" s="4">
        <v>0</v>
      </c>
      <c r="Q59" s="47">
        <v>0</v>
      </c>
      <c r="R59" s="12">
        <v>0</v>
      </c>
      <c r="S59" s="4">
        <v>0</v>
      </c>
      <c r="T59" s="47">
        <v>0</v>
      </c>
      <c r="U59" s="12">
        <v>0</v>
      </c>
      <c r="V59" s="4">
        <v>0</v>
      </c>
      <c r="W59" s="47">
        <v>0</v>
      </c>
      <c r="X59" s="12">
        <v>0</v>
      </c>
      <c r="Y59" s="4">
        <v>0</v>
      </c>
      <c r="Z59" s="47">
        <v>0</v>
      </c>
      <c r="AA59" s="12">
        <v>0</v>
      </c>
      <c r="AB59" s="4">
        <v>0</v>
      </c>
      <c r="AC59" s="47">
        <v>0</v>
      </c>
      <c r="AD59" s="12">
        <v>0</v>
      </c>
      <c r="AE59" s="4">
        <v>0</v>
      </c>
      <c r="AF59" s="47">
        <v>0</v>
      </c>
      <c r="AG59" s="12">
        <v>0</v>
      </c>
      <c r="AH59" s="4">
        <v>0</v>
      </c>
      <c r="AI59" s="47">
        <v>0</v>
      </c>
      <c r="AJ59" s="12">
        <v>0</v>
      </c>
      <c r="AK59" s="4">
        <v>0</v>
      </c>
      <c r="AL59" s="47">
        <v>0</v>
      </c>
      <c r="AM59" s="12">
        <v>0</v>
      </c>
      <c r="AN59" s="4">
        <v>0</v>
      </c>
      <c r="AO59" s="47">
        <v>0</v>
      </c>
      <c r="AP59" s="12">
        <v>0</v>
      </c>
      <c r="AQ59" s="4">
        <v>0</v>
      </c>
      <c r="AR59" s="47">
        <v>0</v>
      </c>
      <c r="AS59" s="12">
        <v>0</v>
      </c>
      <c r="AT59" s="4">
        <v>0</v>
      </c>
      <c r="AU59" s="47">
        <v>0</v>
      </c>
      <c r="AV59" s="12">
        <v>0</v>
      </c>
      <c r="AW59" s="4">
        <v>0</v>
      </c>
      <c r="AX59" s="47">
        <f t="shared" si="58"/>
        <v>0</v>
      </c>
      <c r="AY59" s="12">
        <v>0</v>
      </c>
      <c r="AZ59" s="4">
        <v>0</v>
      </c>
      <c r="BA59" s="47">
        <v>0</v>
      </c>
      <c r="BB59" s="12">
        <v>0</v>
      </c>
      <c r="BC59" s="4">
        <v>0</v>
      </c>
      <c r="BD59" s="47">
        <v>0</v>
      </c>
      <c r="BE59" s="12">
        <v>0</v>
      </c>
      <c r="BF59" s="4">
        <v>0</v>
      </c>
      <c r="BG59" s="47">
        <v>0</v>
      </c>
      <c r="BH59" s="12">
        <v>0</v>
      </c>
      <c r="BI59" s="4">
        <v>0</v>
      </c>
      <c r="BJ59" s="47">
        <v>0</v>
      </c>
      <c r="BK59" s="12">
        <v>0</v>
      </c>
      <c r="BL59" s="4">
        <v>0</v>
      </c>
      <c r="BM59" s="47">
        <f t="shared" si="59"/>
        <v>0</v>
      </c>
      <c r="BN59" s="12">
        <v>0</v>
      </c>
      <c r="BO59" s="4">
        <v>0</v>
      </c>
      <c r="BP59" s="47">
        <v>0</v>
      </c>
      <c r="BQ59" s="12">
        <v>0</v>
      </c>
      <c r="BR59" s="4">
        <v>0</v>
      </c>
      <c r="BS59" s="47">
        <v>0</v>
      </c>
      <c r="BT59" s="12">
        <v>0</v>
      </c>
      <c r="BU59" s="4">
        <v>0</v>
      </c>
      <c r="BV59" s="47">
        <v>0</v>
      </c>
      <c r="BW59" s="12">
        <v>0</v>
      </c>
      <c r="BX59" s="4">
        <v>0</v>
      </c>
      <c r="BY59" s="47">
        <v>0</v>
      </c>
      <c r="BZ59" s="12">
        <v>0</v>
      </c>
      <c r="CA59" s="4">
        <v>0</v>
      </c>
      <c r="CB59" s="47">
        <v>0</v>
      </c>
      <c r="CC59" s="12">
        <v>0</v>
      </c>
      <c r="CD59" s="4">
        <v>0</v>
      </c>
      <c r="CE59" s="47">
        <f t="shared" si="61"/>
        <v>0</v>
      </c>
      <c r="CF59" s="12">
        <v>0</v>
      </c>
      <c r="CG59" s="4">
        <v>0</v>
      </c>
      <c r="CH59" s="47">
        <f t="shared" si="62"/>
        <v>0</v>
      </c>
      <c r="CI59" s="12">
        <v>0</v>
      </c>
      <c r="CJ59" s="4">
        <v>0</v>
      </c>
      <c r="CK59" s="47">
        <v>0</v>
      </c>
      <c r="CL59" s="12">
        <v>0</v>
      </c>
      <c r="CM59" s="4">
        <v>0</v>
      </c>
      <c r="CN59" s="47">
        <v>0</v>
      </c>
      <c r="CO59" s="64">
        <v>0</v>
      </c>
      <c r="CP59" s="4">
        <v>0</v>
      </c>
      <c r="CQ59" s="47">
        <v>0</v>
      </c>
      <c r="CR59" s="12">
        <v>0</v>
      </c>
      <c r="CS59" s="4">
        <v>0</v>
      </c>
      <c r="CT59" s="47">
        <v>0</v>
      </c>
      <c r="CU59" s="12">
        <v>0</v>
      </c>
      <c r="CV59" s="4">
        <v>0</v>
      </c>
      <c r="CW59" s="47">
        <v>0</v>
      </c>
      <c r="CX59" s="12">
        <v>0</v>
      </c>
      <c r="CY59" s="4">
        <v>0</v>
      </c>
      <c r="CZ59" s="47">
        <f t="shared" si="64"/>
        <v>0</v>
      </c>
      <c r="DA59" s="12">
        <v>0</v>
      </c>
      <c r="DB59" s="4">
        <v>0</v>
      </c>
      <c r="DC59" s="47">
        <v>0</v>
      </c>
      <c r="DD59" s="12"/>
      <c r="DE59" s="4"/>
      <c r="DF59" s="47"/>
      <c r="DG59" s="12">
        <v>0</v>
      </c>
      <c r="DH59" s="4">
        <v>0</v>
      </c>
      <c r="DI59" s="47">
        <v>0</v>
      </c>
      <c r="DJ59" s="12">
        <v>0</v>
      </c>
      <c r="DK59" s="4">
        <v>0</v>
      </c>
      <c r="DL59" s="47">
        <v>0</v>
      </c>
      <c r="DM59" s="12">
        <v>0</v>
      </c>
      <c r="DN59" s="4">
        <v>0</v>
      </c>
      <c r="DO59" s="47">
        <v>0</v>
      </c>
      <c r="DP59" s="12">
        <v>0</v>
      </c>
      <c r="DQ59" s="4">
        <v>0</v>
      </c>
      <c r="DR59" s="47">
        <v>0</v>
      </c>
      <c r="DS59" s="12">
        <v>0</v>
      </c>
      <c r="DT59" s="4">
        <v>0</v>
      </c>
      <c r="DU59" s="47">
        <v>0</v>
      </c>
      <c r="DV59" s="12">
        <v>0</v>
      </c>
      <c r="DW59" s="4">
        <v>0</v>
      </c>
      <c r="DX59" s="47">
        <v>0</v>
      </c>
      <c r="DY59" s="12">
        <v>0</v>
      </c>
      <c r="DZ59" s="4">
        <v>0</v>
      </c>
      <c r="EA59" s="47">
        <v>0</v>
      </c>
      <c r="EB59" s="12">
        <f t="shared" si="32"/>
        <v>0</v>
      </c>
      <c r="EC59" s="18">
        <f t="shared" si="33"/>
        <v>0</v>
      </c>
    </row>
    <row r="60" spans="1:205" ht="15" customHeight="1" x14ac:dyDescent="0.3">
      <c r="A60" s="55">
        <v>2013</v>
      </c>
      <c r="B60" s="56" t="s">
        <v>7</v>
      </c>
      <c r="C60" s="12">
        <v>0</v>
      </c>
      <c r="D60" s="4">
        <v>0</v>
      </c>
      <c r="E60" s="47">
        <v>0</v>
      </c>
      <c r="F60" s="12">
        <v>0</v>
      </c>
      <c r="G60" s="4">
        <v>0</v>
      </c>
      <c r="H60" s="47">
        <v>0</v>
      </c>
      <c r="I60" s="12">
        <v>0</v>
      </c>
      <c r="J60" s="4">
        <v>0</v>
      </c>
      <c r="K60" s="47">
        <v>0</v>
      </c>
      <c r="L60" s="12">
        <v>0</v>
      </c>
      <c r="M60" s="4">
        <v>0</v>
      </c>
      <c r="N60" s="47">
        <v>0</v>
      </c>
      <c r="O60" s="12">
        <v>0</v>
      </c>
      <c r="P60" s="4">
        <v>0</v>
      </c>
      <c r="Q60" s="47">
        <v>0</v>
      </c>
      <c r="R60" s="12">
        <v>0</v>
      </c>
      <c r="S60" s="4">
        <v>0</v>
      </c>
      <c r="T60" s="47">
        <v>0</v>
      </c>
      <c r="U60" s="12">
        <v>0</v>
      </c>
      <c r="V60" s="4">
        <v>0</v>
      </c>
      <c r="W60" s="47">
        <v>0</v>
      </c>
      <c r="X60" s="12">
        <v>0</v>
      </c>
      <c r="Y60" s="4">
        <v>0</v>
      </c>
      <c r="Z60" s="47">
        <v>0</v>
      </c>
      <c r="AA60" s="12">
        <v>0</v>
      </c>
      <c r="AB60" s="4">
        <v>0</v>
      </c>
      <c r="AC60" s="47">
        <v>0</v>
      </c>
      <c r="AD60" s="12">
        <v>0</v>
      </c>
      <c r="AE60" s="4">
        <v>0</v>
      </c>
      <c r="AF60" s="47">
        <v>0</v>
      </c>
      <c r="AG60" s="12">
        <v>0</v>
      </c>
      <c r="AH60" s="4">
        <v>0</v>
      </c>
      <c r="AI60" s="47">
        <v>0</v>
      </c>
      <c r="AJ60" s="12">
        <v>0</v>
      </c>
      <c r="AK60" s="4">
        <v>0</v>
      </c>
      <c r="AL60" s="47">
        <v>0</v>
      </c>
      <c r="AM60" s="12">
        <v>0</v>
      </c>
      <c r="AN60" s="4">
        <v>0</v>
      </c>
      <c r="AO60" s="47">
        <v>0</v>
      </c>
      <c r="AP60" s="12">
        <v>0</v>
      </c>
      <c r="AQ60" s="4">
        <v>0</v>
      </c>
      <c r="AR60" s="47">
        <v>0</v>
      </c>
      <c r="AS60" s="12">
        <v>0</v>
      </c>
      <c r="AT60" s="4">
        <v>0</v>
      </c>
      <c r="AU60" s="47">
        <v>0</v>
      </c>
      <c r="AV60" s="12">
        <v>0</v>
      </c>
      <c r="AW60" s="4">
        <v>0</v>
      </c>
      <c r="AX60" s="47">
        <f t="shared" si="58"/>
        <v>0</v>
      </c>
      <c r="AY60" s="12">
        <v>0</v>
      </c>
      <c r="AZ60" s="4">
        <v>0</v>
      </c>
      <c r="BA60" s="47">
        <v>0</v>
      </c>
      <c r="BB60" s="12">
        <v>0</v>
      </c>
      <c r="BC60" s="4">
        <v>0</v>
      </c>
      <c r="BD60" s="47">
        <v>0</v>
      </c>
      <c r="BE60" s="12">
        <v>0</v>
      </c>
      <c r="BF60" s="4">
        <v>0</v>
      </c>
      <c r="BG60" s="47">
        <v>0</v>
      </c>
      <c r="BH60" s="12">
        <v>0</v>
      </c>
      <c r="BI60" s="4">
        <v>0</v>
      </c>
      <c r="BJ60" s="47">
        <v>0</v>
      </c>
      <c r="BK60" s="12">
        <v>0</v>
      </c>
      <c r="BL60" s="4">
        <v>0</v>
      </c>
      <c r="BM60" s="47">
        <f t="shared" si="59"/>
        <v>0</v>
      </c>
      <c r="BN60" s="12">
        <v>0</v>
      </c>
      <c r="BO60" s="4">
        <v>0</v>
      </c>
      <c r="BP60" s="47">
        <v>0</v>
      </c>
      <c r="BQ60" s="12">
        <v>0</v>
      </c>
      <c r="BR60" s="4">
        <v>0</v>
      </c>
      <c r="BS60" s="47">
        <v>0</v>
      </c>
      <c r="BT60" s="12">
        <v>3</v>
      </c>
      <c r="BU60" s="4">
        <v>136</v>
      </c>
      <c r="BV60" s="47">
        <f t="shared" si="60"/>
        <v>45333.333333333336</v>
      </c>
      <c r="BW60" s="12">
        <v>0</v>
      </c>
      <c r="BX60" s="4">
        <v>0</v>
      </c>
      <c r="BY60" s="47">
        <v>0</v>
      </c>
      <c r="BZ60" s="12">
        <v>0</v>
      </c>
      <c r="CA60" s="4">
        <v>0</v>
      </c>
      <c r="CB60" s="47">
        <v>0</v>
      </c>
      <c r="CC60" s="12">
        <v>0</v>
      </c>
      <c r="CD60" s="4">
        <v>0</v>
      </c>
      <c r="CE60" s="47">
        <f t="shared" si="61"/>
        <v>0</v>
      </c>
      <c r="CF60" s="12">
        <v>0</v>
      </c>
      <c r="CG60" s="4">
        <v>0</v>
      </c>
      <c r="CH60" s="47">
        <f t="shared" si="62"/>
        <v>0</v>
      </c>
      <c r="CI60" s="12">
        <v>0</v>
      </c>
      <c r="CJ60" s="4">
        <v>0</v>
      </c>
      <c r="CK60" s="47">
        <v>0</v>
      </c>
      <c r="CL60" s="12">
        <v>0</v>
      </c>
      <c r="CM60" s="4">
        <v>0</v>
      </c>
      <c r="CN60" s="47">
        <v>0</v>
      </c>
      <c r="CO60" s="64">
        <v>0</v>
      </c>
      <c r="CP60" s="4">
        <v>0</v>
      </c>
      <c r="CQ60" s="47">
        <v>0</v>
      </c>
      <c r="CR60" s="12">
        <v>0</v>
      </c>
      <c r="CS60" s="4">
        <v>0</v>
      </c>
      <c r="CT60" s="47">
        <v>0</v>
      </c>
      <c r="CU60" s="12">
        <v>0</v>
      </c>
      <c r="CV60" s="4">
        <v>0</v>
      </c>
      <c r="CW60" s="47">
        <v>0</v>
      </c>
      <c r="CX60" s="12">
        <v>0</v>
      </c>
      <c r="CY60" s="4">
        <v>0</v>
      </c>
      <c r="CZ60" s="47">
        <f t="shared" si="64"/>
        <v>0</v>
      </c>
      <c r="DA60" s="12">
        <v>0</v>
      </c>
      <c r="DB60" s="4">
        <v>0</v>
      </c>
      <c r="DC60" s="47">
        <v>0</v>
      </c>
      <c r="DD60" s="12"/>
      <c r="DE60" s="4"/>
      <c r="DF60" s="47"/>
      <c r="DG60" s="12">
        <v>0</v>
      </c>
      <c r="DH60" s="4">
        <v>0</v>
      </c>
      <c r="DI60" s="47">
        <v>0</v>
      </c>
      <c r="DJ60" s="12">
        <v>0</v>
      </c>
      <c r="DK60" s="4">
        <v>0</v>
      </c>
      <c r="DL60" s="47">
        <v>0</v>
      </c>
      <c r="DM60" s="12">
        <v>0</v>
      </c>
      <c r="DN60" s="4">
        <v>0</v>
      </c>
      <c r="DO60" s="47">
        <v>0</v>
      </c>
      <c r="DP60" s="12">
        <v>0</v>
      </c>
      <c r="DQ60" s="4">
        <v>0</v>
      </c>
      <c r="DR60" s="47">
        <v>0</v>
      </c>
      <c r="DS60" s="12">
        <v>0</v>
      </c>
      <c r="DT60" s="4">
        <v>0</v>
      </c>
      <c r="DU60" s="47">
        <v>0</v>
      </c>
      <c r="DV60" s="12">
        <v>0</v>
      </c>
      <c r="DW60" s="4">
        <v>0</v>
      </c>
      <c r="DX60" s="47">
        <v>0</v>
      </c>
      <c r="DY60" s="12">
        <v>2</v>
      </c>
      <c r="DZ60" s="4">
        <v>15</v>
      </c>
      <c r="EA60" s="47">
        <f t="shared" si="66"/>
        <v>7500</v>
      </c>
      <c r="EB60" s="12">
        <f t="shared" si="32"/>
        <v>5</v>
      </c>
      <c r="EC60" s="18">
        <f t="shared" si="33"/>
        <v>151</v>
      </c>
    </row>
    <row r="61" spans="1:205" ht="15" customHeight="1" x14ac:dyDescent="0.3">
      <c r="A61" s="55">
        <v>2013</v>
      </c>
      <c r="B61" s="56" t="s">
        <v>8</v>
      </c>
      <c r="C61" s="12">
        <v>0</v>
      </c>
      <c r="D61" s="4">
        <v>0</v>
      </c>
      <c r="E61" s="47">
        <v>0</v>
      </c>
      <c r="F61" s="12">
        <v>0</v>
      </c>
      <c r="G61" s="4">
        <v>0</v>
      </c>
      <c r="H61" s="47">
        <v>0</v>
      </c>
      <c r="I61" s="12">
        <v>0</v>
      </c>
      <c r="J61" s="4">
        <v>0</v>
      </c>
      <c r="K61" s="47">
        <v>0</v>
      </c>
      <c r="L61" s="12">
        <v>0</v>
      </c>
      <c r="M61" s="4">
        <v>0</v>
      </c>
      <c r="N61" s="47">
        <v>0</v>
      </c>
      <c r="O61" s="12">
        <v>0</v>
      </c>
      <c r="P61" s="4">
        <v>0</v>
      </c>
      <c r="Q61" s="47">
        <v>0</v>
      </c>
      <c r="R61" s="12">
        <v>0</v>
      </c>
      <c r="S61" s="4">
        <v>0</v>
      </c>
      <c r="T61" s="47">
        <v>0</v>
      </c>
      <c r="U61" s="12">
        <v>0</v>
      </c>
      <c r="V61" s="4">
        <v>0</v>
      </c>
      <c r="W61" s="47">
        <v>0</v>
      </c>
      <c r="X61" s="12">
        <v>0</v>
      </c>
      <c r="Y61" s="4">
        <v>0</v>
      </c>
      <c r="Z61" s="47">
        <v>0</v>
      </c>
      <c r="AA61" s="12">
        <v>0</v>
      </c>
      <c r="AB61" s="4">
        <v>0</v>
      </c>
      <c r="AC61" s="47">
        <v>0</v>
      </c>
      <c r="AD61" s="12">
        <v>0</v>
      </c>
      <c r="AE61" s="4">
        <v>0</v>
      </c>
      <c r="AF61" s="47">
        <v>0</v>
      </c>
      <c r="AG61" s="12">
        <v>0</v>
      </c>
      <c r="AH61" s="4">
        <v>0</v>
      </c>
      <c r="AI61" s="47">
        <v>0</v>
      </c>
      <c r="AJ61" s="12">
        <v>0</v>
      </c>
      <c r="AK61" s="4">
        <v>0</v>
      </c>
      <c r="AL61" s="47">
        <v>0</v>
      </c>
      <c r="AM61" s="12">
        <v>0</v>
      </c>
      <c r="AN61" s="4">
        <v>0</v>
      </c>
      <c r="AO61" s="47">
        <v>0</v>
      </c>
      <c r="AP61" s="12">
        <v>0</v>
      </c>
      <c r="AQ61" s="4">
        <v>0</v>
      </c>
      <c r="AR61" s="47">
        <v>0</v>
      </c>
      <c r="AS61" s="12">
        <v>0</v>
      </c>
      <c r="AT61" s="4">
        <v>0</v>
      </c>
      <c r="AU61" s="47">
        <v>0</v>
      </c>
      <c r="AV61" s="12">
        <v>0</v>
      </c>
      <c r="AW61" s="4">
        <v>0</v>
      </c>
      <c r="AX61" s="47">
        <f t="shared" si="58"/>
        <v>0</v>
      </c>
      <c r="AY61" s="12">
        <v>0</v>
      </c>
      <c r="AZ61" s="4">
        <v>0</v>
      </c>
      <c r="BA61" s="47">
        <v>0</v>
      </c>
      <c r="BB61" s="12">
        <v>0</v>
      </c>
      <c r="BC61" s="4">
        <v>0</v>
      </c>
      <c r="BD61" s="47">
        <v>0</v>
      </c>
      <c r="BE61" s="12">
        <v>0</v>
      </c>
      <c r="BF61" s="4">
        <v>0</v>
      </c>
      <c r="BG61" s="47">
        <v>0</v>
      </c>
      <c r="BH61" s="12">
        <v>0</v>
      </c>
      <c r="BI61" s="4">
        <v>0</v>
      </c>
      <c r="BJ61" s="47">
        <v>0</v>
      </c>
      <c r="BK61" s="12">
        <v>0</v>
      </c>
      <c r="BL61" s="4">
        <v>0</v>
      </c>
      <c r="BM61" s="47">
        <f t="shared" si="59"/>
        <v>0</v>
      </c>
      <c r="BN61" s="12">
        <v>0</v>
      </c>
      <c r="BO61" s="4">
        <v>0</v>
      </c>
      <c r="BP61" s="47">
        <v>0</v>
      </c>
      <c r="BQ61" s="12">
        <v>0</v>
      </c>
      <c r="BR61" s="4">
        <v>0</v>
      </c>
      <c r="BS61" s="47">
        <v>0</v>
      </c>
      <c r="BT61" s="12">
        <v>9</v>
      </c>
      <c r="BU61" s="4">
        <v>145</v>
      </c>
      <c r="BV61" s="47">
        <f t="shared" si="60"/>
        <v>16111.111111111111</v>
      </c>
      <c r="BW61" s="12">
        <v>0</v>
      </c>
      <c r="BX61" s="4">
        <v>0</v>
      </c>
      <c r="BY61" s="47">
        <v>0</v>
      </c>
      <c r="BZ61" s="12">
        <v>0</v>
      </c>
      <c r="CA61" s="4">
        <v>0</v>
      </c>
      <c r="CB61" s="47">
        <v>0</v>
      </c>
      <c r="CC61" s="12">
        <v>0</v>
      </c>
      <c r="CD61" s="4">
        <v>0</v>
      </c>
      <c r="CE61" s="47">
        <f t="shared" si="61"/>
        <v>0</v>
      </c>
      <c r="CF61" s="12">
        <v>0</v>
      </c>
      <c r="CG61" s="4">
        <v>0</v>
      </c>
      <c r="CH61" s="47">
        <f t="shared" si="62"/>
        <v>0</v>
      </c>
      <c r="CI61" s="12">
        <v>30</v>
      </c>
      <c r="CJ61" s="4">
        <v>142</v>
      </c>
      <c r="CK61" s="47">
        <f t="shared" ref="CK61" si="67">CJ61/CI61*1000</f>
        <v>4733.333333333333</v>
      </c>
      <c r="CL61" s="12">
        <v>0</v>
      </c>
      <c r="CM61" s="4">
        <v>0</v>
      </c>
      <c r="CN61" s="47">
        <v>0</v>
      </c>
      <c r="CO61" s="64">
        <v>0</v>
      </c>
      <c r="CP61" s="4">
        <v>0</v>
      </c>
      <c r="CQ61" s="47">
        <v>0</v>
      </c>
      <c r="CR61" s="12">
        <v>0</v>
      </c>
      <c r="CS61" s="4">
        <v>0</v>
      </c>
      <c r="CT61" s="47">
        <v>0</v>
      </c>
      <c r="CU61" s="12">
        <v>0</v>
      </c>
      <c r="CV61" s="4">
        <v>0</v>
      </c>
      <c r="CW61" s="47">
        <v>0</v>
      </c>
      <c r="CX61" s="12">
        <v>0</v>
      </c>
      <c r="CY61" s="4">
        <v>0</v>
      </c>
      <c r="CZ61" s="47">
        <f t="shared" si="64"/>
        <v>0</v>
      </c>
      <c r="DA61" s="12">
        <v>0</v>
      </c>
      <c r="DB61" s="4">
        <v>0</v>
      </c>
      <c r="DC61" s="47">
        <v>0</v>
      </c>
      <c r="DD61" s="12"/>
      <c r="DE61" s="4"/>
      <c r="DF61" s="47"/>
      <c r="DG61" s="12">
        <v>0</v>
      </c>
      <c r="DH61" s="4">
        <v>0</v>
      </c>
      <c r="DI61" s="47">
        <v>0</v>
      </c>
      <c r="DJ61" s="12">
        <v>0</v>
      </c>
      <c r="DK61" s="4">
        <v>0</v>
      </c>
      <c r="DL61" s="47">
        <v>0</v>
      </c>
      <c r="DM61" s="12">
        <v>0</v>
      </c>
      <c r="DN61" s="4">
        <v>0</v>
      </c>
      <c r="DO61" s="47">
        <v>0</v>
      </c>
      <c r="DP61" s="12">
        <v>0</v>
      </c>
      <c r="DQ61" s="4">
        <v>0</v>
      </c>
      <c r="DR61" s="47">
        <v>0</v>
      </c>
      <c r="DS61" s="12">
        <v>0</v>
      </c>
      <c r="DT61" s="4">
        <v>0</v>
      </c>
      <c r="DU61" s="47">
        <v>0</v>
      </c>
      <c r="DV61" s="12">
        <v>21</v>
      </c>
      <c r="DW61" s="4">
        <v>183</v>
      </c>
      <c r="DX61" s="47">
        <f t="shared" ref="DX61:DX63" si="68">DW61/DV61*1000</f>
        <v>8714.2857142857138</v>
      </c>
      <c r="DY61" s="12">
        <v>2</v>
      </c>
      <c r="DZ61" s="4">
        <v>28</v>
      </c>
      <c r="EA61" s="47">
        <f t="shared" si="66"/>
        <v>14000</v>
      </c>
      <c r="EB61" s="12">
        <f t="shared" si="32"/>
        <v>62</v>
      </c>
      <c r="EC61" s="18">
        <f t="shared" si="33"/>
        <v>498</v>
      </c>
    </row>
    <row r="62" spans="1:205" ht="15" customHeight="1" x14ac:dyDescent="0.3">
      <c r="A62" s="55">
        <v>2013</v>
      </c>
      <c r="B62" s="56" t="s">
        <v>9</v>
      </c>
      <c r="C62" s="12">
        <v>0</v>
      </c>
      <c r="D62" s="4">
        <v>0</v>
      </c>
      <c r="E62" s="47">
        <v>0</v>
      </c>
      <c r="F62" s="12">
        <v>0</v>
      </c>
      <c r="G62" s="4">
        <v>0</v>
      </c>
      <c r="H62" s="47">
        <v>0</v>
      </c>
      <c r="I62" s="12">
        <v>0</v>
      </c>
      <c r="J62" s="4">
        <v>0</v>
      </c>
      <c r="K62" s="47">
        <v>0</v>
      </c>
      <c r="L62" s="12">
        <v>0</v>
      </c>
      <c r="M62" s="4">
        <v>0</v>
      </c>
      <c r="N62" s="47">
        <v>0</v>
      </c>
      <c r="O62" s="12">
        <v>0</v>
      </c>
      <c r="P62" s="4">
        <v>0</v>
      </c>
      <c r="Q62" s="47">
        <v>0</v>
      </c>
      <c r="R62" s="12">
        <v>0</v>
      </c>
      <c r="S62" s="4">
        <v>0</v>
      </c>
      <c r="T62" s="47">
        <v>0</v>
      </c>
      <c r="U62" s="12">
        <v>0</v>
      </c>
      <c r="V62" s="4">
        <v>0</v>
      </c>
      <c r="W62" s="47">
        <v>0</v>
      </c>
      <c r="X62" s="12">
        <v>0</v>
      </c>
      <c r="Y62" s="4">
        <v>0</v>
      </c>
      <c r="Z62" s="47">
        <v>0</v>
      </c>
      <c r="AA62" s="12">
        <v>0</v>
      </c>
      <c r="AB62" s="4">
        <v>0</v>
      </c>
      <c r="AC62" s="47">
        <v>0</v>
      </c>
      <c r="AD62" s="12">
        <v>0</v>
      </c>
      <c r="AE62" s="4">
        <v>0</v>
      </c>
      <c r="AF62" s="47">
        <v>0</v>
      </c>
      <c r="AG62" s="12">
        <v>0</v>
      </c>
      <c r="AH62" s="4">
        <v>0</v>
      </c>
      <c r="AI62" s="47">
        <v>0</v>
      </c>
      <c r="AJ62" s="12">
        <v>0</v>
      </c>
      <c r="AK62" s="4">
        <v>0</v>
      </c>
      <c r="AL62" s="47">
        <v>0</v>
      </c>
      <c r="AM62" s="12">
        <v>0</v>
      </c>
      <c r="AN62" s="4">
        <v>0</v>
      </c>
      <c r="AO62" s="47">
        <v>0</v>
      </c>
      <c r="AP62" s="12">
        <v>0</v>
      </c>
      <c r="AQ62" s="4">
        <v>0</v>
      </c>
      <c r="AR62" s="47">
        <v>0</v>
      </c>
      <c r="AS62" s="12">
        <v>0</v>
      </c>
      <c r="AT62" s="4">
        <v>0</v>
      </c>
      <c r="AU62" s="47">
        <v>0</v>
      </c>
      <c r="AV62" s="12">
        <v>0</v>
      </c>
      <c r="AW62" s="4">
        <v>0</v>
      </c>
      <c r="AX62" s="47">
        <f t="shared" si="58"/>
        <v>0</v>
      </c>
      <c r="AY62" s="12">
        <v>0</v>
      </c>
      <c r="AZ62" s="4">
        <v>0</v>
      </c>
      <c r="BA62" s="47">
        <v>0</v>
      </c>
      <c r="BB62" s="12">
        <v>0</v>
      </c>
      <c r="BC62" s="4">
        <v>0</v>
      </c>
      <c r="BD62" s="47">
        <v>0</v>
      </c>
      <c r="BE62" s="12">
        <v>0</v>
      </c>
      <c r="BF62" s="4">
        <v>0</v>
      </c>
      <c r="BG62" s="47">
        <v>0</v>
      </c>
      <c r="BH62" s="12">
        <v>0</v>
      </c>
      <c r="BI62" s="4">
        <v>0</v>
      </c>
      <c r="BJ62" s="47">
        <v>0</v>
      </c>
      <c r="BK62" s="12">
        <v>0</v>
      </c>
      <c r="BL62" s="4">
        <v>0</v>
      </c>
      <c r="BM62" s="47">
        <f t="shared" si="59"/>
        <v>0</v>
      </c>
      <c r="BN62" s="12">
        <v>0</v>
      </c>
      <c r="BO62" s="4">
        <v>0</v>
      </c>
      <c r="BP62" s="47">
        <v>0</v>
      </c>
      <c r="BQ62" s="12">
        <v>0</v>
      </c>
      <c r="BR62" s="4">
        <v>0</v>
      </c>
      <c r="BS62" s="47">
        <v>0</v>
      </c>
      <c r="BT62" s="12">
        <v>0</v>
      </c>
      <c r="BU62" s="4">
        <v>0</v>
      </c>
      <c r="BV62" s="47">
        <v>0</v>
      </c>
      <c r="BW62" s="12">
        <v>0</v>
      </c>
      <c r="BX62" s="4">
        <v>0</v>
      </c>
      <c r="BY62" s="47">
        <v>0</v>
      </c>
      <c r="BZ62" s="12">
        <v>0</v>
      </c>
      <c r="CA62" s="4">
        <v>0</v>
      </c>
      <c r="CB62" s="47">
        <v>0</v>
      </c>
      <c r="CC62" s="12">
        <v>0</v>
      </c>
      <c r="CD62" s="4">
        <v>0</v>
      </c>
      <c r="CE62" s="47">
        <f t="shared" si="61"/>
        <v>0</v>
      </c>
      <c r="CF62" s="12">
        <v>0</v>
      </c>
      <c r="CG62" s="4">
        <v>0</v>
      </c>
      <c r="CH62" s="47">
        <f t="shared" si="62"/>
        <v>0</v>
      </c>
      <c r="CI62" s="12">
        <v>0</v>
      </c>
      <c r="CJ62" s="4">
        <v>0</v>
      </c>
      <c r="CK62" s="47">
        <v>0</v>
      </c>
      <c r="CL62" s="12">
        <v>0</v>
      </c>
      <c r="CM62" s="4">
        <v>0</v>
      </c>
      <c r="CN62" s="47">
        <v>0</v>
      </c>
      <c r="CO62" s="64">
        <v>0</v>
      </c>
      <c r="CP62" s="4">
        <v>0</v>
      </c>
      <c r="CQ62" s="47">
        <v>0</v>
      </c>
      <c r="CR62" s="12">
        <v>0</v>
      </c>
      <c r="CS62" s="4">
        <v>0</v>
      </c>
      <c r="CT62" s="47">
        <v>0</v>
      </c>
      <c r="CU62" s="12">
        <v>0</v>
      </c>
      <c r="CV62" s="4">
        <v>0</v>
      </c>
      <c r="CW62" s="47">
        <v>0</v>
      </c>
      <c r="CX62" s="12">
        <v>0</v>
      </c>
      <c r="CY62" s="4">
        <v>0</v>
      </c>
      <c r="CZ62" s="47">
        <f t="shared" si="64"/>
        <v>0</v>
      </c>
      <c r="DA62" s="12">
        <v>0</v>
      </c>
      <c r="DB62" s="4">
        <v>0</v>
      </c>
      <c r="DC62" s="47">
        <v>0</v>
      </c>
      <c r="DD62" s="12"/>
      <c r="DE62" s="4"/>
      <c r="DF62" s="47"/>
      <c r="DG62" s="12">
        <v>0</v>
      </c>
      <c r="DH62" s="4">
        <v>0</v>
      </c>
      <c r="DI62" s="47">
        <v>0</v>
      </c>
      <c r="DJ62" s="12">
        <v>0</v>
      </c>
      <c r="DK62" s="4">
        <v>0</v>
      </c>
      <c r="DL62" s="47">
        <v>0</v>
      </c>
      <c r="DM62" s="12">
        <v>0</v>
      </c>
      <c r="DN62" s="4">
        <v>0</v>
      </c>
      <c r="DO62" s="47">
        <v>0</v>
      </c>
      <c r="DP62" s="12">
        <v>0</v>
      </c>
      <c r="DQ62" s="4">
        <v>0</v>
      </c>
      <c r="DR62" s="47">
        <v>0</v>
      </c>
      <c r="DS62" s="12">
        <v>0</v>
      </c>
      <c r="DT62" s="4">
        <v>0</v>
      </c>
      <c r="DU62" s="47">
        <v>0</v>
      </c>
      <c r="DV62" s="12">
        <v>0</v>
      </c>
      <c r="DW62" s="4">
        <v>0</v>
      </c>
      <c r="DX62" s="47">
        <v>0</v>
      </c>
      <c r="DY62" s="12">
        <v>35</v>
      </c>
      <c r="DZ62" s="4">
        <v>159</v>
      </c>
      <c r="EA62" s="47">
        <f t="shared" si="66"/>
        <v>4542.8571428571431</v>
      </c>
      <c r="EB62" s="12">
        <f t="shared" si="32"/>
        <v>35</v>
      </c>
      <c r="EC62" s="18">
        <f t="shared" si="33"/>
        <v>159</v>
      </c>
    </row>
    <row r="63" spans="1:205" ht="15" customHeight="1" x14ac:dyDescent="0.3">
      <c r="A63" s="55">
        <v>2013</v>
      </c>
      <c r="B63" s="56" t="s">
        <v>10</v>
      </c>
      <c r="C63" s="12">
        <v>0</v>
      </c>
      <c r="D63" s="4">
        <v>14</v>
      </c>
      <c r="E63" s="47">
        <v>0</v>
      </c>
      <c r="F63" s="12">
        <v>0</v>
      </c>
      <c r="G63" s="4">
        <v>0</v>
      </c>
      <c r="H63" s="47">
        <v>0</v>
      </c>
      <c r="I63" s="12">
        <v>0</v>
      </c>
      <c r="J63" s="4">
        <v>0</v>
      </c>
      <c r="K63" s="47">
        <v>0</v>
      </c>
      <c r="L63" s="12">
        <v>0</v>
      </c>
      <c r="M63" s="4">
        <v>0</v>
      </c>
      <c r="N63" s="47">
        <v>0</v>
      </c>
      <c r="O63" s="12">
        <v>0</v>
      </c>
      <c r="P63" s="4">
        <v>0</v>
      </c>
      <c r="Q63" s="47">
        <v>0</v>
      </c>
      <c r="R63" s="12">
        <v>0</v>
      </c>
      <c r="S63" s="4">
        <v>0</v>
      </c>
      <c r="T63" s="47">
        <v>0</v>
      </c>
      <c r="U63" s="12">
        <v>0</v>
      </c>
      <c r="V63" s="4">
        <v>0</v>
      </c>
      <c r="W63" s="47">
        <v>0</v>
      </c>
      <c r="X63" s="12">
        <v>0</v>
      </c>
      <c r="Y63" s="4">
        <v>0</v>
      </c>
      <c r="Z63" s="47">
        <v>0</v>
      </c>
      <c r="AA63" s="12">
        <v>0</v>
      </c>
      <c r="AB63" s="4">
        <v>0</v>
      </c>
      <c r="AC63" s="47">
        <v>0</v>
      </c>
      <c r="AD63" s="12">
        <v>0</v>
      </c>
      <c r="AE63" s="4">
        <v>0</v>
      </c>
      <c r="AF63" s="47">
        <v>0</v>
      </c>
      <c r="AG63" s="12">
        <v>0</v>
      </c>
      <c r="AH63" s="4">
        <v>0</v>
      </c>
      <c r="AI63" s="47">
        <v>0</v>
      </c>
      <c r="AJ63" s="12">
        <v>0</v>
      </c>
      <c r="AK63" s="4">
        <v>0</v>
      </c>
      <c r="AL63" s="47">
        <v>0</v>
      </c>
      <c r="AM63" s="12">
        <v>0</v>
      </c>
      <c r="AN63" s="4">
        <v>0</v>
      </c>
      <c r="AO63" s="47">
        <v>0</v>
      </c>
      <c r="AP63" s="12">
        <v>0</v>
      </c>
      <c r="AQ63" s="4">
        <v>0</v>
      </c>
      <c r="AR63" s="47">
        <v>0</v>
      </c>
      <c r="AS63" s="12">
        <v>0</v>
      </c>
      <c r="AT63" s="4">
        <v>0</v>
      </c>
      <c r="AU63" s="47">
        <v>0</v>
      </c>
      <c r="AV63" s="12">
        <v>0</v>
      </c>
      <c r="AW63" s="4">
        <v>0</v>
      </c>
      <c r="AX63" s="47">
        <f t="shared" si="58"/>
        <v>0</v>
      </c>
      <c r="AY63" s="12">
        <v>0</v>
      </c>
      <c r="AZ63" s="4">
        <v>0</v>
      </c>
      <c r="BA63" s="47">
        <v>0</v>
      </c>
      <c r="BB63" s="12">
        <v>0</v>
      </c>
      <c r="BC63" s="4">
        <v>0</v>
      </c>
      <c r="BD63" s="47">
        <v>0</v>
      </c>
      <c r="BE63" s="12">
        <v>0</v>
      </c>
      <c r="BF63" s="4">
        <v>0</v>
      </c>
      <c r="BG63" s="47">
        <v>0</v>
      </c>
      <c r="BH63" s="12">
        <v>0</v>
      </c>
      <c r="BI63" s="4">
        <v>0</v>
      </c>
      <c r="BJ63" s="47">
        <v>0</v>
      </c>
      <c r="BK63" s="12">
        <v>0</v>
      </c>
      <c r="BL63" s="4">
        <v>0</v>
      </c>
      <c r="BM63" s="47">
        <f t="shared" si="59"/>
        <v>0</v>
      </c>
      <c r="BN63" s="12">
        <v>0</v>
      </c>
      <c r="BO63" s="4">
        <v>0</v>
      </c>
      <c r="BP63" s="47">
        <v>0</v>
      </c>
      <c r="BQ63" s="12">
        <v>0</v>
      </c>
      <c r="BR63" s="4">
        <v>0</v>
      </c>
      <c r="BS63" s="47">
        <v>0</v>
      </c>
      <c r="BT63" s="12">
        <v>2</v>
      </c>
      <c r="BU63" s="4">
        <v>17</v>
      </c>
      <c r="BV63" s="47">
        <f t="shared" ref="BV63" si="69">BU63/BT63*1000</f>
        <v>8500</v>
      </c>
      <c r="BW63" s="12">
        <v>0</v>
      </c>
      <c r="BX63" s="4">
        <v>0</v>
      </c>
      <c r="BY63" s="47">
        <v>0</v>
      </c>
      <c r="BZ63" s="12">
        <v>0</v>
      </c>
      <c r="CA63" s="4">
        <v>0</v>
      </c>
      <c r="CB63" s="47">
        <v>0</v>
      </c>
      <c r="CC63" s="12">
        <v>0</v>
      </c>
      <c r="CD63" s="4">
        <v>0</v>
      </c>
      <c r="CE63" s="47">
        <f t="shared" si="61"/>
        <v>0</v>
      </c>
      <c r="CF63" s="12">
        <v>0</v>
      </c>
      <c r="CG63" s="4">
        <v>0</v>
      </c>
      <c r="CH63" s="47">
        <f t="shared" si="62"/>
        <v>0</v>
      </c>
      <c r="CI63" s="12">
        <v>0</v>
      </c>
      <c r="CJ63" s="4">
        <v>0</v>
      </c>
      <c r="CK63" s="47">
        <v>0</v>
      </c>
      <c r="CL63" s="12">
        <v>0</v>
      </c>
      <c r="CM63" s="4">
        <v>0</v>
      </c>
      <c r="CN63" s="47">
        <v>0</v>
      </c>
      <c r="CO63" s="64">
        <v>0</v>
      </c>
      <c r="CP63" s="4">
        <v>0</v>
      </c>
      <c r="CQ63" s="47">
        <v>0</v>
      </c>
      <c r="CR63" s="12">
        <v>0</v>
      </c>
      <c r="CS63" s="4">
        <v>0</v>
      </c>
      <c r="CT63" s="47">
        <v>0</v>
      </c>
      <c r="CU63" s="12">
        <v>0</v>
      </c>
      <c r="CV63" s="4">
        <v>0</v>
      </c>
      <c r="CW63" s="47">
        <v>0</v>
      </c>
      <c r="CX63" s="12">
        <v>0</v>
      </c>
      <c r="CY63" s="4">
        <v>0</v>
      </c>
      <c r="CZ63" s="47">
        <f t="shared" si="64"/>
        <v>0</v>
      </c>
      <c r="DA63" s="12">
        <v>0</v>
      </c>
      <c r="DB63" s="4">
        <v>0</v>
      </c>
      <c r="DC63" s="47">
        <v>0</v>
      </c>
      <c r="DD63" s="12"/>
      <c r="DE63" s="4"/>
      <c r="DF63" s="47"/>
      <c r="DG63" s="12">
        <v>0</v>
      </c>
      <c r="DH63" s="4">
        <v>0</v>
      </c>
      <c r="DI63" s="47">
        <v>0</v>
      </c>
      <c r="DJ63" s="12">
        <v>0</v>
      </c>
      <c r="DK63" s="4">
        <v>0</v>
      </c>
      <c r="DL63" s="47">
        <v>0</v>
      </c>
      <c r="DM63" s="12">
        <v>0</v>
      </c>
      <c r="DN63" s="4">
        <v>0</v>
      </c>
      <c r="DO63" s="47">
        <v>0</v>
      </c>
      <c r="DP63" s="12">
        <v>0</v>
      </c>
      <c r="DQ63" s="4">
        <v>0</v>
      </c>
      <c r="DR63" s="47">
        <v>0</v>
      </c>
      <c r="DS63" s="12">
        <v>0</v>
      </c>
      <c r="DT63" s="4">
        <v>0</v>
      </c>
      <c r="DU63" s="47">
        <v>0</v>
      </c>
      <c r="DV63" s="12">
        <v>3</v>
      </c>
      <c r="DW63" s="4">
        <v>49</v>
      </c>
      <c r="DX63" s="47">
        <f t="shared" si="68"/>
        <v>16333.333333333332</v>
      </c>
      <c r="DY63" s="12">
        <v>21</v>
      </c>
      <c r="DZ63" s="4">
        <v>125</v>
      </c>
      <c r="EA63" s="47">
        <f t="shared" si="66"/>
        <v>5952.3809523809523</v>
      </c>
      <c r="EB63" s="12">
        <f t="shared" si="32"/>
        <v>26</v>
      </c>
      <c r="EC63" s="18">
        <f t="shared" si="33"/>
        <v>205</v>
      </c>
    </row>
    <row r="64" spans="1:205" ht="15" customHeight="1" x14ac:dyDescent="0.3">
      <c r="A64" s="55">
        <v>2013</v>
      </c>
      <c r="B64" s="56" t="s">
        <v>11</v>
      </c>
      <c r="C64" s="12">
        <v>8000</v>
      </c>
      <c r="D64" s="4">
        <v>4305.259</v>
      </c>
      <c r="E64" s="47">
        <f t="shared" ref="E64:E65" si="70">D64/C64*1000</f>
        <v>538.157375</v>
      </c>
      <c r="F64" s="12">
        <v>0</v>
      </c>
      <c r="G64" s="4">
        <v>0</v>
      </c>
      <c r="H64" s="47">
        <v>0</v>
      </c>
      <c r="I64" s="12">
        <v>0</v>
      </c>
      <c r="J64" s="4">
        <v>0</v>
      </c>
      <c r="K64" s="47">
        <v>0</v>
      </c>
      <c r="L64" s="12">
        <v>0</v>
      </c>
      <c r="M64" s="4">
        <v>0</v>
      </c>
      <c r="N64" s="47">
        <v>0</v>
      </c>
      <c r="O64" s="12">
        <v>0</v>
      </c>
      <c r="P64" s="4">
        <v>0</v>
      </c>
      <c r="Q64" s="47">
        <v>0</v>
      </c>
      <c r="R64" s="12">
        <v>0</v>
      </c>
      <c r="S64" s="4">
        <v>0</v>
      </c>
      <c r="T64" s="47">
        <v>0</v>
      </c>
      <c r="U64" s="12">
        <v>0</v>
      </c>
      <c r="V64" s="4">
        <v>0</v>
      </c>
      <c r="W64" s="47">
        <v>0</v>
      </c>
      <c r="X64" s="12">
        <v>7.2999999999999995E-2</v>
      </c>
      <c r="Y64" s="4">
        <v>75.254000000000005</v>
      </c>
      <c r="Z64" s="47">
        <f t="shared" ref="Z64" si="71">Y64/X64*1000</f>
        <v>1030876.7123287673</v>
      </c>
      <c r="AA64" s="12">
        <v>0</v>
      </c>
      <c r="AB64" s="4">
        <v>0</v>
      </c>
      <c r="AC64" s="47">
        <v>0</v>
      </c>
      <c r="AD64" s="12">
        <v>0</v>
      </c>
      <c r="AE64" s="4">
        <v>0</v>
      </c>
      <c r="AF64" s="47">
        <v>0</v>
      </c>
      <c r="AG64" s="12">
        <v>0</v>
      </c>
      <c r="AH64" s="4">
        <v>0</v>
      </c>
      <c r="AI64" s="47">
        <v>0</v>
      </c>
      <c r="AJ64" s="12">
        <v>0</v>
      </c>
      <c r="AK64" s="4">
        <v>0</v>
      </c>
      <c r="AL64" s="47">
        <v>0</v>
      </c>
      <c r="AM64" s="12">
        <v>0</v>
      </c>
      <c r="AN64" s="4">
        <v>0</v>
      </c>
      <c r="AO64" s="47">
        <v>0</v>
      </c>
      <c r="AP64" s="12">
        <v>0</v>
      </c>
      <c r="AQ64" s="4">
        <v>0</v>
      </c>
      <c r="AR64" s="47">
        <v>0</v>
      </c>
      <c r="AS64" s="12">
        <v>0</v>
      </c>
      <c r="AT64" s="4">
        <v>0</v>
      </c>
      <c r="AU64" s="47">
        <v>0</v>
      </c>
      <c r="AV64" s="12">
        <v>0</v>
      </c>
      <c r="AW64" s="4">
        <v>0</v>
      </c>
      <c r="AX64" s="47">
        <f t="shared" si="58"/>
        <v>0</v>
      </c>
      <c r="AY64" s="12">
        <v>0</v>
      </c>
      <c r="AZ64" s="4">
        <v>0</v>
      </c>
      <c r="BA64" s="47">
        <v>0</v>
      </c>
      <c r="BB64" s="12">
        <v>0</v>
      </c>
      <c r="BC64" s="4">
        <v>0</v>
      </c>
      <c r="BD64" s="47">
        <v>0</v>
      </c>
      <c r="BE64" s="12">
        <v>0</v>
      </c>
      <c r="BF64" s="4">
        <v>0</v>
      </c>
      <c r="BG64" s="47">
        <v>0</v>
      </c>
      <c r="BH64" s="12">
        <v>0</v>
      </c>
      <c r="BI64" s="4">
        <v>0</v>
      </c>
      <c r="BJ64" s="47">
        <v>0</v>
      </c>
      <c r="BK64" s="12">
        <v>0</v>
      </c>
      <c r="BL64" s="4">
        <v>0</v>
      </c>
      <c r="BM64" s="47">
        <f t="shared" si="59"/>
        <v>0</v>
      </c>
      <c r="BN64" s="12">
        <v>0</v>
      </c>
      <c r="BO64" s="4">
        <v>0</v>
      </c>
      <c r="BP64" s="47">
        <v>0</v>
      </c>
      <c r="BQ64" s="12">
        <v>0</v>
      </c>
      <c r="BR64" s="4">
        <v>0</v>
      </c>
      <c r="BS64" s="47">
        <v>0</v>
      </c>
      <c r="BT64" s="12">
        <v>0</v>
      </c>
      <c r="BU64" s="4">
        <v>0</v>
      </c>
      <c r="BV64" s="47">
        <v>0</v>
      </c>
      <c r="BW64" s="12">
        <v>0</v>
      </c>
      <c r="BX64" s="4">
        <v>0</v>
      </c>
      <c r="BY64" s="47">
        <v>0</v>
      </c>
      <c r="BZ64" s="12">
        <v>0</v>
      </c>
      <c r="CA64" s="4">
        <v>0</v>
      </c>
      <c r="CB64" s="47">
        <v>0</v>
      </c>
      <c r="CC64" s="12">
        <v>0</v>
      </c>
      <c r="CD64" s="4">
        <v>0</v>
      </c>
      <c r="CE64" s="47">
        <f t="shared" si="61"/>
        <v>0</v>
      </c>
      <c r="CF64" s="12">
        <v>0</v>
      </c>
      <c r="CG64" s="4">
        <v>0</v>
      </c>
      <c r="CH64" s="47">
        <f t="shared" si="62"/>
        <v>0</v>
      </c>
      <c r="CI64" s="12">
        <v>1E-3</v>
      </c>
      <c r="CJ64" s="4">
        <v>0.13800000000000001</v>
      </c>
      <c r="CK64" s="47">
        <f t="shared" ref="CK64:CK68" si="72">CJ64/CI64*1000</f>
        <v>138000</v>
      </c>
      <c r="CL64" s="12">
        <v>0</v>
      </c>
      <c r="CM64" s="4">
        <v>0</v>
      </c>
      <c r="CN64" s="47">
        <v>0</v>
      </c>
      <c r="CO64" s="64">
        <v>0</v>
      </c>
      <c r="CP64" s="4">
        <v>0</v>
      </c>
      <c r="CQ64" s="47">
        <v>0</v>
      </c>
      <c r="CR64" s="12">
        <v>0</v>
      </c>
      <c r="CS64" s="4">
        <v>0</v>
      </c>
      <c r="CT64" s="47">
        <v>0</v>
      </c>
      <c r="CU64" s="12">
        <v>0</v>
      </c>
      <c r="CV64" s="4">
        <v>0</v>
      </c>
      <c r="CW64" s="47">
        <v>0</v>
      </c>
      <c r="CX64" s="12">
        <v>0</v>
      </c>
      <c r="CY64" s="4">
        <v>0</v>
      </c>
      <c r="CZ64" s="47">
        <f t="shared" si="64"/>
        <v>0</v>
      </c>
      <c r="DA64" s="12">
        <v>0</v>
      </c>
      <c r="DB64" s="4">
        <v>0</v>
      </c>
      <c r="DC64" s="47">
        <v>0</v>
      </c>
      <c r="DD64" s="12"/>
      <c r="DE64" s="4"/>
      <c r="DF64" s="47"/>
      <c r="DG64" s="12">
        <v>0</v>
      </c>
      <c r="DH64" s="4">
        <v>0</v>
      </c>
      <c r="DI64" s="47">
        <v>0</v>
      </c>
      <c r="DJ64" s="12">
        <v>0</v>
      </c>
      <c r="DK64" s="4">
        <v>0</v>
      </c>
      <c r="DL64" s="47">
        <v>0</v>
      </c>
      <c r="DM64" s="12">
        <v>0</v>
      </c>
      <c r="DN64" s="4">
        <v>0</v>
      </c>
      <c r="DO64" s="47">
        <v>0</v>
      </c>
      <c r="DP64" s="12">
        <v>0</v>
      </c>
      <c r="DQ64" s="4">
        <v>0</v>
      </c>
      <c r="DR64" s="47">
        <v>0</v>
      </c>
      <c r="DS64" s="12">
        <v>0</v>
      </c>
      <c r="DT64" s="4">
        <v>0</v>
      </c>
      <c r="DU64" s="47">
        <v>0</v>
      </c>
      <c r="DV64" s="12">
        <v>0</v>
      </c>
      <c r="DW64" s="4">
        <v>0</v>
      </c>
      <c r="DX64" s="47">
        <v>0</v>
      </c>
      <c r="DY64" s="12">
        <v>0</v>
      </c>
      <c r="DZ64" s="4">
        <v>0</v>
      </c>
      <c r="EA64" s="47">
        <v>0</v>
      </c>
      <c r="EB64" s="12">
        <f t="shared" si="32"/>
        <v>8000.0740000000005</v>
      </c>
      <c r="EC64" s="18">
        <f t="shared" si="33"/>
        <v>4380.6509999999998</v>
      </c>
    </row>
    <row r="65" spans="1:133" ht="15" customHeight="1" x14ac:dyDescent="0.3">
      <c r="A65" s="55">
        <v>2013</v>
      </c>
      <c r="B65" s="56" t="s">
        <v>12</v>
      </c>
      <c r="C65" s="12">
        <v>220.12899999999999</v>
      </c>
      <c r="D65" s="4">
        <v>1255.828</v>
      </c>
      <c r="E65" s="47">
        <f t="shared" si="70"/>
        <v>5704.9639075269497</v>
      </c>
      <c r="F65" s="12">
        <v>0</v>
      </c>
      <c r="G65" s="4">
        <v>0</v>
      </c>
      <c r="H65" s="47">
        <v>0</v>
      </c>
      <c r="I65" s="12">
        <v>0</v>
      </c>
      <c r="J65" s="4">
        <v>0</v>
      </c>
      <c r="K65" s="47">
        <v>0</v>
      </c>
      <c r="L65" s="12">
        <v>0</v>
      </c>
      <c r="M65" s="4">
        <v>0</v>
      </c>
      <c r="N65" s="47">
        <v>0</v>
      </c>
      <c r="O65" s="12">
        <v>0</v>
      </c>
      <c r="P65" s="4">
        <v>0</v>
      </c>
      <c r="Q65" s="47">
        <v>0</v>
      </c>
      <c r="R65" s="12">
        <v>0</v>
      </c>
      <c r="S65" s="4">
        <v>0</v>
      </c>
      <c r="T65" s="47">
        <v>0</v>
      </c>
      <c r="U65" s="12">
        <v>0</v>
      </c>
      <c r="V65" s="4">
        <v>0</v>
      </c>
      <c r="W65" s="47">
        <v>0</v>
      </c>
      <c r="X65" s="12">
        <v>0</v>
      </c>
      <c r="Y65" s="4">
        <v>0</v>
      </c>
      <c r="Z65" s="47">
        <v>0</v>
      </c>
      <c r="AA65" s="12">
        <v>0</v>
      </c>
      <c r="AB65" s="4">
        <v>0</v>
      </c>
      <c r="AC65" s="47">
        <v>0</v>
      </c>
      <c r="AD65" s="12">
        <v>0</v>
      </c>
      <c r="AE65" s="4">
        <v>0</v>
      </c>
      <c r="AF65" s="47">
        <v>0</v>
      </c>
      <c r="AG65" s="12">
        <v>0</v>
      </c>
      <c r="AH65" s="4">
        <v>0</v>
      </c>
      <c r="AI65" s="47">
        <v>0</v>
      </c>
      <c r="AJ65" s="12">
        <v>0</v>
      </c>
      <c r="AK65" s="4">
        <v>0</v>
      </c>
      <c r="AL65" s="47">
        <v>0</v>
      </c>
      <c r="AM65" s="12">
        <v>0</v>
      </c>
      <c r="AN65" s="4">
        <v>0</v>
      </c>
      <c r="AO65" s="47">
        <v>0</v>
      </c>
      <c r="AP65" s="12">
        <v>0</v>
      </c>
      <c r="AQ65" s="4">
        <v>0</v>
      </c>
      <c r="AR65" s="47">
        <v>0</v>
      </c>
      <c r="AS65" s="12">
        <v>0</v>
      </c>
      <c r="AT65" s="4">
        <v>0</v>
      </c>
      <c r="AU65" s="47">
        <v>0</v>
      </c>
      <c r="AV65" s="12">
        <v>0</v>
      </c>
      <c r="AW65" s="4">
        <v>0</v>
      </c>
      <c r="AX65" s="47">
        <f t="shared" si="58"/>
        <v>0</v>
      </c>
      <c r="AY65" s="12">
        <v>0</v>
      </c>
      <c r="AZ65" s="4">
        <v>0</v>
      </c>
      <c r="BA65" s="47">
        <v>0</v>
      </c>
      <c r="BB65" s="12">
        <v>0</v>
      </c>
      <c r="BC65" s="4">
        <v>0</v>
      </c>
      <c r="BD65" s="47">
        <v>0</v>
      </c>
      <c r="BE65" s="12">
        <v>0</v>
      </c>
      <c r="BF65" s="4">
        <v>0</v>
      </c>
      <c r="BG65" s="47">
        <v>0</v>
      </c>
      <c r="BH65" s="12">
        <v>0</v>
      </c>
      <c r="BI65" s="4">
        <v>0</v>
      </c>
      <c r="BJ65" s="47">
        <v>0</v>
      </c>
      <c r="BK65" s="12">
        <v>0</v>
      </c>
      <c r="BL65" s="4">
        <v>0</v>
      </c>
      <c r="BM65" s="47">
        <f t="shared" si="59"/>
        <v>0</v>
      </c>
      <c r="BN65" s="12">
        <v>0</v>
      </c>
      <c r="BO65" s="4">
        <v>0</v>
      </c>
      <c r="BP65" s="47">
        <v>0</v>
      </c>
      <c r="BQ65" s="12">
        <v>0</v>
      </c>
      <c r="BR65" s="4">
        <v>0</v>
      </c>
      <c r="BS65" s="47">
        <v>0</v>
      </c>
      <c r="BT65" s="12">
        <v>0</v>
      </c>
      <c r="BU65" s="4">
        <v>0</v>
      </c>
      <c r="BV65" s="47">
        <v>0</v>
      </c>
      <c r="BW65" s="12">
        <v>0</v>
      </c>
      <c r="BX65" s="4">
        <v>0</v>
      </c>
      <c r="BY65" s="47">
        <v>0</v>
      </c>
      <c r="BZ65" s="12">
        <v>0</v>
      </c>
      <c r="CA65" s="4">
        <v>0</v>
      </c>
      <c r="CB65" s="47">
        <v>0</v>
      </c>
      <c r="CC65" s="12">
        <v>0</v>
      </c>
      <c r="CD65" s="4">
        <v>0</v>
      </c>
      <c r="CE65" s="47">
        <f t="shared" si="61"/>
        <v>0</v>
      </c>
      <c r="CF65" s="12">
        <v>0</v>
      </c>
      <c r="CG65" s="4">
        <v>0</v>
      </c>
      <c r="CH65" s="47">
        <f t="shared" si="62"/>
        <v>0</v>
      </c>
      <c r="CI65" s="12">
        <v>1E-3</v>
      </c>
      <c r="CJ65" s="4">
        <v>0.54700000000000004</v>
      </c>
      <c r="CK65" s="47">
        <f t="shared" si="72"/>
        <v>547000</v>
      </c>
      <c r="CL65" s="12">
        <v>0</v>
      </c>
      <c r="CM65" s="4">
        <v>0</v>
      </c>
      <c r="CN65" s="47">
        <v>0</v>
      </c>
      <c r="CO65" s="64">
        <v>0</v>
      </c>
      <c r="CP65" s="4">
        <v>0</v>
      </c>
      <c r="CQ65" s="47">
        <v>0</v>
      </c>
      <c r="CR65" s="12">
        <v>0</v>
      </c>
      <c r="CS65" s="4">
        <v>0</v>
      </c>
      <c r="CT65" s="47">
        <v>0</v>
      </c>
      <c r="CU65" s="12">
        <v>0</v>
      </c>
      <c r="CV65" s="4">
        <v>0</v>
      </c>
      <c r="CW65" s="47">
        <v>0</v>
      </c>
      <c r="CX65" s="12">
        <v>0</v>
      </c>
      <c r="CY65" s="4">
        <v>0</v>
      </c>
      <c r="CZ65" s="47">
        <f t="shared" si="64"/>
        <v>0</v>
      </c>
      <c r="DA65" s="12">
        <v>0</v>
      </c>
      <c r="DB65" s="4">
        <v>0</v>
      </c>
      <c r="DC65" s="47">
        <v>0</v>
      </c>
      <c r="DD65" s="12"/>
      <c r="DE65" s="4"/>
      <c r="DF65" s="47"/>
      <c r="DG65" s="12">
        <v>0</v>
      </c>
      <c r="DH65" s="4">
        <v>0</v>
      </c>
      <c r="DI65" s="47">
        <v>0</v>
      </c>
      <c r="DJ65" s="12">
        <v>0</v>
      </c>
      <c r="DK65" s="4">
        <v>0</v>
      </c>
      <c r="DL65" s="47">
        <v>0</v>
      </c>
      <c r="DM65" s="12">
        <v>0</v>
      </c>
      <c r="DN65" s="4">
        <v>0</v>
      </c>
      <c r="DO65" s="47">
        <v>0</v>
      </c>
      <c r="DP65" s="12">
        <v>0</v>
      </c>
      <c r="DQ65" s="4">
        <v>0</v>
      </c>
      <c r="DR65" s="47">
        <v>0</v>
      </c>
      <c r="DS65" s="12">
        <v>0</v>
      </c>
      <c r="DT65" s="4">
        <v>0</v>
      </c>
      <c r="DU65" s="47">
        <v>0</v>
      </c>
      <c r="DV65" s="12">
        <v>170</v>
      </c>
      <c r="DW65" s="4">
        <v>904.94</v>
      </c>
      <c r="DX65" s="47">
        <f t="shared" ref="DR65:EA69" si="73">DW65/DV65*1000</f>
        <v>5323.1764705882351</v>
      </c>
      <c r="DY65" s="12">
        <v>0</v>
      </c>
      <c r="DZ65" s="4">
        <v>0</v>
      </c>
      <c r="EA65" s="47">
        <v>0</v>
      </c>
      <c r="EB65" s="12">
        <f t="shared" si="32"/>
        <v>390.13</v>
      </c>
      <c r="EC65" s="18">
        <f t="shared" si="33"/>
        <v>2161.3150000000001</v>
      </c>
    </row>
    <row r="66" spans="1:133" ht="15" customHeight="1" x14ac:dyDescent="0.3">
      <c r="A66" s="55">
        <v>2013</v>
      </c>
      <c r="B66" s="56" t="s">
        <v>13</v>
      </c>
      <c r="C66" s="12">
        <v>0</v>
      </c>
      <c r="D66" s="4">
        <v>0</v>
      </c>
      <c r="E66" s="47">
        <v>0</v>
      </c>
      <c r="F66" s="12">
        <v>0</v>
      </c>
      <c r="G66" s="4">
        <v>0</v>
      </c>
      <c r="H66" s="47">
        <v>0</v>
      </c>
      <c r="I66" s="12">
        <v>0</v>
      </c>
      <c r="J66" s="4">
        <v>0</v>
      </c>
      <c r="K66" s="47">
        <v>0</v>
      </c>
      <c r="L66" s="12">
        <v>0</v>
      </c>
      <c r="M66" s="4">
        <v>0</v>
      </c>
      <c r="N66" s="47">
        <v>0</v>
      </c>
      <c r="O66" s="12">
        <v>0</v>
      </c>
      <c r="P66" s="4">
        <v>0</v>
      </c>
      <c r="Q66" s="47">
        <v>0</v>
      </c>
      <c r="R66" s="12">
        <v>0</v>
      </c>
      <c r="S66" s="4">
        <v>0</v>
      </c>
      <c r="T66" s="47">
        <v>0</v>
      </c>
      <c r="U66" s="12">
        <v>0</v>
      </c>
      <c r="V66" s="4">
        <v>0</v>
      </c>
      <c r="W66" s="47">
        <v>0</v>
      </c>
      <c r="X66" s="12">
        <v>0</v>
      </c>
      <c r="Y66" s="4">
        <v>0</v>
      </c>
      <c r="Z66" s="47">
        <v>0</v>
      </c>
      <c r="AA66" s="12">
        <v>0</v>
      </c>
      <c r="AB66" s="4">
        <v>0</v>
      </c>
      <c r="AC66" s="47">
        <v>0</v>
      </c>
      <c r="AD66" s="12">
        <v>0</v>
      </c>
      <c r="AE66" s="4">
        <v>0</v>
      </c>
      <c r="AF66" s="47">
        <v>0</v>
      </c>
      <c r="AG66" s="12">
        <v>0</v>
      </c>
      <c r="AH66" s="4">
        <v>0</v>
      </c>
      <c r="AI66" s="47">
        <v>0</v>
      </c>
      <c r="AJ66" s="12">
        <v>0</v>
      </c>
      <c r="AK66" s="4">
        <v>0</v>
      </c>
      <c r="AL66" s="47">
        <v>0</v>
      </c>
      <c r="AM66" s="12">
        <v>0</v>
      </c>
      <c r="AN66" s="4">
        <v>0</v>
      </c>
      <c r="AO66" s="47">
        <v>0</v>
      </c>
      <c r="AP66" s="12">
        <v>0</v>
      </c>
      <c r="AQ66" s="4">
        <v>0</v>
      </c>
      <c r="AR66" s="47">
        <v>0</v>
      </c>
      <c r="AS66" s="12">
        <v>0</v>
      </c>
      <c r="AT66" s="4">
        <v>0</v>
      </c>
      <c r="AU66" s="47">
        <v>0</v>
      </c>
      <c r="AV66" s="12">
        <v>0</v>
      </c>
      <c r="AW66" s="4">
        <v>0</v>
      </c>
      <c r="AX66" s="47">
        <f t="shared" si="58"/>
        <v>0</v>
      </c>
      <c r="AY66" s="12">
        <v>0</v>
      </c>
      <c r="AZ66" s="4">
        <v>0</v>
      </c>
      <c r="BA66" s="47">
        <v>0</v>
      </c>
      <c r="BB66" s="12">
        <v>0</v>
      </c>
      <c r="BC66" s="4">
        <v>0</v>
      </c>
      <c r="BD66" s="47">
        <v>0</v>
      </c>
      <c r="BE66" s="12">
        <v>0</v>
      </c>
      <c r="BF66" s="4">
        <v>0</v>
      </c>
      <c r="BG66" s="47">
        <v>0</v>
      </c>
      <c r="BH66" s="12">
        <v>0</v>
      </c>
      <c r="BI66" s="4">
        <v>0</v>
      </c>
      <c r="BJ66" s="47">
        <v>0</v>
      </c>
      <c r="BK66" s="12">
        <v>0</v>
      </c>
      <c r="BL66" s="4">
        <v>0</v>
      </c>
      <c r="BM66" s="47">
        <f t="shared" si="59"/>
        <v>0</v>
      </c>
      <c r="BN66" s="12">
        <v>0</v>
      </c>
      <c r="BO66" s="4">
        <v>0</v>
      </c>
      <c r="BP66" s="47">
        <v>0</v>
      </c>
      <c r="BQ66" s="12">
        <v>0</v>
      </c>
      <c r="BR66" s="4">
        <v>0</v>
      </c>
      <c r="BS66" s="47">
        <v>0</v>
      </c>
      <c r="BT66" s="12">
        <v>0</v>
      </c>
      <c r="BU66" s="4">
        <v>0</v>
      </c>
      <c r="BV66" s="47">
        <v>0</v>
      </c>
      <c r="BW66" s="12">
        <v>0.05</v>
      </c>
      <c r="BX66" s="4">
        <v>1</v>
      </c>
      <c r="BY66" s="47">
        <f t="shared" ref="BY66" si="74">BX66/BW66*1000</f>
        <v>20000</v>
      </c>
      <c r="BZ66" s="12">
        <v>0</v>
      </c>
      <c r="CA66" s="4">
        <v>0</v>
      </c>
      <c r="CB66" s="47">
        <v>0</v>
      </c>
      <c r="CC66" s="12">
        <v>0</v>
      </c>
      <c r="CD66" s="4">
        <v>0</v>
      </c>
      <c r="CE66" s="47">
        <f t="shared" si="61"/>
        <v>0</v>
      </c>
      <c r="CF66" s="12">
        <v>0</v>
      </c>
      <c r="CG66" s="4">
        <v>0</v>
      </c>
      <c r="CH66" s="47">
        <f t="shared" si="62"/>
        <v>0</v>
      </c>
      <c r="CI66" s="12">
        <v>0</v>
      </c>
      <c r="CJ66" s="4">
        <v>0</v>
      </c>
      <c r="CK66" s="47">
        <v>0</v>
      </c>
      <c r="CL66" s="12">
        <v>0</v>
      </c>
      <c r="CM66" s="4">
        <v>0</v>
      </c>
      <c r="CN66" s="47">
        <v>0</v>
      </c>
      <c r="CO66" s="64">
        <v>0</v>
      </c>
      <c r="CP66" s="4">
        <v>0</v>
      </c>
      <c r="CQ66" s="47">
        <v>0</v>
      </c>
      <c r="CR66" s="12">
        <v>0</v>
      </c>
      <c r="CS66" s="4">
        <v>0</v>
      </c>
      <c r="CT66" s="47">
        <v>0</v>
      </c>
      <c r="CU66" s="12">
        <v>2.5000000000000001E-2</v>
      </c>
      <c r="CV66" s="4">
        <v>3.93</v>
      </c>
      <c r="CW66" s="47">
        <f t="shared" ref="CW66" si="75">CV66/CU66*1000</f>
        <v>157200</v>
      </c>
      <c r="CX66" s="12">
        <v>0</v>
      </c>
      <c r="CY66" s="4">
        <v>0</v>
      </c>
      <c r="CZ66" s="47">
        <f t="shared" si="64"/>
        <v>0</v>
      </c>
      <c r="DA66" s="12">
        <v>0</v>
      </c>
      <c r="DB66" s="4">
        <v>0</v>
      </c>
      <c r="DC66" s="47">
        <v>0</v>
      </c>
      <c r="DD66" s="12"/>
      <c r="DE66" s="4"/>
      <c r="DF66" s="47"/>
      <c r="DG66" s="12">
        <v>0</v>
      </c>
      <c r="DH66" s="4">
        <v>0</v>
      </c>
      <c r="DI66" s="47">
        <v>0</v>
      </c>
      <c r="DJ66" s="12">
        <v>0</v>
      </c>
      <c r="DK66" s="4">
        <v>0</v>
      </c>
      <c r="DL66" s="47">
        <v>0</v>
      </c>
      <c r="DM66" s="12">
        <v>0</v>
      </c>
      <c r="DN66" s="4">
        <v>0</v>
      </c>
      <c r="DO66" s="47">
        <v>0</v>
      </c>
      <c r="DP66" s="12">
        <v>0</v>
      </c>
      <c r="DQ66" s="4">
        <v>0</v>
      </c>
      <c r="DR66" s="47">
        <v>0</v>
      </c>
      <c r="DS66" s="12">
        <v>0</v>
      </c>
      <c r="DT66" s="4">
        <v>0</v>
      </c>
      <c r="DU66" s="47">
        <v>0</v>
      </c>
      <c r="DV66" s="12">
        <v>129.12</v>
      </c>
      <c r="DW66" s="4">
        <v>687.32799999999997</v>
      </c>
      <c r="DX66" s="47">
        <f t="shared" ref="DX66" si="76">DW66/DV66*1000</f>
        <v>5323.1722428748453</v>
      </c>
      <c r="DY66" s="12">
        <v>34.000999999999998</v>
      </c>
      <c r="DZ66" s="4">
        <v>184.51499999999999</v>
      </c>
      <c r="EA66" s="47">
        <f t="shared" ref="EA66" si="77">DZ66/DY66*1000</f>
        <v>5426.7521543484008</v>
      </c>
      <c r="EB66" s="12">
        <f t="shared" si="32"/>
        <v>163.19600000000003</v>
      </c>
      <c r="EC66" s="18">
        <f t="shared" si="33"/>
        <v>876.77299999999991</v>
      </c>
    </row>
    <row r="67" spans="1:133" ht="15" customHeight="1" x14ac:dyDescent="0.3">
      <c r="A67" s="55">
        <v>2013</v>
      </c>
      <c r="B67" s="47" t="s">
        <v>14</v>
      </c>
      <c r="C67" s="12">
        <v>0</v>
      </c>
      <c r="D67" s="4">
        <v>0</v>
      </c>
      <c r="E67" s="47">
        <v>0</v>
      </c>
      <c r="F67" s="12">
        <v>0</v>
      </c>
      <c r="G67" s="4">
        <v>0</v>
      </c>
      <c r="H67" s="47">
        <v>0</v>
      </c>
      <c r="I67" s="12">
        <v>0.14000000000000001</v>
      </c>
      <c r="J67" s="4">
        <v>14.465</v>
      </c>
      <c r="K67" s="47">
        <f t="shared" ref="K67" si="78">J67/I67*1000</f>
        <v>103321.42857142855</v>
      </c>
      <c r="L67" s="12">
        <v>0</v>
      </c>
      <c r="M67" s="4">
        <v>0</v>
      </c>
      <c r="N67" s="47">
        <v>0</v>
      </c>
      <c r="O67" s="12">
        <v>0</v>
      </c>
      <c r="P67" s="4">
        <v>0</v>
      </c>
      <c r="Q67" s="47">
        <v>0</v>
      </c>
      <c r="R67" s="12">
        <v>0</v>
      </c>
      <c r="S67" s="4">
        <v>0</v>
      </c>
      <c r="T67" s="47">
        <v>0</v>
      </c>
      <c r="U67" s="12">
        <v>0</v>
      </c>
      <c r="V67" s="4">
        <v>0</v>
      </c>
      <c r="W67" s="47">
        <v>0</v>
      </c>
      <c r="X67" s="12">
        <v>0</v>
      </c>
      <c r="Y67" s="4">
        <v>0</v>
      </c>
      <c r="Z67" s="47">
        <v>0</v>
      </c>
      <c r="AA67" s="12">
        <v>0</v>
      </c>
      <c r="AB67" s="4">
        <v>0</v>
      </c>
      <c r="AC67" s="47">
        <v>0</v>
      </c>
      <c r="AD67" s="12">
        <v>17.8</v>
      </c>
      <c r="AE67" s="4">
        <v>102.97499999999999</v>
      </c>
      <c r="AF67" s="47">
        <f t="shared" ref="AF67:AF68" si="79">AE67/AD67*1000</f>
        <v>5785.1123595505615</v>
      </c>
      <c r="AG67" s="12">
        <v>0</v>
      </c>
      <c r="AH67" s="4">
        <v>0</v>
      </c>
      <c r="AI67" s="47">
        <v>0</v>
      </c>
      <c r="AJ67" s="12">
        <v>0</v>
      </c>
      <c r="AK67" s="4">
        <v>0</v>
      </c>
      <c r="AL67" s="47">
        <v>0</v>
      </c>
      <c r="AM67" s="12">
        <v>0</v>
      </c>
      <c r="AN67" s="4">
        <v>0</v>
      </c>
      <c r="AO67" s="47">
        <v>0</v>
      </c>
      <c r="AP67" s="12">
        <v>0</v>
      </c>
      <c r="AQ67" s="4">
        <v>0</v>
      </c>
      <c r="AR67" s="47">
        <v>0</v>
      </c>
      <c r="AS67" s="12">
        <v>0</v>
      </c>
      <c r="AT67" s="4">
        <v>0</v>
      </c>
      <c r="AU67" s="47">
        <v>0</v>
      </c>
      <c r="AV67" s="12">
        <v>0</v>
      </c>
      <c r="AW67" s="4">
        <v>0</v>
      </c>
      <c r="AX67" s="47">
        <f t="shared" si="58"/>
        <v>0</v>
      </c>
      <c r="AY67" s="12">
        <v>0</v>
      </c>
      <c r="AZ67" s="4">
        <v>0</v>
      </c>
      <c r="BA67" s="47">
        <v>0</v>
      </c>
      <c r="BB67" s="12">
        <v>0</v>
      </c>
      <c r="BC67" s="4">
        <v>0</v>
      </c>
      <c r="BD67" s="47">
        <v>0</v>
      </c>
      <c r="BE67" s="12">
        <v>0</v>
      </c>
      <c r="BF67" s="4">
        <v>0</v>
      </c>
      <c r="BG67" s="47">
        <v>0</v>
      </c>
      <c r="BH67" s="12">
        <v>0</v>
      </c>
      <c r="BI67" s="4">
        <v>0</v>
      </c>
      <c r="BJ67" s="47">
        <v>0</v>
      </c>
      <c r="BK67" s="12">
        <v>0</v>
      </c>
      <c r="BL67" s="4">
        <v>0</v>
      </c>
      <c r="BM67" s="47">
        <f t="shared" si="59"/>
        <v>0</v>
      </c>
      <c r="BN67" s="12">
        <v>0</v>
      </c>
      <c r="BO67" s="4">
        <v>0</v>
      </c>
      <c r="BP67" s="47">
        <v>0</v>
      </c>
      <c r="BQ67" s="12">
        <v>0</v>
      </c>
      <c r="BR67" s="4">
        <v>0</v>
      </c>
      <c r="BS67" s="47">
        <v>0</v>
      </c>
      <c r="BT67" s="12">
        <v>0</v>
      </c>
      <c r="BU67" s="4">
        <v>0</v>
      </c>
      <c r="BV67" s="47">
        <v>0</v>
      </c>
      <c r="BW67" s="12">
        <v>0.2</v>
      </c>
      <c r="BX67" s="4">
        <v>4</v>
      </c>
      <c r="BY67" s="47">
        <f t="shared" ref="BY67" si="80">BX67/BW67*1000</f>
        <v>20000</v>
      </c>
      <c r="BZ67" s="12">
        <v>0</v>
      </c>
      <c r="CA67" s="4">
        <v>0</v>
      </c>
      <c r="CB67" s="47">
        <v>0</v>
      </c>
      <c r="CC67" s="12">
        <v>0</v>
      </c>
      <c r="CD67" s="4">
        <v>0</v>
      </c>
      <c r="CE67" s="47">
        <f t="shared" si="61"/>
        <v>0</v>
      </c>
      <c r="CF67" s="12">
        <v>0</v>
      </c>
      <c r="CG67" s="4">
        <v>0</v>
      </c>
      <c r="CH67" s="47">
        <f t="shared" si="62"/>
        <v>0</v>
      </c>
      <c r="CI67" s="12">
        <v>0</v>
      </c>
      <c r="CJ67" s="4">
        <v>0</v>
      </c>
      <c r="CK67" s="47">
        <v>0</v>
      </c>
      <c r="CL67" s="12">
        <v>4.2000000000000003E-2</v>
      </c>
      <c r="CM67" s="4">
        <v>0.41199999999999998</v>
      </c>
      <c r="CN67" s="47">
        <f t="shared" ref="CN67:CN69" si="81">CM67/CL67*1000</f>
        <v>9809.5238095238092</v>
      </c>
      <c r="CO67" s="64">
        <v>0</v>
      </c>
      <c r="CP67" s="4">
        <v>0</v>
      </c>
      <c r="CQ67" s="47">
        <v>0</v>
      </c>
      <c r="CR67" s="12">
        <v>0</v>
      </c>
      <c r="CS67" s="4">
        <v>0</v>
      </c>
      <c r="CT67" s="47">
        <v>0</v>
      </c>
      <c r="CU67" s="12">
        <v>0</v>
      </c>
      <c r="CV67" s="4">
        <v>0</v>
      </c>
      <c r="CW67" s="47">
        <v>0</v>
      </c>
      <c r="CX67" s="12">
        <v>0</v>
      </c>
      <c r="CY67" s="4">
        <v>0</v>
      </c>
      <c r="CZ67" s="47">
        <f t="shared" si="64"/>
        <v>0</v>
      </c>
      <c r="DA67" s="12">
        <v>0</v>
      </c>
      <c r="DB67" s="4">
        <v>0</v>
      </c>
      <c r="DC67" s="47">
        <v>0</v>
      </c>
      <c r="DD67" s="12"/>
      <c r="DE67" s="4"/>
      <c r="DF67" s="47"/>
      <c r="DG67" s="12">
        <v>0</v>
      </c>
      <c r="DH67" s="4">
        <v>0</v>
      </c>
      <c r="DI67" s="47">
        <v>0</v>
      </c>
      <c r="DJ67" s="12">
        <v>0</v>
      </c>
      <c r="DK67" s="4">
        <v>0</v>
      </c>
      <c r="DL67" s="47">
        <v>0</v>
      </c>
      <c r="DM67" s="12">
        <v>0</v>
      </c>
      <c r="DN67" s="4">
        <v>0</v>
      </c>
      <c r="DO67" s="47">
        <v>0</v>
      </c>
      <c r="DP67" s="12">
        <v>0</v>
      </c>
      <c r="DQ67" s="4">
        <v>0</v>
      </c>
      <c r="DR67" s="47">
        <v>0</v>
      </c>
      <c r="DS67" s="12">
        <v>0</v>
      </c>
      <c r="DT67" s="4">
        <v>0</v>
      </c>
      <c r="DU67" s="47">
        <v>0</v>
      </c>
      <c r="DV67" s="12">
        <v>0</v>
      </c>
      <c r="DW67" s="4">
        <v>0</v>
      </c>
      <c r="DX67" s="47">
        <v>0</v>
      </c>
      <c r="DY67" s="12">
        <v>24.004999999999999</v>
      </c>
      <c r="DZ67" s="4">
        <v>120.12</v>
      </c>
      <c r="EA67" s="47">
        <f t="shared" si="73"/>
        <v>5003.9575088523225</v>
      </c>
      <c r="EB67" s="12">
        <f t="shared" si="32"/>
        <v>42.187000000000005</v>
      </c>
      <c r="EC67" s="18">
        <f t="shared" si="33"/>
        <v>241.97200000000001</v>
      </c>
    </row>
    <row r="68" spans="1:133" ht="15" customHeight="1" x14ac:dyDescent="0.3">
      <c r="A68" s="55">
        <v>2013</v>
      </c>
      <c r="B68" s="56" t="s">
        <v>15</v>
      </c>
      <c r="C68" s="12">
        <v>48</v>
      </c>
      <c r="D68" s="4">
        <v>272.23</v>
      </c>
      <c r="E68" s="47">
        <f t="shared" ref="E68" si="82">D68/C68*1000</f>
        <v>5671.4583333333339</v>
      </c>
      <c r="F68" s="12">
        <v>0</v>
      </c>
      <c r="G68" s="4">
        <v>0</v>
      </c>
      <c r="H68" s="47">
        <v>0</v>
      </c>
      <c r="I68" s="12">
        <v>0</v>
      </c>
      <c r="J68" s="4">
        <v>0</v>
      </c>
      <c r="K68" s="47">
        <v>0</v>
      </c>
      <c r="L68" s="12">
        <v>0</v>
      </c>
      <c r="M68" s="4">
        <v>0</v>
      </c>
      <c r="N68" s="47">
        <v>0</v>
      </c>
      <c r="O68" s="12">
        <v>0</v>
      </c>
      <c r="P68" s="4">
        <v>0</v>
      </c>
      <c r="Q68" s="47">
        <v>0</v>
      </c>
      <c r="R68" s="12">
        <v>0</v>
      </c>
      <c r="S68" s="4">
        <v>0</v>
      </c>
      <c r="T68" s="47">
        <v>0</v>
      </c>
      <c r="U68" s="12">
        <v>0</v>
      </c>
      <c r="V68" s="4">
        <v>0</v>
      </c>
      <c r="W68" s="47">
        <v>0</v>
      </c>
      <c r="X68" s="12">
        <v>0</v>
      </c>
      <c r="Y68" s="4">
        <v>0</v>
      </c>
      <c r="Z68" s="47">
        <v>0</v>
      </c>
      <c r="AA68" s="12">
        <v>0</v>
      </c>
      <c r="AB68" s="4">
        <v>0</v>
      </c>
      <c r="AC68" s="47">
        <v>0</v>
      </c>
      <c r="AD68" s="12">
        <v>23.253</v>
      </c>
      <c r="AE68" s="4">
        <v>133.08000000000001</v>
      </c>
      <c r="AF68" s="47">
        <f t="shared" si="79"/>
        <v>5723.1324990323828</v>
      </c>
      <c r="AG68" s="12">
        <v>0</v>
      </c>
      <c r="AH68" s="4">
        <v>0</v>
      </c>
      <c r="AI68" s="47">
        <v>0</v>
      </c>
      <c r="AJ68" s="12">
        <v>0</v>
      </c>
      <c r="AK68" s="4">
        <v>0</v>
      </c>
      <c r="AL68" s="47">
        <v>0</v>
      </c>
      <c r="AM68" s="12">
        <v>0</v>
      </c>
      <c r="AN68" s="4">
        <v>0</v>
      </c>
      <c r="AO68" s="47">
        <v>0</v>
      </c>
      <c r="AP68" s="12">
        <v>0</v>
      </c>
      <c r="AQ68" s="4">
        <v>0</v>
      </c>
      <c r="AR68" s="47">
        <v>0</v>
      </c>
      <c r="AS68" s="12">
        <v>0</v>
      </c>
      <c r="AT68" s="4">
        <v>0</v>
      </c>
      <c r="AU68" s="47">
        <v>0</v>
      </c>
      <c r="AV68" s="12">
        <v>0</v>
      </c>
      <c r="AW68" s="4">
        <v>0</v>
      </c>
      <c r="AX68" s="47">
        <f t="shared" si="58"/>
        <v>0</v>
      </c>
      <c r="AY68" s="12">
        <v>0</v>
      </c>
      <c r="AZ68" s="4">
        <v>0</v>
      </c>
      <c r="BA68" s="47">
        <v>0</v>
      </c>
      <c r="BB68" s="12">
        <v>0</v>
      </c>
      <c r="BC68" s="4">
        <v>0</v>
      </c>
      <c r="BD68" s="47">
        <v>0</v>
      </c>
      <c r="BE68" s="12">
        <v>0</v>
      </c>
      <c r="BF68" s="4">
        <v>0</v>
      </c>
      <c r="BG68" s="47">
        <v>0</v>
      </c>
      <c r="BH68" s="12">
        <v>0</v>
      </c>
      <c r="BI68" s="4">
        <v>0</v>
      </c>
      <c r="BJ68" s="47">
        <v>0</v>
      </c>
      <c r="BK68" s="12">
        <v>0</v>
      </c>
      <c r="BL68" s="4">
        <v>0</v>
      </c>
      <c r="BM68" s="47">
        <f t="shared" si="59"/>
        <v>0</v>
      </c>
      <c r="BN68" s="12">
        <v>0</v>
      </c>
      <c r="BO68" s="4">
        <v>0</v>
      </c>
      <c r="BP68" s="47">
        <v>0</v>
      </c>
      <c r="BQ68" s="12">
        <v>0</v>
      </c>
      <c r="BR68" s="4">
        <v>0</v>
      </c>
      <c r="BS68" s="47">
        <v>0</v>
      </c>
      <c r="BT68" s="12">
        <v>0</v>
      </c>
      <c r="BU68" s="4">
        <v>0</v>
      </c>
      <c r="BV68" s="47">
        <v>0</v>
      </c>
      <c r="BW68" s="12">
        <v>0</v>
      </c>
      <c r="BX68" s="4">
        <v>0</v>
      </c>
      <c r="BY68" s="47">
        <v>0</v>
      </c>
      <c r="BZ68" s="12">
        <v>0</v>
      </c>
      <c r="CA68" s="4">
        <v>0</v>
      </c>
      <c r="CB68" s="47">
        <v>0</v>
      </c>
      <c r="CC68" s="12">
        <v>0</v>
      </c>
      <c r="CD68" s="4">
        <v>0</v>
      </c>
      <c r="CE68" s="47">
        <f t="shared" si="61"/>
        <v>0</v>
      </c>
      <c r="CF68" s="12">
        <v>0</v>
      </c>
      <c r="CG68" s="4">
        <v>0</v>
      </c>
      <c r="CH68" s="47">
        <f t="shared" si="62"/>
        <v>0</v>
      </c>
      <c r="CI68" s="12">
        <v>30</v>
      </c>
      <c r="CJ68" s="4">
        <v>151.5</v>
      </c>
      <c r="CK68" s="47">
        <f t="shared" si="72"/>
        <v>5050</v>
      </c>
      <c r="CL68" s="12">
        <v>0</v>
      </c>
      <c r="CM68" s="4">
        <v>0</v>
      </c>
      <c r="CN68" s="47">
        <v>0</v>
      </c>
      <c r="CO68" s="64">
        <v>0</v>
      </c>
      <c r="CP68" s="4">
        <v>0</v>
      </c>
      <c r="CQ68" s="47">
        <v>0</v>
      </c>
      <c r="CR68" s="12">
        <v>0</v>
      </c>
      <c r="CS68" s="4">
        <v>0</v>
      </c>
      <c r="CT68" s="47">
        <v>0</v>
      </c>
      <c r="CU68" s="12">
        <v>2.0430000000000001</v>
      </c>
      <c r="CV68" s="4">
        <v>32</v>
      </c>
      <c r="CW68" s="47">
        <f t="shared" ref="CW68" si="83">CV68/CU68*1000</f>
        <v>15663.240332843856</v>
      </c>
      <c r="CX68" s="12">
        <v>0</v>
      </c>
      <c r="CY68" s="4">
        <v>0</v>
      </c>
      <c r="CZ68" s="47">
        <f t="shared" si="64"/>
        <v>0</v>
      </c>
      <c r="DA68" s="12">
        <v>0</v>
      </c>
      <c r="DB68" s="4">
        <v>0</v>
      </c>
      <c r="DC68" s="47">
        <v>0</v>
      </c>
      <c r="DD68" s="12"/>
      <c r="DE68" s="4"/>
      <c r="DF68" s="47"/>
      <c r="DG68" s="12">
        <v>0</v>
      </c>
      <c r="DH68" s="4">
        <v>0</v>
      </c>
      <c r="DI68" s="47">
        <v>0</v>
      </c>
      <c r="DJ68" s="12">
        <v>0</v>
      </c>
      <c r="DK68" s="4">
        <v>0</v>
      </c>
      <c r="DL68" s="47">
        <v>0</v>
      </c>
      <c r="DM68" s="12">
        <v>0</v>
      </c>
      <c r="DN68" s="4">
        <v>0</v>
      </c>
      <c r="DO68" s="47">
        <v>0</v>
      </c>
      <c r="DP68" s="12">
        <v>6.0000000000000001E-3</v>
      </c>
      <c r="DQ68" s="4">
        <v>0.94</v>
      </c>
      <c r="DR68" s="47">
        <f t="shared" si="73"/>
        <v>156666.66666666666</v>
      </c>
      <c r="DS68" s="12">
        <v>0</v>
      </c>
      <c r="DT68" s="4">
        <v>0</v>
      </c>
      <c r="DU68" s="47">
        <v>0</v>
      </c>
      <c r="DV68" s="12">
        <v>0</v>
      </c>
      <c r="DW68" s="4">
        <v>0</v>
      </c>
      <c r="DX68" s="47">
        <v>0</v>
      </c>
      <c r="DY68" s="12">
        <v>572.101</v>
      </c>
      <c r="DZ68" s="4">
        <v>3111.88</v>
      </c>
      <c r="EA68" s="47">
        <f t="shared" si="73"/>
        <v>5439.3891987603583</v>
      </c>
      <c r="EB68" s="12">
        <f t="shared" si="32"/>
        <v>675.40300000000002</v>
      </c>
      <c r="EC68" s="18">
        <f t="shared" si="33"/>
        <v>3701.63</v>
      </c>
    </row>
    <row r="69" spans="1:133" ht="15" customHeight="1" x14ac:dyDescent="0.3">
      <c r="A69" s="55">
        <v>2013</v>
      </c>
      <c r="B69" s="56" t="s">
        <v>16</v>
      </c>
      <c r="C69" s="12">
        <v>0</v>
      </c>
      <c r="D69" s="4">
        <v>0</v>
      </c>
      <c r="E69" s="47">
        <v>0</v>
      </c>
      <c r="F69" s="12">
        <v>0</v>
      </c>
      <c r="G69" s="4">
        <v>0</v>
      </c>
      <c r="H69" s="47">
        <v>0</v>
      </c>
      <c r="I69" s="12">
        <v>0</v>
      </c>
      <c r="J69" s="4">
        <v>0</v>
      </c>
      <c r="K69" s="47">
        <v>0</v>
      </c>
      <c r="L69" s="12">
        <v>0</v>
      </c>
      <c r="M69" s="4">
        <v>0</v>
      </c>
      <c r="N69" s="47">
        <v>0</v>
      </c>
      <c r="O69" s="12">
        <v>0</v>
      </c>
      <c r="P69" s="4">
        <v>0</v>
      </c>
      <c r="Q69" s="47">
        <v>0</v>
      </c>
      <c r="R69" s="12">
        <v>0</v>
      </c>
      <c r="S69" s="4">
        <v>0</v>
      </c>
      <c r="T69" s="47">
        <v>0</v>
      </c>
      <c r="U69" s="12">
        <v>0</v>
      </c>
      <c r="V69" s="4">
        <v>0</v>
      </c>
      <c r="W69" s="47">
        <v>0</v>
      </c>
      <c r="X69" s="12">
        <v>0</v>
      </c>
      <c r="Y69" s="4">
        <v>0</v>
      </c>
      <c r="Z69" s="47">
        <v>0</v>
      </c>
      <c r="AA69" s="12">
        <v>0</v>
      </c>
      <c r="AB69" s="4">
        <v>0</v>
      </c>
      <c r="AC69" s="47">
        <v>0</v>
      </c>
      <c r="AD69" s="12">
        <v>0</v>
      </c>
      <c r="AE69" s="4">
        <v>0</v>
      </c>
      <c r="AF69" s="47">
        <v>0</v>
      </c>
      <c r="AG69" s="12">
        <v>0</v>
      </c>
      <c r="AH69" s="4">
        <v>0</v>
      </c>
      <c r="AI69" s="47">
        <v>0</v>
      </c>
      <c r="AJ69" s="12">
        <v>0</v>
      </c>
      <c r="AK69" s="4">
        <v>0</v>
      </c>
      <c r="AL69" s="47">
        <v>0</v>
      </c>
      <c r="AM69" s="12">
        <v>0</v>
      </c>
      <c r="AN69" s="4">
        <v>0</v>
      </c>
      <c r="AO69" s="47">
        <v>0</v>
      </c>
      <c r="AP69" s="12">
        <v>0</v>
      </c>
      <c r="AQ69" s="4">
        <v>0</v>
      </c>
      <c r="AR69" s="47">
        <v>0</v>
      </c>
      <c r="AS69" s="12">
        <v>0</v>
      </c>
      <c r="AT69" s="4">
        <v>0</v>
      </c>
      <c r="AU69" s="47">
        <v>0</v>
      </c>
      <c r="AV69" s="12">
        <v>0</v>
      </c>
      <c r="AW69" s="4">
        <v>0</v>
      </c>
      <c r="AX69" s="47">
        <f t="shared" si="58"/>
        <v>0</v>
      </c>
      <c r="AY69" s="12">
        <v>0</v>
      </c>
      <c r="AZ69" s="4">
        <v>0</v>
      </c>
      <c r="BA69" s="47">
        <v>0</v>
      </c>
      <c r="BB69" s="12">
        <v>0</v>
      </c>
      <c r="BC69" s="4">
        <v>0</v>
      </c>
      <c r="BD69" s="47">
        <v>0</v>
      </c>
      <c r="BE69" s="12">
        <v>0</v>
      </c>
      <c r="BF69" s="4">
        <v>0</v>
      </c>
      <c r="BG69" s="47">
        <v>0</v>
      </c>
      <c r="BH69" s="12">
        <v>0</v>
      </c>
      <c r="BI69" s="4">
        <v>0</v>
      </c>
      <c r="BJ69" s="47">
        <v>0</v>
      </c>
      <c r="BK69" s="12">
        <v>0</v>
      </c>
      <c r="BL69" s="4">
        <v>0</v>
      </c>
      <c r="BM69" s="47">
        <f t="shared" si="59"/>
        <v>0</v>
      </c>
      <c r="BN69" s="12">
        <v>0</v>
      </c>
      <c r="BO69" s="4">
        <v>0</v>
      </c>
      <c r="BP69" s="47">
        <v>0</v>
      </c>
      <c r="BQ69" s="12">
        <v>0</v>
      </c>
      <c r="BR69" s="4">
        <v>0</v>
      </c>
      <c r="BS69" s="47">
        <v>0</v>
      </c>
      <c r="BT69" s="12">
        <v>0</v>
      </c>
      <c r="BU69" s="4">
        <v>0</v>
      </c>
      <c r="BV69" s="47">
        <v>0</v>
      </c>
      <c r="BW69" s="12">
        <v>0</v>
      </c>
      <c r="BX69" s="4">
        <v>0</v>
      </c>
      <c r="BY69" s="47">
        <v>0</v>
      </c>
      <c r="BZ69" s="12">
        <v>0</v>
      </c>
      <c r="CA69" s="4">
        <v>0</v>
      </c>
      <c r="CB69" s="47">
        <v>0</v>
      </c>
      <c r="CC69" s="12">
        <v>0</v>
      </c>
      <c r="CD69" s="4">
        <v>0</v>
      </c>
      <c r="CE69" s="47">
        <f t="shared" si="61"/>
        <v>0</v>
      </c>
      <c r="CF69" s="12">
        <v>0</v>
      </c>
      <c r="CG69" s="4">
        <v>0</v>
      </c>
      <c r="CH69" s="47">
        <f t="shared" si="62"/>
        <v>0</v>
      </c>
      <c r="CI69" s="12">
        <v>0</v>
      </c>
      <c r="CJ69" s="4">
        <v>0</v>
      </c>
      <c r="CK69" s="47">
        <v>0</v>
      </c>
      <c r="CL69" s="12">
        <v>160</v>
      </c>
      <c r="CM69" s="4">
        <v>2425.6</v>
      </c>
      <c r="CN69" s="47">
        <f t="shared" si="81"/>
        <v>15160</v>
      </c>
      <c r="CO69" s="64">
        <v>0</v>
      </c>
      <c r="CP69" s="4">
        <v>0</v>
      </c>
      <c r="CQ69" s="47">
        <v>0</v>
      </c>
      <c r="CR69" s="12">
        <v>0</v>
      </c>
      <c r="CS69" s="4">
        <v>0</v>
      </c>
      <c r="CT69" s="47">
        <v>0</v>
      </c>
      <c r="CU69" s="12">
        <v>0</v>
      </c>
      <c r="CV69" s="4">
        <v>0</v>
      </c>
      <c r="CW69" s="47">
        <v>0</v>
      </c>
      <c r="CX69" s="12">
        <v>0</v>
      </c>
      <c r="CY69" s="4">
        <v>0</v>
      </c>
      <c r="CZ69" s="47">
        <f t="shared" si="64"/>
        <v>0</v>
      </c>
      <c r="DA69" s="12">
        <v>0</v>
      </c>
      <c r="DB69" s="4">
        <v>0</v>
      </c>
      <c r="DC69" s="47">
        <v>0</v>
      </c>
      <c r="DD69" s="12"/>
      <c r="DE69" s="4"/>
      <c r="DF69" s="47"/>
      <c r="DG69" s="12">
        <v>0</v>
      </c>
      <c r="DH69" s="4">
        <v>0</v>
      </c>
      <c r="DI69" s="47">
        <v>0</v>
      </c>
      <c r="DJ69" s="12">
        <v>0</v>
      </c>
      <c r="DK69" s="4">
        <v>0</v>
      </c>
      <c r="DL69" s="47">
        <v>0</v>
      </c>
      <c r="DM69" s="12">
        <v>0</v>
      </c>
      <c r="DN69" s="4">
        <v>0</v>
      </c>
      <c r="DO69" s="47">
        <v>0</v>
      </c>
      <c r="DP69" s="12">
        <v>0</v>
      </c>
      <c r="DQ69" s="4">
        <v>0</v>
      </c>
      <c r="DR69" s="47">
        <v>0</v>
      </c>
      <c r="DS69" s="12">
        <v>0</v>
      </c>
      <c r="DT69" s="4">
        <v>0</v>
      </c>
      <c r="DU69" s="47">
        <v>0</v>
      </c>
      <c r="DV69" s="12">
        <v>0</v>
      </c>
      <c r="DW69" s="4">
        <v>0</v>
      </c>
      <c r="DX69" s="47">
        <v>0</v>
      </c>
      <c r="DY69" s="12">
        <v>516.72</v>
      </c>
      <c r="DZ69" s="4">
        <v>2807.15</v>
      </c>
      <c r="EA69" s="47">
        <f t="shared" si="73"/>
        <v>5432.6327604892394</v>
      </c>
      <c r="EB69" s="12">
        <f t="shared" si="32"/>
        <v>676.72</v>
      </c>
      <c r="EC69" s="18">
        <f t="shared" si="33"/>
        <v>5232.75</v>
      </c>
    </row>
    <row r="70" spans="1:133" ht="15" customHeight="1" thickBot="1" x14ac:dyDescent="0.35">
      <c r="A70" s="69"/>
      <c r="B70" s="70" t="s">
        <v>17</v>
      </c>
      <c r="C70" s="43">
        <f>SUM(C58:C69)</f>
        <v>8268.1290000000008</v>
      </c>
      <c r="D70" s="42">
        <f>SUM(D58:D69)</f>
        <v>5847.3169999999991</v>
      </c>
      <c r="E70" s="61"/>
      <c r="F70" s="43">
        <f>SUM(F58:F69)</f>
        <v>0</v>
      </c>
      <c r="G70" s="42">
        <f>SUM(G58:G69)</f>
        <v>0</v>
      </c>
      <c r="H70" s="61"/>
      <c r="I70" s="43">
        <f>SUM(I58:I69)</f>
        <v>0.14000000000000001</v>
      </c>
      <c r="J70" s="42">
        <f>SUM(J58:J69)</f>
        <v>14.465</v>
      </c>
      <c r="K70" s="61"/>
      <c r="L70" s="43">
        <f>SUM(L58:L69)</f>
        <v>0</v>
      </c>
      <c r="M70" s="42">
        <f>SUM(M58:M69)</f>
        <v>0</v>
      </c>
      <c r="N70" s="61"/>
      <c r="O70" s="43">
        <f>SUM(O58:O69)</f>
        <v>0</v>
      </c>
      <c r="P70" s="42">
        <f>SUM(P58:P69)</f>
        <v>0</v>
      </c>
      <c r="Q70" s="61"/>
      <c r="R70" s="43">
        <f>SUM(R58:R69)</f>
        <v>0</v>
      </c>
      <c r="S70" s="42">
        <f>SUM(S58:S69)</f>
        <v>0</v>
      </c>
      <c r="T70" s="61"/>
      <c r="U70" s="43">
        <f>SUM(U58:U69)</f>
        <v>0</v>
      </c>
      <c r="V70" s="42">
        <f>SUM(V58:V69)</f>
        <v>0</v>
      </c>
      <c r="W70" s="61"/>
      <c r="X70" s="43">
        <f>SUM(X58:X69)</f>
        <v>7.2999999999999995E-2</v>
      </c>
      <c r="Y70" s="42">
        <f>SUM(Y58:Y69)</f>
        <v>82.254000000000005</v>
      </c>
      <c r="Z70" s="61"/>
      <c r="AA70" s="43">
        <f>SUM(AA58:AA69)</f>
        <v>0</v>
      </c>
      <c r="AB70" s="42">
        <f>SUM(AB58:AB69)</f>
        <v>0</v>
      </c>
      <c r="AC70" s="61"/>
      <c r="AD70" s="43">
        <f>SUM(AD58:AD69)</f>
        <v>41.052999999999997</v>
      </c>
      <c r="AE70" s="42">
        <f>SUM(AE58:AE69)</f>
        <v>236.05500000000001</v>
      </c>
      <c r="AF70" s="61"/>
      <c r="AG70" s="43">
        <f>SUM(AG58:AG69)</f>
        <v>0</v>
      </c>
      <c r="AH70" s="42">
        <f>SUM(AH58:AH69)</f>
        <v>0</v>
      </c>
      <c r="AI70" s="61"/>
      <c r="AJ70" s="43">
        <f>SUM(AJ58:AJ69)</f>
        <v>0</v>
      </c>
      <c r="AK70" s="42">
        <f>SUM(AK58:AK69)</f>
        <v>0</v>
      </c>
      <c r="AL70" s="61"/>
      <c r="AM70" s="43">
        <f>SUM(AM58:AM69)</f>
        <v>0</v>
      </c>
      <c r="AN70" s="42">
        <f>SUM(AN58:AN69)</f>
        <v>0</v>
      </c>
      <c r="AO70" s="61"/>
      <c r="AP70" s="43">
        <f>SUM(AP58:AP69)</f>
        <v>0</v>
      </c>
      <c r="AQ70" s="42">
        <f>SUM(AQ58:AQ69)</f>
        <v>0</v>
      </c>
      <c r="AR70" s="61"/>
      <c r="AS70" s="43">
        <f>SUM(AS58:AS69)</f>
        <v>0</v>
      </c>
      <c r="AT70" s="42">
        <f>SUM(AT58:AT69)</f>
        <v>0</v>
      </c>
      <c r="AU70" s="61"/>
      <c r="AV70" s="43">
        <f t="shared" ref="AV70:AW70" si="84">SUM(AV58:AV69)</f>
        <v>0</v>
      </c>
      <c r="AW70" s="42">
        <f t="shared" si="84"/>
        <v>0</v>
      </c>
      <c r="AX70" s="61"/>
      <c r="AY70" s="43">
        <f>SUM(AY58:AY69)</f>
        <v>0</v>
      </c>
      <c r="AZ70" s="42">
        <f>SUM(AZ58:AZ69)</f>
        <v>0</v>
      </c>
      <c r="BA70" s="61"/>
      <c r="BB70" s="43">
        <f>SUM(BB58:BB69)</f>
        <v>0</v>
      </c>
      <c r="BC70" s="42">
        <f>SUM(BC58:BC69)</f>
        <v>0</v>
      </c>
      <c r="BD70" s="61"/>
      <c r="BE70" s="43">
        <f>SUM(BE58:BE69)</f>
        <v>0</v>
      </c>
      <c r="BF70" s="42">
        <f>SUM(BF58:BF69)</f>
        <v>0</v>
      </c>
      <c r="BG70" s="61"/>
      <c r="BH70" s="43">
        <f>SUM(BH58:BH69)</f>
        <v>0</v>
      </c>
      <c r="BI70" s="42">
        <f>SUM(BI58:BI69)</f>
        <v>0</v>
      </c>
      <c r="BJ70" s="61"/>
      <c r="BK70" s="43">
        <f t="shared" ref="BK70:BL70" si="85">SUM(BK58:BK69)</f>
        <v>0</v>
      </c>
      <c r="BL70" s="42">
        <f t="shared" si="85"/>
        <v>0</v>
      </c>
      <c r="BM70" s="61"/>
      <c r="BN70" s="43">
        <f>SUM(BN58:BN69)</f>
        <v>0</v>
      </c>
      <c r="BO70" s="42">
        <f>SUM(BO58:BO69)</f>
        <v>0</v>
      </c>
      <c r="BP70" s="61"/>
      <c r="BQ70" s="43">
        <f>SUM(BQ58:BQ69)</f>
        <v>0</v>
      </c>
      <c r="BR70" s="42">
        <f>SUM(BR58:BR69)</f>
        <v>0</v>
      </c>
      <c r="BS70" s="61"/>
      <c r="BT70" s="43">
        <f>SUM(BT58:BT69)</f>
        <v>23</v>
      </c>
      <c r="BU70" s="42">
        <f>SUM(BU58:BU69)</f>
        <v>416</v>
      </c>
      <c r="BV70" s="61"/>
      <c r="BW70" s="43">
        <f>SUM(BW58:BW69)</f>
        <v>0.25</v>
      </c>
      <c r="BX70" s="42">
        <f>SUM(BX58:BX69)</f>
        <v>5</v>
      </c>
      <c r="BY70" s="61"/>
      <c r="BZ70" s="43">
        <f>SUM(BZ58:BZ69)</f>
        <v>0</v>
      </c>
      <c r="CA70" s="42">
        <f>SUM(CA58:CA69)</f>
        <v>0</v>
      </c>
      <c r="CB70" s="61"/>
      <c r="CC70" s="43">
        <f t="shared" ref="CC70:CD70" si="86">SUM(CC58:CC69)</f>
        <v>0</v>
      </c>
      <c r="CD70" s="42">
        <f t="shared" si="86"/>
        <v>0</v>
      </c>
      <c r="CE70" s="61"/>
      <c r="CF70" s="43">
        <v>0</v>
      </c>
      <c r="CG70" s="42">
        <v>0</v>
      </c>
      <c r="CH70" s="61"/>
      <c r="CI70" s="43">
        <f>SUM(CI58:CI69)</f>
        <v>90.001999999999995</v>
      </c>
      <c r="CJ70" s="42">
        <f>SUM(CJ58:CJ69)</f>
        <v>439.185</v>
      </c>
      <c r="CK70" s="61"/>
      <c r="CL70" s="43">
        <f>SUM(CL58:CL69)</f>
        <v>160.042</v>
      </c>
      <c r="CM70" s="42">
        <f>SUM(CM58:CM69)</f>
        <v>2426.0119999999997</v>
      </c>
      <c r="CN70" s="61"/>
      <c r="CO70" s="65">
        <f>SUM(CO58:CO69)</f>
        <v>0</v>
      </c>
      <c r="CP70" s="42">
        <f>SUM(CP58:CP69)</f>
        <v>0</v>
      </c>
      <c r="CQ70" s="61"/>
      <c r="CR70" s="43">
        <f>SUM(CR58:CR69)</f>
        <v>0</v>
      </c>
      <c r="CS70" s="42">
        <f>SUM(CS58:CS69)</f>
        <v>0</v>
      </c>
      <c r="CT70" s="61"/>
      <c r="CU70" s="43">
        <f>SUM(CU58:CU69)</f>
        <v>2.0680000000000001</v>
      </c>
      <c r="CV70" s="42">
        <f>SUM(CV58:CV69)</f>
        <v>35.93</v>
      </c>
      <c r="CW70" s="61"/>
      <c r="CX70" s="43">
        <f t="shared" ref="CX70:CY70" si="87">SUM(CX58:CX69)</f>
        <v>0</v>
      </c>
      <c r="CY70" s="42">
        <f t="shared" si="87"/>
        <v>0</v>
      </c>
      <c r="CZ70" s="61"/>
      <c r="DA70" s="43">
        <f>SUM(DA58:DA69)</f>
        <v>0</v>
      </c>
      <c r="DB70" s="42">
        <f>SUM(DB58:DB69)</f>
        <v>0</v>
      </c>
      <c r="DC70" s="61"/>
      <c r="DD70" s="43"/>
      <c r="DE70" s="42"/>
      <c r="DF70" s="61"/>
      <c r="DG70" s="43">
        <f>SUM(DG58:DG69)</f>
        <v>0</v>
      </c>
      <c r="DH70" s="42">
        <f>SUM(DH58:DH69)</f>
        <v>0</v>
      </c>
      <c r="DI70" s="61"/>
      <c r="DJ70" s="43">
        <f>SUM(DJ58:DJ69)</f>
        <v>0</v>
      </c>
      <c r="DK70" s="42">
        <f>SUM(DK58:DK69)</f>
        <v>0</v>
      </c>
      <c r="DL70" s="61"/>
      <c r="DM70" s="43">
        <f>SUM(DM58:DM69)</f>
        <v>0</v>
      </c>
      <c r="DN70" s="42">
        <f>SUM(DN58:DN69)</f>
        <v>12</v>
      </c>
      <c r="DO70" s="61"/>
      <c r="DP70" s="43">
        <f>SUM(DP58:DP69)</f>
        <v>6.0000000000000001E-3</v>
      </c>
      <c r="DQ70" s="42">
        <f>SUM(DQ58:DQ69)</f>
        <v>0.94</v>
      </c>
      <c r="DR70" s="61"/>
      <c r="DS70" s="43">
        <f>SUM(DS58:DS69)</f>
        <v>0</v>
      </c>
      <c r="DT70" s="42">
        <f>SUM(DT58:DT69)</f>
        <v>0</v>
      </c>
      <c r="DU70" s="61"/>
      <c r="DV70" s="43">
        <f>SUM(DV58:DV69)</f>
        <v>383.12</v>
      </c>
      <c r="DW70" s="42">
        <f>SUM(DW58:DW69)</f>
        <v>2227.268</v>
      </c>
      <c r="DX70" s="61"/>
      <c r="DY70" s="43">
        <f>SUM(DY58:DY69)</f>
        <v>1208.827</v>
      </c>
      <c r="DZ70" s="42">
        <f>SUM(DZ58:DZ69)</f>
        <v>6562.6650000000009</v>
      </c>
      <c r="EA70" s="61"/>
      <c r="EB70" s="43">
        <f t="shared" si="32"/>
        <v>10176.709999999999</v>
      </c>
      <c r="EC70" s="44">
        <f t="shared" si="33"/>
        <v>18305.091</v>
      </c>
    </row>
    <row r="71" spans="1:133" ht="15" customHeight="1" x14ac:dyDescent="0.3">
      <c r="A71" s="55">
        <v>2014</v>
      </c>
      <c r="B71" s="56" t="s">
        <v>5</v>
      </c>
      <c r="C71" s="12">
        <v>3.0000000000000001E-3</v>
      </c>
      <c r="D71" s="4">
        <v>0.41</v>
      </c>
      <c r="E71" s="47">
        <f t="shared" ref="E71:E72" si="88">D71/C71*1000</f>
        <v>136666.66666666666</v>
      </c>
      <c r="F71" s="12">
        <v>0</v>
      </c>
      <c r="G71" s="4">
        <v>0</v>
      </c>
      <c r="H71" s="47">
        <v>0</v>
      </c>
      <c r="I71" s="12">
        <v>0</v>
      </c>
      <c r="J71" s="4">
        <v>0</v>
      </c>
      <c r="K71" s="47">
        <v>0</v>
      </c>
      <c r="L71" s="12">
        <v>0</v>
      </c>
      <c r="M71" s="4">
        <v>0</v>
      </c>
      <c r="N71" s="47">
        <v>0</v>
      </c>
      <c r="O71" s="12">
        <v>0</v>
      </c>
      <c r="P71" s="4">
        <v>0</v>
      </c>
      <c r="Q71" s="47">
        <v>0</v>
      </c>
      <c r="R71" s="12">
        <v>0</v>
      </c>
      <c r="S71" s="4">
        <v>0</v>
      </c>
      <c r="T71" s="47">
        <v>0</v>
      </c>
      <c r="U71" s="12">
        <v>0</v>
      </c>
      <c r="V71" s="4">
        <v>0</v>
      </c>
      <c r="W71" s="47">
        <v>0</v>
      </c>
      <c r="X71" s="12">
        <v>0</v>
      </c>
      <c r="Y71" s="4">
        <v>0</v>
      </c>
      <c r="Z71" s="47">
        <v>0</v>
      </c>
      <c r="AA71" s="12">
        <v>0</v>
      </c>
      <c r="AB71" s="4">
        <v>0</v>
      </c>
      <c r="AC71" s="47">
        <v>0</v>
      </c>
      <c r="AD71" s="12">
        <v>0</v>
      </c>
      <c r="AE71" s="4">
        <v>0</v>
      </c>
      <c r="AF71" s="47">
        <v>0</v>
      </c>
      <c r="AG71" s="12">
        <v>0</v>
      </c>
      <c r="AH71" s="4">
        <v>0</v>
      </c>
      <c r="AI71" s="47">
        <v>0</v>
      </c>
      <c r="AJ71" s="12">
        <v>0</v>
      </c>
      <c r="AK71" s="4">
        <v>0</v>
      </c>
      <c r="AL71" s="47">
        <v>0</v>
      </c>
      <c r="AM71" s="12">
        <v>0</v>
      </c>
      <c r="AN71" s="4">
        <v>0</v>
      </c>
      <c r="AO71" s="47">
        <v>0</v>
      </c>
      <c r="AP71" s="12">
        <v>0</v>
      </c>
      <c r="AQ71" s="4">
        <v>0</v>
      </c>
      <c r="AR71" s="47">
        <v>0</v>
      </c>
      <c r="AS71" s="12">
        <v>0</v>
      </c>
      <c r="AT71" s="4">
        <v>0</v>
      </c>
      <c r="AU71" s="47">
        <v>0</v>
      </c>
      <c r="AV71" s="12">
        <v>0</v>
      </c>
      <c r="AW71" s="4">
        <v>0</v>
      </c>
      <c r="AX71" s="47">
        <f t="shared" ref="AX71:AX82" si="89">IF(AV71=0,0,AW71/AV71*1000)</f>
        <v>0</v>
      </c>
      <c r="AY71" s="12">
        <v>0</v>
      </c>
      <c r="AZ71" s="4">
        <v>0</v>
      </c>
      <c r="BA71" s="47">
        <v>0</v>
      </c>
      <c r="BB71" s="12">
        <v>0</v>
      </c>
      <c r="BC71" s="4">
        <v>0</v>
      </c>
      <c r="BD71" s="47">
        <v>0</v>
      </c>
      <c r="BE71" s="12">
        <v>0</v>
      </c>
      <c r="BF71" s="4">
        <v>0</v>
      </c>
      <c r="BG71" s="47">
        <v>0</v>
      </c>
      <c r="BH71" s="12">
        <v>0</v>
      </c>
      <c r="BI71" s="4">
        <v>0</v>
      </c>
      <c r="BJ71" s="47">
        <v>0</v>
      </c>
      <c r="BK71" s="12">
        <v>0</v>
      </c>
      <c r="BL71" s="4">
        <v>0</v>
      </c>
      <c r="BM71" s="47">
        <f t="shared" ref="BM71:BM82" si="90">IF(BK71=0,0,BL71/BK71*1000)</f>
        <v>0</v>
      </c>
      <c r="BN71" s="12">
        <v>0</v>
      </c>
      <c r="BO71" s="4">
        <v>0</v>
      </c>
      <c r="BP71" s="47">
        <v>0</v>
      </c>
      <c r="BQ71" s="12">
        <v>0</v>
      </c>
      <c r="BR71" s="4">
        <v>0</v>
      </c>
      <c r="BS71" s="47">
        <v>0</v>
      </c>
      <c r="BT71" s="12">
        <v>4.05</v>
      </c>
      <c r="BU71" s="4">
        <v>84.45</v>
      </c>
      <c r="BV71" s="47">
        <f t="shared" ref="BV71:BV82" si="91">BU71/BT71*1000</f>
        <v>20851.851851851854</v>
      </c>
      <c r="BW71" s="12">
        <v>0</v>
      </c>
      <c r="BX71" s="4">
        <v>0</v>
      </c>
      <c r="BY71" s="47">
        <v>0</v>
      </c>
      <c r="BZ71" s="12">
        <v>0</v>
      </c>
      <c r="CA71" s="4">
        <v>0</v>
      </c>
      <c r="CB71" s="47">
        <v>0</v>
      </c>
      <c r="CC71" s="12">
        <v>0</v>
      </c>
      <c r="CD71" s="4">
        <v>0</v>
      </c>
      <c r="CE71" s="47">
        <f t="shared" ref="CE71:CE82" si="92">IF(CC71=0,0,CD71/CC71*1000)</f>
        <v>0</v>
      </c>
      <c r="CF71" s="12">
        <v>0</v>
      </c>
      <c r="CG71" s="4">
        <v>0</v>
      </c>
      <c r="CH71" s="47">
        <f t="shared" ref="CH71:CH82" si="93">IF(CF71=0,0,CG71/CF71*1000)</f>
        <v>0</v>
      </c>
      <c r="CI71" s="12">
        <v>60</v>
      </c>
      <c r="CJ71" s="4">
        <v>303</v>
      </c>
      <c r="CK71" s="47">
        <f t="shared" ref="CK71:CK82" si="94">CJ71/CI71*1000</f>
        <v>5050</v>
      </c>
      <c r="CL71" s="12">
        <v>35.000999999999998</v>
      </c>
      <c r="CM71" s="4">
        <v>167.51</v>
      </c>
      <c r="CN71" s="47">
        <f t="shared" ref="CN71:CN82" si="95">CM71/CL71*1000</f>
        <v>4785.8632610496843</v>
      </c>
      <c r="CO71" s="64">
        <v>0</v>
      </c>
      <c r="CP71" s="4">
        <v>0</v>
      </c>
      <c r="CQ71" s="47">
        <v>0</v>
      </c>
      <c r="CR71" s="12">
        <v>0</v>
      </c>
      <c r="CS71" s="4">
        <v>0</v>
      </c>
      <c r="CT71" s="47">
        <v>0</v>
      </c>
      <c r="CU71" s="12">
        <v>0</v>
      </c>
      <c r="CV71" s="4">
        <v>0</v>
      </c>
      <c r="CW71" s="47">
        <v>0</v>
      </c>
      <c r="CX71" s="12">
        <v>0</v>
      </c>
      <c r="CY71" s="4">
        <v>0</v>
      </c>
      <c r="CZ71" s="47">
        <f t="shared" ref="CZ71:CZ82" si="96">IF(CX71=0,0,CY71/CX71*1000)</f>
        <v>0</v>
      </c>
      <c r="DA71" s="12">
        <v>0</v>
      </c>
      <c r="DB71" s="4">
        <v>0</v>
      </c>
      <c r="DC71" s="47">
        <v>0</v>
      </c>
      <c r="DD71" s="12"/>
      <c r="DE71" s="4"/>
      <c r="DF71" s="47"/>
      <c r="DG71" s="12">
        <v>0</v>
      </c>
      <c r="DH71" s="4">
        <v>0</v>
      </c>
      <c r="DI71" s="47">
        <v>0</v>
      </c>
      <c r="DJ71" s="12">
        <v>0</v>
      </c>
      <c r="DK71" s="4">
        <v>0</v>
      </c>
      <c r="DL71" s="47">
        <v>0</v>
      </c>
      <c r="DM71" s="12">
        <v>0</v>
      </c>
      <c r="DN71" s="4">
        <v>0</v>
      </c>
      <c r="DO71" s="47">
        <v>0</v>
      </c>
      <c r="DP71" s="12">
        <v>0</v>
      </c>
      <c r="DQ71" s="4">
        <v>0</v>
      </c>
      <c r="DR71" s="47">
        <v>0</v>
      </c>
      <c r="DS71" s="12">
        <v>0</v>
      </c>
      <c r="DT71" s="4">
        <v>0</v>
      </c>
      <c r="DU71" s="47">
        <v>0</v>
      </c>
      <c r="DV71" s="12">
        <v>0</v>
      </c>
      <c r="DW71" s="4">
        <v>0</v>
      </c>
      <c r="DX71" s="47">
        <v>0</v>
      </c>
      <c r="DY71" s="12">
        <v>34</v>
      </c>
      <c r="DZ71" s="4">
        <v>139.46</v>
      </c>
      <c r="EA71" s="47">
        <f t="shared" ref="EA71:EA82" si="97">DZ71/DY71*1000</f>
        <v>4101.7647058823532</v>
      </c>
      <c r="EB71" s="12">
        <f t="shared" ref="EB71:EB83" si="98">F71+C71+I71+U71+X71+AA71+AG71+AS71+BB71+BE71+BQ71+BT71+CI71+CO71+CR71+DM71+DP71+DS71+DV71+DY71+CL71+AD71+DJ71+CU71+BW71+BH71+AJ71</f>
        <v>133.054</v>
      </c>
      <c r="EC71" s="18">
        <f t="shared" ref="EC71:EC83" si="99">G71+D71+J71+V71+Y71+AB71+AH71+AT71+BC71+BF71+BR71+BU71+CJ71+CP71+CS71+DN71+DQ71+DT71+DW71+DZ71+CM71+AE71+DK71+CV71+BX71+BI71+AK71</f>
        <v>694.83</v>
      </c>
    </row>
    <row r="72" spans="1:133" ht="15" customHeight="1" x14ac:dyDescent="0.3">
      <c r="A72" s="55">
        <v>2014</v>
      </c>
      <c r="B72" s="56" t="s">
        <v>6</v>
      </c>
      <c r="C72" s="12">
        <v>1050</v>
      </c>
      <c r="D72" s="4">
        <v>4818.1099999999997</v>
      </c>
      <c r="E72" s="47">
        <f t="shared" si="88"/>
        <v>4588.6761904761897</v>
      </c>
      <c r="F72" s="12">
        <v>0</v>
      </c>
      <c r="G72" s="4">
        <v>0</v>
      </c>
      <c r="H72" s="47">
        <v>0</v>
      </c>
      <c r="I72" s="12">
        <v>0</v>
      </c>
      <c r="J72" s="4">
        <v>0</v>
      </c>
      <c r="K72" s="47">
        <v>0</v>
      </c>
      <c r="L72" s="12">
        <v>0</v>
      </c>
      <c r="M72" s="4">
        <v>0</v>
      </c>
      <c r="N72" s="47">
        <v>0</v>
      </c>
      <c r="O72" s="12">
        <v>0</v>
      </c>
      <c r="P72" s="4">
        <v>0</v>
      </c>
      <c r="Q72" s="47">
        <v>0</v>
      </c>
      <c r="R72" s="12">
        <v>0</v>
      </c>
      <c r="S72" s="4">
        <v>0</v>
      </c>
      <c r="T72" s="47">
        <v>0</v>
      </c>
      <c r="U72" s="12">
        <v>0</v>
      </c>
      <c r="V72" s="4">
        <v>0</v>
      </c>
      <c r="W72" s="47">
        <v>0</v>
      </c>
      <c r="X72" s="12">
        <v>0</v>
      </c>
      <c r="Y72" s="4">
        <v>0</v>
      </c>
      <c r="Z72" s="47">
        <v>0</v>
      </c>
      <c r="AA72" s="12">
        <v>0</v>
      </c>
      <c r="AB72" s="4">
        <v>0</v>
      </c>
      <c r="AC72" s="47">
        <v>0</v>
      </c>
      <c r="AD72" s="12">
        <v>0.27300000000000002</v>
      </c>
      <c r="AE72" s="4">
        <v>11.98</v>
      </c>
      <c r="AF72" s="47">
        <f t="shared" ref="AF72:AF82" si="100">AE72/AD72*1000</f>
        <v>43882.783882783886</v>
      </c>
      <c r="AG72" s="12">
        <v>0</v>
      </c>
      <c r="AH72" s="4">
        <v>0</v>
      </c>
      <c r="AI72" s="47">
        <v>0</v>
      </c>
      <c r="AJ72" s="12">
        <v>0</v>
      </c>
      <c r="AK72" s="4">
        <v>0</v>
      </c>
      <c r="AL72" s="47">
        <v>0</v>
      </c>
      <c r="AM72" s="12">
        <v>0</v>
      </c>
      <c r="AN72" s="4">
        <v>0</v>
      </c>
      <c r="AO72" s="47">
        <v>0</v>
      </c>
      <c r="AP72" s="12">
        <v>0</v>
      </c>
      <c r="AQ72" s="4">
        <v>0</v>
      </c>
      <c r="AR72" s="47">
        <v>0</v>
      </c>
      <c r="AS72" s="12">
        <v>0.03</v>
      </c>
      <c r="AT72" s="4">
        <v>9.57</v>
      </c>
      <c r="AU72" s="47">
        <f t="shared" ref="AU72" si="101">AT72/AS72*1000</f>
        <v>319000</v>
      </c>
      <c r="AV72" s="12">
        <v>0</v>
      </c>
      <c r="AW72" s="4">
        <v>0</v>
      </c>
      <c r="AX72" s="47">
        <f t="shared" si="89"/>
        <v>0</v>
      </c>
      <c r="AY72" s="12">
        <v>0</v>
      </c>
      <c r="AZ72" s="4">
        <v>0</v>
      </c>
      <c r="BA72" s="47">
        <v>0</v>
      </c>
      <c r="BB72" s="12">
        <v>0</v>
      </c>
      <c r="BC72" s="4">
        <v>0</v>
      </c>
      <c r="BD72" s="47">
        <v>0</v>
      </c>
      <c r="BE72" s="12">
        <v>0</v>
      </c>
      <c r="BF72" s="4">
        <v>0</v>
      </c>
      <c r="BG72" s="47">
        <v>0</v>
      </c>
      <c r="BH72" s="12">
        <v>0</v>
      </c>
      <c r="BI72" s="4">
        <v>0</v>
      </c>
      <c r="BJ72" s="47">
        <v>0</v>
      </c>
      <c r="BK72" s="12">
        <v>0</v>
      </c>
      <c r="BL72" s="4">
        <v>0</v>
      </c>
      <c r="BM72" s="47">
        <f t="shared" si="90"/>
        <v>0</v>
      </c>
      <c r="BN72" s="12">
        <v>0</v>
      </c>
      <c r="BO72" s="4">
        <v>0</v>
      </c>
      <c r="BP72" s="47">
        <v>0</v>
      </c>
      <c r="BQ72" s="12">
        <v>0</v>
      </c>
      <c r="BR72" s="4">
        <v>0</v>
      </c>
      <c r="BS72" s="47">
        <v>0</v>
      </c>
      <c r="BT72" s="12">
        <v>0</v>
      </c>
      <c r="BU72" s="4">
        <v>0</v>
      </c>
      <c r="BV72" s="47">
        <v>0</v>
      </c>
      <c r="BW72" s="12">
        <v>0</v>
      </c>
      <c r="BX72" s="4">
        <v>0</v>
      </c>
      <c r="BY72" s="47">
        <v>0</v>
      </c>
      <c r="BZ72" s="12">
        <v>0</v>
      </c>
      <c r="CA72" s="4">
        <v>0</v>
      </c>
      <c r="CB72" s="47">
        <v>0</v>
      </c>
      <c r="CC72" s="12">
        <v>0</v>
      </c>
      <c r="CD72" s="4">
        <v>0</v>
      </c>
      <c r="CE72" s="47">
        <f t="shared" si="92"/>
        <v>0</v>
      </c>
      <c r="CF72" s="12">
        <v>0</v>
      </c>
      <c r="CG72" s="4">
        <v>0</v>
      </c>
      <c r="CH72" s="47">
        <f t="shared" si="93"/>
        <v>0</v>
      </c>
      <c r="CI72" s="12">
        <v>60.000999999999998</v>
      </c>
      <c r="CJ72" s="4">
        <v>303.14999999999998</v>
      </c>
      <c r="CK72" s="47">
        <f t="shared" si="94"/>
        <v>5052.4157930701149</v>
      </c>
      <c r="CL72" s="12">
        <v>0.16700000000000001</v>
      </c>
      <c r="CM72" s="4">
        <v>4.18</v>
      </c>
      <c r="CN72" s="47">
        <f t="shared" si="95"/>
        <v>25029.940119760475</v>
      </c>
      <c r="CO72" s="64">
        <v>0</v>
      </c>
      <c r="CP72" s="4">
        <v>0</v>
      </c>
      <c r="CQ72" s="47">
        <v>0</v>
      </c>
      <c r="CR72" s="12">
        <v>0</v>
      </c>
      <c r="CS72" s="4">
        <v>0</v>
      </c>
      <c r="CT72" s="47">
        <v>0</v>
      </c>
      <c r="CU72" s="12">
        <v>0</v>
      </c>
      <c r="CV72" s="4">
        <v>0</v>
      </c>
      <c r="CW72" s="47">
        <v>0</v>
      </c>
      <c r="CX72" s="12">
        <v>0</v>
      </c>
      <c r="CY72" s="4">
        <v>0</v>
      </c>
      <c r="CZ72" s="47">
        <f t="shared" si="96"/>
        <v>0</v>
      </c>
      <c r="DA72" s="12">
        <v>0</v>
      </c>
      <c r="DB72" s="4">
        <v>0</v>
      </c>
      <c r="DC72" s="47">
        <v>0</v>
      </c>
      <c r="DD72" s="12"/>
      <c r="DE72" s="4"/>
      <c r="DF72" s="47"/>
      <c r="DG72" s="12">
        <v>0</v>
      </c>
      <c r="DH72" s="4">
        <v>0</v>
      </c>
      <c r="DI72" s="47">
        <v>0</v>
      </c>
      <c r="DJ72" s="12">
        <v>0</v>
      </c>
      <c r="DK72" s="4">
        <v>0</v>
      </c>
      <c r="DL72" s="47">
        <v>0</v>
      </c>
      <c r="DM72" s="12">
        <v>0</v>
      </c>
      <c r="DN72" s="4">
        <v>0</v>
      </c>
      <c r="DO72" s="47">
        <v>0</v>
      </c>
      <c r="DP72" s="12">
        <v>0</v>
      </c>
      <c r="DQ72" s="4">
        <v>0</v>
      </c>
      <c r="DR72" s="47">
        <v>0</v>
      </c>
      <c r="DS72" s="12">
        <v>0</v>
      </c>
      <c r="DT72" s="4">
        <v>0</v>
      </c>
      <c r="DU72" s="47">
        <v>0</v>
      </c>
      <c r="DV72" s="12">
        <v>0</v>
      </c>
      <c r="DW72" s="4">
        <v>0</v>
      </c>
      <c r="DX72" s="47">
        <v>0</v>
      </c>
      <c r="DY72" s="12">
        <v>512.02499999999998</v>
      </c>
      <c r="DZ72" s="4">
        <v>2644.2</v>
      </c>
      <c r="EA72" s="47">
        <f t="shared" si="97"/>
        <v>5164.2009667496704</v>
      </c>
      <c r="EB72" s="12">
        <f t="shared" si="98"/>
        <v>1622.4959999999999</v>
      </c>
      <c r="EC72" s="18">
        <f t="shared" si="99"/>
        <v>7791.1899999999987</v>
      </c>
    </row>
    <row r="73" spans="1:133" ht="15" customHeight="1" x14ac:dyDescent="0.3">
      <c r="A73" s="55">
        <v>2014</v>
      </c>
      <c r="B73" s="56" t="s">
        <v>7</v>
      </c>
      <c r="C73" s="12">
        <v>0</v>
      </c>
      <c r="D73" s="4">
        <v>0</v>
      </c>
      <c r="E73" s="47">
        <v>0</v>
      </c>
      <c r="F73" s="12">
        <v>0</v>
      </c>
      <c r="G73" s="4">
        <v>0</v>
      </c>
      <c r="H73" s="47">
        <v>0</v>
      </c>
      <c r="I73" s="12">
        <v>0.02</v>
      </c>
      <c r="J73" s="4">
        <v>1.2</v>
      </c>
      <c r="K73" s="47">
        <f t="shared" ref="K73" si="102">J73/I73*1000</f>
        <v>60000</v>
      </c>
      <c r="L73" s="12">
        <v>0</v>
      </c>
      <c r="M73" s="4">
        <v>0</v>
      </c>
      <c r="N73" s="47">
        <v>0</v>
      </c>
      <c r="O73" s="12">
        <v>0</v>
      </c>
      <c r="P73" s="4">
        <v>0</v>
      </c>
      <c r="Q73" s="47">
        <v>0</v>
      </c>
      <c r="R73" s="12">
        <v>0</v>
      </c>
      <c r="S73" s="4">
        <v>0</v>
      </c>
      <c r="T73" s="47">
        <v>0</v>
      </c>
      <c r="U73" s="12">
        <v>0</v>
      </c>
      <c r="V73" s="4">
        <v>0</v>
      </c>
      <c r="W73" s="47">
        <v>0</v>
      </c>
      <c r="X73" s="12">
        <v>0</v>
      </c>
      <c r="Y73" s="4">
        <v>0</v>
      </c>
      <c r="Z73" s="47">
        <v>0</v>
      </c>
      <c r="AA73" s="12">
        <v>0</v>
      </c>
      <c r="AB73" s="4">
        <v>0</v>
      </c>
      <c r="AC73" s="47">
        <v>0</v>
      </c>
      <c r="AD73" s="12">
        <v>0.123</v>
      </c>
      <c r="AE73" s="4">
        <v>6.07</v>
      </c>
      <c r="AF73" s="47">
        <f t="shared" ref="AF73" si="103">AE73/AD73*1000</f>
        <v>49349.593495934962</v>
      </c>
      <c r="AG73" s="12">
        <v>0</v>
      </c>
      <c r="AH73" s="4">
        <v>0</v>
      </c>
      <c r="AI73" s="47">
        <v>0</v>
      </c>
      <c r="AJ73" s="12">
        <v>0</v>
      </c>
      <c r="AK73" s="4">
        <v>0</v>
      </c>
      <c r="AL73" s="47">
        <v>0</v>
      </c>
      <c r="AM73" s="12">
        <v>0</v>
      </c>
      <c r="AN73" s="4">
        <v>0</v>
      </c>
      <c r="AO73" s="47">
        <v>0</v>
      </c>
      <c r="AP73" s="12">
        <v>0</v>
      </c>
      <c r="AQ73" s="4">
        <v>0</v>
      </c>
      <c r="AR73" s="47">
        <v>0</v>
      </c>
      <c r="AS73" s="12">
        <v>0</v>
      </c>
      <c r="AT73" s="4">
        <v>0</v>
      </c>
      <c r="AU73" s="47">
        <v>0</v>
      </c>
      <c r="AV73" s="12">
        <v>0</v>
      </c>
      <c r="AW73" s="4">
        <v>0</v>
      </c>
      <c r="AX73" s="47">
        <f t="shared" si="89"/>
        <v>0</v>
      </c>
      <c r="AY73" s="12">
        <v>0</v>
      </c>
      <c r="AZ73" s="4">
        <v>0</v>
      </c>
      <c r="BA73" s="47">
        <v>0</v>
      </c>
      <c r="BB73" s="12">
        <v>0</v>
      </c>
      <c r="BC73" s="4">
        <v>0</v>
      </c>
      <c r="BD73" s="47">
        <v>0</v>
      </c>
      <c r="BE73" s="12">
        <v>0</v>
      </c>
      <c r="BF73" s="4">
        <v>0</v>
      </c>
      <c r="BG73" s="47">
        <v>0</v>
      </c>
      <c r="BH73" s="12">
        <v>0</v>
      </c>
      <c r="BI73" s="4">
        <v>0</v>
      </c>
      <c r="BJ73" s="47">
        <v>0</v>
      </c>
      <c r="BK73" s="12">
        <v>0</v>
      </c>
      <c r="BL73" s="4">
        <v>0</v>
      </c>
      <c r="BM73" s="47">
        <f t="shared" si="90"/>
        <v>0</v>
      </c>
      <c r="BN73" s="12">
        <v>0</v>
      </c>
      <c r="BO73" s="4">
        <v>0</v>
      </c>
      <c r="BP73" s="47">
        <v>0</v>
      </c>
      <c r="BQ73" s="12">
        <v>0</v>
      </c>
      <c r="BR73" s="4">
        <v>0</v>
      </c>
      <c r="BS73" s="47">
        <v>0</v>
      </c>
      <c r="BT73" s="12">
        <v>0</v>
      </c>
      <c r="BU73" s="4">
        <v>0</v>
      </c>
      <c r="BV73" s="47">
        <v>0</v>
      </c>
      <c r="BW73" s="12">
        <v>0</v>
      </c>
      <c r="BX73" s="4">
        <v>0</v>
      </c>
      <c r="BY73" s="47">
        <v>0</v>
      </c>
      <c r="BZ73" s="12">
        <v>0</v>
      </c>
      <c r="CA73" s="4">
        <v>0</v>
      </c>
      <c r="CB73" s="47">
        <v>0</v>
      </c>
      <c r="CC73" s="12">
        <v>0</v>
      </c>
      <c r="CD73" s="4">
        <v>0</v>
      </c>
      <c r="CE73" s="47">
        <f t="shared" si="92"/>
        <v>0</v>
      </c>
      <c r="CF73" s="12">
        <v>0</v>
      </c>
      <c r="CG73" s="4">
        <v>0</v>
      </c>
      <c r="CH73" s="47">
        <f t="shared" si="93"/>
        <v>0</v>
      </c>
      <c r="CI73" s="12">
        <v>14.35</v>
      </c>
      <c r="CJ73" s="4">
        <v>78.87</v>
      </c>
      <c r="CK73" s="47">
        <f t="shared" ref="CK73" si="104">CJ73/CI73*1000</f>
        <v>5496.1672473867602</v>
      </c>
      <c r="CL73" s="12">
        <v>6.0000000000000001E-3</v>
      </c>
      <c r="CM73" s="4">
        <v>0.46</v>
      </c>
      <c r="CN73" s="47">
        <f t="shared" ref="CN73" si="105">CM73/CL73*1000</f>
        <v>76666.666666666672</v>
      </c>
      <c r="CO73" s="64">
        <v>0</v>
      </c>
      <c r="CP73" s="4">
        <v>0</v>
      </c>
      <c r="CQ73" s="47">
        <v>0</v>
      </c>
      <c r="CR73" s="12">
        <v>0</v>
      </c>
      <c r="CS73" s="4">
        <v>0</v>
      </c>
      <c r="CT73" s="47">
        <v>0</v>
      </c>
      <c r="CU73" s="12">
        <v>0</v>
      </c>
      <c r="CV73" s="4">
        <v>0</v>
      </c>
      <c r="CW73" s="47">
        <v>0</v>
      </c>
      <c r="CX73" s="12">
        <v>0</v>
      </c>
      <c r="CY73" s="4">
        <v>0</v>
      </c>
      <c r="CZ73" s="47">
        <f t="shared" si="96"/>
        <v>0</v>
      </c>
      <c r="DA73" s="12">
        <v>0</v>
      </c>
      <c r="DB73" s="4">
        <v>0</v>
      </c>
      <c r="DC73" s="47">
        <v>0</v>
      </c>
      <c r="DD73" s="12"/>
      <c r="DE73" s="4"/>
      <c r="DF73" s="47"/>
      <c r="DG73" s="12">
        <v>0</v>
      </c>
      <c r="DH73" s="4">
        <v>0</v>
      </c>
      <c r="DI73" s="47">
        <v>0</v>
      </c>
      <c r="DJ73" s="12">
        <v>0</v>
      </c>
      <c r="DK73" s="4">
        <v>0</v>
      </c>
      <c r="DL73" s="47">
        <v>0</v>
      </c>
      <c r="DM73" s="12">
        <v>0</v>
      </c>
      <c r="DN73" s="4">
        <v>0</v>
      </c>
      <c r="DO73" s="47">
        <v>0</v>
      </c>
      <c r="DP73" s="12">
        <v>0</v>
      </c>
      <c r="DQ73" s="4">
        <v>0</v>
      </c>
      <c r="DR73" s="47">
        <v>0</v>
      </c>
      <c r="DS73" s="12">
        <v>0</v>
      </c>
      <c r="DT73" s="4">
        <v>0</v>
      </c>
      <c r="DU73" s="47">
        <v>0</v>
      </c>
      <c r="DV73" s="12">
        <v>316.75</v>
      </c>
      <c r="DW73" s="4">
        <v>1570.54</v>
      </c>
      <c r="DX73" s="47">
        <f t="shared" ref="DX73" si="106">DW73/DV73*1000</f>
        <v>4958.2951854775056</v>
      </c>
      <c r="DY73" s="12">
        <v>3.25</v>
      </c>
      <c r="DZ73" s="4">
        <v>22</v>
      </c>
      <c r="EA73" s="47">
        <f t="shared" ref="EA73" si="107">DZ73/DY73*1000</f>
        <v>6769.2307692307695</v>
      </c>
      <c r="EB73" s="12">
        <f t="shared" si="98"/>
        <v>334.49899999999997</v>
      </c>
      <c r="EC73" s="18">
        <f t="shared" si="99"/>
        <v>1679.1399999999999</v>
      </c>
    </row>
    <row r="74" spans="1:133" ht="15" customHeight="1" x14ac:dyDescent="0.3">
      <c r="A74" s="55">
        <v>2014</v>
      </c>
      <c r="B74" s="56" t="s">
        <v>8</v>
      </c>
      <c r="C74" s="12">
        <v>800</v>
      </c>
      <c r="D74" s="4">
        <v>5545.99</v>
      </c>
      <c r="E74" s="47">
        <f t="shared" ref="E74:E75" si="108">D74/C74*1000</f>
        <v>6932.4874999999993</v>
      </c>
      <c r="F74" s="12">
        <v>0</v>
      </c>
      <c r="G74" s="4">
        <v>0</v>
      </c>
      <c r="H74" s="47">
        <v>0</v>
      </c>
      <c r="I74" s="12">
        <v>0</v>
      </c>
      <c r="J74" s="4">
        <v>0</v>
      </c>
      <c r="K74" s="47">
        <v>0</v>
      </c>
      <c r="L74" s="12">
        <v>0</v>
      </c>
      <c r="M74" s="4">
        <v>0</v>
      </c>
      <c r="N74" s="47">
        <v>0</v>
      </c>
      <c r="O74" s="12">
        <v>0</v>
      </c>
      <c r="P74" s="4">
        <v>0</v>
      </c>
      <c r="Q74" s="47">
        <v>0</v>
      </c>
      <c r="R74" s="12">
        <v>0</v>
      </c>
      <c r="S74" s="4">
        <v>0</v>
      </c>
      <c r="T74" s="47">
        <v>0</v>
      </c>
      <c r="U74" s="12">
        <v>0</v>
      </c>
      <c r="V74" s="4">
        <v>0</v>
      </c>
      <c r="W74" s="47">
        <v>0</v>
      </c>
      <c r="X74" s="12">
        <v>3.0000000000000001E-3</v>
      </c>
      <c r="Y74" s="4">
        <v>0.45</v>
      </c>
      <c r="Z74" s="47">
        <f t="shared" ref="Z74:Z81" si="109">Y74/X74*1000</f>
        <v>150000</v>
      </c>
      <c r="AA74" s="12">
        <v>0</v>
      </c>
      <c r="AB74" s="4">
        <v>0</v>
      </c>
      <c r="AC74" s="47">
        <v>0</v>
      </c>
      <c r="AD74" s="12">
        <v>0.05</v>
      </c>
      <c r="AE74" s="4">
        <v>3.97</v>
      </c>
      <c r="AF74" s="47">
        <f t="shared" si="100"/>
        <v>79400</v>
      </c>
      <c r="AG74" s="12">
        <v>0</v>
      </c>
      <c r="AH74" s="4">
        <v>0</v>
      </c>
      <c r="AI74" s="47">
        <v>0</v>
      </c>
      <c r="AJ74" s="12">
        <v>0</v>
      </c>
      <c r="AK74" s="4">
        <v>0</v>
      </c>
      <c r="AL74" s="47">
        <v>0</v>
      </c>
      <c r="AM74" s="12">
        <v>0</v>
      </c>
      <c r="AN74" s="4">
        <v>0</v>
      </c>
      <c r="AO74" s="47">
        <v>0</v>
      </c>
      <c r="AP74" s="12">
        <v>0</v>
      </c>
      <c r="AQ74" s="4">
        <v>0</v>
      </c>
      <c r="AR74" s="47">
        <v>0</v>
      </c>
      <c r="AS74" s="12">
        <v>0</v>
      </c>
      <c r="AT74" s="4">
        <v>0</v>
      </c>
      <c r="AU74" s="47">
        <v>0</v>
      </c>
      <c r="AV74" s="12">
        <v>0</v>
      </c>
      <c r="AW74" s="4">
        <v>0</v>
      </c>
      <c r="AX74" s="47">
        <f t="shared" si="89"/>
        <v>0</v>
      </c>
      <c r="AY74" s="12">
        <v>0</v>
      </c>
      <c r="AZ74" s="4">
        <v>0</v>
      </c>
      <c r="BA74" s="47">
        <v>0</v>
      </c>
      <c r="BB74" s="12">
        <v>0</v>
      </c>
      <c r="BC74" s="4">
        <v>0</v>
      </c>
      <c r="BD74" s="47">
        <v>0</v>
      </c>
      <c r="BE74" s="12">
        <v>0</v>
      </c>
      <c r="BF74" s="4">
        <v>0</v>
      </c>
      <c r="BG74" s="47">
        <v>0</v>
      </c>
      <c r="BH74" s="12">
        <v>0</v>
      </c>
      <c r="BI74" s="4">
        <v>0</v>
      </c>
      <c r="BJ74" s="47">
        <v>0</v>
      </c>
      <c r="BK74" s="12">
        <v>0</v>
      </c>
      <c r="BL74" s="4">
        <v>0</v>
      </c>
      <c r="BM74" s="47">
        <f t="shared" si="90"/>
        <v>0</v>
      </c>
      <c r="BN74" s="12">
        <v>0</v>
      </c>
      <c r="BO74" s="4">
        <v>0</v>
      </c>
      <c r="BP74" s="47">
        <v>0</v>
      </c>
      <c r="BQ74" s="12">
        <v>0</v>
      </c>
      <c r="BR74" s="4">
        <v>0</v>
      </c>
      <c r="BS74" s="47">
        <v>0</v>
      </c>
      <c r="BT74" s="12">
        <v>0</v>
      </c>
      <c r="BU74" s="4">
        <v>0</v>
      </c>
      <c r="BV74" s="47">
        <v>0</v>
      </c>
      <c r="BW74" s="12">
        <v>0</v>
      </c>
      <c r="BX74" s="4">
        <v>0</v>
      </c>
      <c r="BY74" s="47">
        <v>0</v>
      </c>
      <c r="BZ74" s="12">
        <v>0</v>
      </c>
      <c r="CA74" s="4">
        <v>0</v>
      </c>
      <c r="CB74" s="47">
        <v>0</v>
      </c>
      <c r="CC74" s="12">
        <v>0</v>
      </c>
      <c r="CD74" s="4">
        <v>0</v>
      </c>
      <c r="CE74" s="47">
        <f t="shared" si="92"/>
        <v>0</v>
      </c>
      <c r="CF74" s="12">
        <v>0</v>
      </c>
      <c r="CG74" s="4">
        <v>0</v>
      </c>
      <c r="CH74" s="47">
        <f t="shared" si="93"/>
        <v>0</v>
      </c>
      <c r="CI74" s="12">
        <v>0</v>
      </c>
      <c r="CJ74" s="4">
        <v>0</v>
      </c>
      <c r="CK74" s="47">
        <v>0</v>
      </c>
      <c r="CL74" s="12">
        <v>0</v>
      </c>
      <c r="CM74" s="4">
        <v>0</v>
      </c>
      <c r="CN74" s="47">
        <v>0</v>
      </c>
      <c r="CO74" s="64">
        <v>0</v>
      </c>
      <c r="CP74" s="4">
        <v>0</v>
      </c>
      <c r="CQ74" s="47">
        <v>0</v>
      </c>
      <c r="CR74" s="12">
        <v>0</v>
      </c>
      <c r="CS74" s="4">
        <v>0</v>
      </c>
      <c r="CT74" s="47">
        <v>0</v>
      </c>
      <c r="CU74" s="12">
        <v>0</v>
      </c>
      <c r="CV74" s="4">
        <v>0</v>
      </c>
      <c r="CW74" s="47">
        <v>0</v>
      </c>
      <c r="CX74" s="12">
        <v>0</v>
      </c>
      <c r="CY74" s="4">
        <v>0</v>
      </c>
      <c r="CZ74" s="47">
        <f t="shared" si="96"/>
        <v>0</v>
      </c>
      <c r="DA74" s="12">
        <v>0</v>
      </c>
      <c r="DB74" s="4">
        <v>0</v>
      </c>
      <c r="DC74" s="47">
        <v>0</v>
      </c>
      <c r="DD74" s="12"/>
      <c r="DE74" s="4"/>
      <c r="DF74" s="47"/>
      <c r="DG74" s="12">
        <v>0</v>
      </c>
      <c r="DH74" s="4">
        <v>0</v>
      </c>
      <c r="DI74" s="47">
        <v>0</v>
      </c>
      <c r="DJ74" s="12">
        <v>0</v>
      </c>
      <c r="DK74" s="4">
        <v>0</v>
      </c>
      <c r="DL74" s="47">
        <v>0</v>
      </c>
      <c r="DM74" s="12">
        <v>0</v>
      </c>
      <c r="DN74" s="4">
        <v>0</v>
      </c>
      <c r="DO74" s="47">
        <v>0</v>
      </c>
      <c r="DP74" s="12">
        <v>0</v>
      </c>
      <c r="DQ74" s="4">
        <v>0</v>
      </c>
      <c r="DR74" s="47">
        <v>0</v>
      </c>
      <c r="DS74" s="12">
        <v>0</v>
      </c>
      <c r="DT74" s="4">
        <v>0</v>
      </c>
      <c r="DU74" s="47">
        <v>0</v>
      </c>
      <c r="DV74" s="12">
        <v>0</v>
      </c>
      <c r="DW74" s="4">
        <v>0</v>
      </c>
      <c r="DX74" s="47">
        <v>0</v>
      </c>
      <c r="DY74" s="12">
        <v>0</v>
      </c>
      <c r="DZ74" s="4">
        <v>0</v>
      </c>
      <c r="EA74" s="47">
        <v>0</v>
      </c>
      <c r="EB74" s="12">
        <f t="shared" si="98"/>
        <v>800.053</v>
      </c>
      <c r="EC74" s="18">
        <f t="shared" si="99"/>
        <v>5550.41</v>
      </c>
    </row>
    <row r="75" spans="1:133" ht="15" customHeight="1" x14ac:dyDescent="0.3">
      <c r="A75" s="55">
        <v>2014</v>
      </c>
      <c r="B75" s="56" t="s">
        <v>9</v>
      </c>
      <c r="C75" s="12">
        <v>1650</v>
      </c>
      <c r="D75" s="4">
        <v>8861.5499999999993</v>
      </c>
      <c r="E75" s="47">
        <f t="shared" si="108"/>
        <v>5370.6363636363631</v>
      </c>
      <c r="F75" s="12">
        <v>0</v>
      </c>
      <c r="G75" s="4">
        <v>0</v>
      </c>
      <c r="H75" s="47">
        <v>0</v>
      </c>
      <c r="I75" s="12">
        <v>0</v>
      </c>
      <c r="J75" s="4">
        <v>0</v>
      </c>
      <c r="K75" s="47">
        <v>0</v>
      </c>
      <c r="L75" s="12">
        <v>0</v>
      </c>
      <c r="M75" s="4">
        <v>0</v>
      </c>
      <c r="N75" s="47">
        <v>0</v>
      </c>
      <c r="O75" s="12">
        <v>0</v>
      </c>
      <c r="P75" s="4">
        <v>0</v>
      </c>
      <c r="Q75" s="47">
        <v>0</v>
      </c>
      <c r="R75" s="12">
        <v>0</v>
      </c>
      <c r="S75" s="4">
        <v>0</v>
      </c>
      <c r="T75" s="47">
        <v>0</v>
      </c>
      <c r="U75" s="12">
        <v>0</v>
      </c>
      <c r="V75" s="4">
        <v>0</v>
      </c>
      <c r="W75" s="47">
        <v>0</v>
      </c>
      <c r="X75" s="12">
        <v>0</v>
      </c>
      <c r="Y75" s="4">
        <v>0</v>
      </c>
      <c r="Z75" s="47">
        <v>0</v>
      </c>
      <c r="AA75" s="12">
        <v>0</v>
      </c>
      <c r="AB75" s="4">
        <v>0</v>
      </c>
      <c r="AC75" s="47">
        <v>0</v>
      </c>
      <c r="AD75" s="12">
        <v>0</v>
      </c>
      <c r="AE75" s="4">
        <v>0</v>
      </c>
      <c r="AF75" s="47">
        <v>0</v>
      </c>
      <c r="AG75" s="12">
        <v>0</v>
      </c>
      <c r="AH75" s="4">
        <v>0</v>
      </c>
      <c r="AI75" s="47">
        <v>0</v>
      </c>
      <c r="AJ75" s="12">
        <v>0</v>
      </c>
      <c r="AK75" s="4">
        <v>0</v>
      </c>
      <c r="AL75" s="47">
        <v>0</v>
      </c>
      <c r="AM75" s="12">
        <v>0</v>
      </c>
      <c r="AN75" s="4">
        <v>0</v>
      </c>
      <c r="AO75" s="47">
        <v>0</v>
      </c>
      <c r="AP75" s="12">
        <v>0</v>
      </c>
      <c r="AQ75" s="4">
        <v>0</v>
      </c>
      <c r="AR75" s="47">
        <v>0</v>
      </c>
      <c r="AS75" s="12">
        <v>0</v>
      </c>
      <c r="AT75" s="4">
        <v>0</v>
      </c>
      <c r="AU75" s="47">
        <v>0</v>
      </c>
      <c r="AV75" s="12">
        <v>0</v>
      </c>
      <c r="AW75" s="4">
        <v>0</v>
      </c>
      <c r="AX75" s="47">
        <f t="shared" si="89"/>
        <v>0</v>
      </c>
      <c r="AY75" s="12">
        <v>0</v>
      </c>
      <c r="AZ75" s="4">
        <v>0</v>
      </c>
      <c r="BA75" s="47">
        <v>0</v>
      </c>
      <c r="BB75" s="12">
        <v>0</v>
      </c>
      <c r="BC75" s="4">
        <v>0</v>
      </c>
      <c r="BD75" s="47">
        <v>0</v>
      </c>
      <c r="BE75" s="12">
        <v>0</v>
      </c>
      <c r="BF75" s="4">
        <v>0</v>
      </c>
      <c r="BG75" s="47">
        <v>0</v>
      </c>
      <c r="BH75" s="12">
        <v>0</v>
      </c>
      <c r="BI75" s="4">
        <v>0</v>
      </c>
      <c r="BJ75" s="47">
        <v>0</v>
      </c>
      <c r="BK75" s="12">
        <v>0</v>
      </c>
      <c r="BL75" s="4">
        <v>0</v>
      </c>
      <c r="BM75" s="47">
        <f t="shared" si="90"/>
        <v>0</v>
      </c>
      <c r="BN75" s="12">
        <v>0</v>
      </c>
      <c r="BO75" s="4">
        <v>0</v>
      </c>
      <c r="BP75" s="47">
        <v>0</v>
      </c>
      <c r="BQ75" s="12">
        <v>0</v>
      </c>
      <c r="BR75" s="4">
        <v>0</v>
      </c>
      <c r="BS75" s="47">
        <v>0</v>
      </c>
      <c r="BT75" s="12">
        <v>0</v>
      </c>
      <c r="BU75" s="4">
        <v>0</v>
      </c>
      <c r="BV75" s="47">
        <v>0</v>
      </c>
      <c r="BW75" s="12">
        <v>0</v>
      </c>
      <c r="BX75" s="4">
        <v>0</v>
      </c>
      <c r="BY75" s="47">
        <v>0</v>
      </c>
      <c r="BZ75" s="12">
        <v>0</v>
      </c>
      <c r="CA75" s="4">
        <v>0</v>
      </c>
      <c r="CB75" s="47">
        <v>0</v>
      </c>
      <c r="CC75" s="12">
        <v>0</v>
      </c>
      <c r="CD75" s="4">
        <v>0</v>
      </c>
      <c r="CE75" s="47">
        <f t="shared" si="92"/>
        <v>0</v>
      </c>
      <c r="CF75" s="12">
        <v>0</v>
      </c>
      <c r="CG75" s="4">
        <v>0</v>
      </c>
      <c r="CH75" s="47">
        <f t="shared" si="93"/>
        <v>0</v>
      </c>
      <c r="CI75" s="12">
        <v>30</v>
      </c>
      <c r="CJ75" s="4">
        <v>147.6</v>
      </c>
      <c r="CK75" s="47">
        <f t="shared" si="94"/>
        <v>4920</v>
      </c>
      <c r="CL75" s="12">
        <v>0</v>
      </c>
      <c r="CM75" s="4">
        <v>0</v>
      </c>
      <c r="CN75" s="47">
        <v>0</v>
      </c>
      <c r="CO75" s="64">
        <v>0</v>
      </c>
      <c r="CP75" s="4">
        <v>0</v>
      </c>
      <c r="CQ75" s="47">
        <v>0</v>
      </c>
      <c r="CR75" s="12">
        <v>0</v>
      </c>
      <c r="CS75" s="4">
        <v>0</v>
      </c>
      <c r="CT75" s="47">
        <v>0</v>
      </c>
      <c r="CU75" s="12">
        <v>0</v>
      </c>
      <c r="CV75" s="4">
        <v>0</v>
      </c>
      <c r="CW75" s="47">
        <v>0</v>
      </c>
      <c r="CX75" s="12">
        <v>0</v>
      </c>
      <c r="CY75" s="4">
        <v>0</v>
      </c>
      <c r="CZ75" s="47">
        <f t="shared" si="96"/>
        <v>0</v>
      </c>
      <c r="DA75" s="12">
        <v>0</v>
      </c>
      <c r="DB75" s="4">
        <v>0</v>
      </c>
      <c r="DC75" s="47">
        <v>0</v>
      </c>
      <c r="DD75" s="12"/>
      <c r="DE75" s="4"/>
      <c r="DF75" s="47"/>
      <c r="DG75" s="12">
        <v>0</v>
      </c>
      <c r="DH75" s="4">
        <v>0</v>
      </c>
      <c r="DI75" s="47">
        <v>0</v>
      </c>
      <c r="DJ75" s="12">
        <v>0</v>
      </c>
      <c r="DK75" s="4">
        <v>0</v>
      </c>
      <c r="DL75" s="47">
        <v>0</v>
      </c>
      <c r="DM75" s="12">
        <v>0</v>
      </c>
      <c r="DN75" s="4">
        <v>0</v>
      </c>
      <c r="DO75" s="47">
        <v>0</v>
      </c>
      <c r="DP75" s="12">
        <v>0</v>
      </c>
      <c r="DQ75" s="4">
        <v>0</v>
      </c>
      <c r="DR75" s="47">
        <v>0</v>
      </c>
      <c r="DS75" s="12">
        <v>0</v>
      </c>
      <c r="DT75" s="4">
        <v>0</v>
      </c>
      <c r="DU75" s="47">
        <v>0</v>
      </c>
      <c r="DV75" s="12">
        <v>170</v>
      </c>
      <c r="DW75" s="4">
        <v>630.71</v>
      </c>
      <c r="DX75" s="47">
        <f t="shared" ref="DX75:DX81" si="110">DW75/DV75*1000</f>
        <v>3710.0588235294117</v>
      </c>
      <c r="DY75" s="12">
        <v>0</v>
      </c>
      <c r="DZ75" s="4">
        <v>0</v>
      </c>
      <c r="EA75" s="47">
        <v>0</v>
      </c>
      <c r="EB75" s="12">
        <f t="shared" si="98"/>
        <v>1850</v>
      </c>
      <c r="EC75" s="18">
        <f t="shared" si="99"/>
        <v>9639.86</v>
      </c>
    </row>
    <row r="76" spans="1:133" ht="15" customHeight="1" x14ac:dyDescent="0.3">
      <c r="A76" s="55">
        <v>2014</v>
      </c>
      <c r="B76" s="56" t="s">
        <v>10</v>
      </c>
      <c r="C76" s="12">
        <v>0</v>
      </c>
      <c r="D76" s="4">
        <v>0</v>
      </c>
      <c r="E76" s="47">
        <v>0</v>
      </c>
      <c r="F76" s="12">
        <v>0</v>
      </c>
      <c r="G76" s="4">
        <v>0</v>
      </c>
      <c r="H76" s="47">
        <v>0</v>
      </c>
      <c r="I76" s="12">
        <v>0</v>
      </c>
      <c r="J76" s="4">
        <v>0</v>
      </c>
      <c r="K76" s="47">
        <v>0</v>
      </c>
      <c r="L76" s="12">
        <v>0</v>
      </c>
      <c r="M76" s="4">
        <v>0</v>
      </c>
      <c r="N76" s="47">
        <v>0</v>
      </c>
      <c r="O76" s="12">
        <v>0</v>
      </c>
      <c r="P76" s="4">
        <v>0</v>
      </c>
      <c r="Q76" s="47">
        <v>0</v>
      </c>
      <c r="R76" s="12">
        <v>0</v>
      </c>
      <c r="S76" s="4">
        <v>0</v>
      </c>
      <c r="T76" s="47">
        <v>0</v>
      </c>
      <c r="U76" s="12">
        <v>0</v>
      </c>
      <c r="V76" s="4">
        <v>0</v>
      </c>
      <c r="W76" s="47">
        <v>0</v>
      </c>
      <c r="X76" s="12">
        <v>0</v>
      </c>
      <c r="Y76" s="4">
        <v>0</v>
      </c>
      <c r="Z76" s="47">
        <v>0</v>
      </c>
      <c r="AA76" s="12">
        <v>0</v>
      </c>
      <c r="AB76" s="4">
        <v>0</v>
      </c>
      <c r="AC76" s="47">
        <v>0</v>
      </c>
      <c r="AD76" s="12">
        <v>0.05</v>
      </c>
      <c r="AE76" s="4">
        <v>2.2200000000000002</v>
      </c>
      <c r="AF76" s="47">
        <f t="shared" si="100"/>
        <v>44400</v>
      </c>
      <c r="AG76" s="12">
        <v>0</v>
      </c>
      <c r="AH76" s="4">
        <v>0</v>
      </c>
      <c r="AI76" s="47">
        <v>0</v>
      </c>
      <c r="AJ76" s="12">
        <v>0</v>
      </c>
      <c r="AK76" s="4">
        <v>0</v>
      </c>
      <c r="AL76" s="47">
        <v>0</v>
      </c>
      <c r="AM76" s="12">
        <v>0</v>
      </c>
      <c r="AN76" s="4">
        <v>0</v>
      </c>
      <c r="AO76" s="47">
        <v>0</v>
      </c>
      <c r="AP76" s="12">
        <v>0</v>
      </c>
      <c r="AQ76" s="4">
        <v>0</v>
      </c>
      <c r="AR76" s="47">
        <v>0</v>
      </c>
      <c r="AS76" s="12">
        <v>0</v>
      </c>
      <c r="AT76" s="4">
        <v>0</v>
      </c>
      <c r="AU76" s="47">
        <v>0</v>
      </c>
      <c r="AV76" s="12">
        <v>0</v>
      </c>
      <c r="AW76" s="4">
        <v>0</v>
      </c>
      <c r="AX76" s="47">
        <f t="shared" si="89"/>
        <v>0</v>
      </c>
      <c r="AY76" s="12">
        <v>0</v>
      </c>
      <c r="AZ76" s="4">
        <v>0</v>
      </c>
      <c r="BA76" s="47">
        <v>0</v>
      </c>
      <c r="BB76" s="12">
        <v>0</v>
      </c>
      <c r="BC76" s="4">
        <v>0</v>
      </c>
      <c r="BD76" s="47">
        <v>0</v>
      </c>
      <c r="BE76" s="12">
        <v>0</v>
      </c>
      <c r="BF76" s="4">
        <v>0</v>
      </c>
      <c r="BG76" s="47">
        <v>0</v>
      </c>
      <c r="BH76" s="12">
        <v>0</v>
      </c>
      <c r="BI76" s="4">
        <v>0</v>
      </c>
      <c r="BJ76" s="47">
        <v>0</v>
      </c>
      <c r="BK76" s="12">
        <v>0</v>
      </c>
      <c r="BL76" s="4">
        <v>0</v>
      </c>
      <c r="BM76" s="47">
        <f t="shared" si="90"/>
        <v>0</v>
      </c>
      <c r="BN76" s="12">
        <v>0</v>
      </c>
      <c r="BO76" s="4">
        <v>0</v>
      </c>
      <c r="BP76" s="47">
        <v>0</v>
      </c>
      <c r="BQ76" s="12">
        <v>0</v>
      </c>
      <c r="BR76" s="4">
        <v>0</v>
      </c>
      <c r="BS76" s="47">
        <v>0</v>
      </c>
      <c r="BT76" s="12">
        <v>1.5009999999999999</v>
      </c>
      <c r="BU76" s="4">
        <v>49.37</v>
      </c>
      <c r="BV76" s="47">
        <f t="shared" si="91"/>
        <v>32891.405729513659</v>
      </c>
      <c r="BW76" s="12">
        <v>0</v>
      </c>
      <c r="BX76" s="4">
        <v>0</v>
      </c>
      <c r="BY76" s="47">
        <v>0</v>
      </c>
      <c r="BZ76" s="12">
        <v>0</v>
      </c>
      <c r="CA76" s="4">
        <v>0</v>
      </c>
      <c r="CB76" s="47">
        <v>0</v>
      </c>
      <c r="CC76" s="12">
        <v>0</v>
      </c>
      <c r="CD76" s="4">
        <v>0</v>
      </c>
      <c r="CE76" s="47">
        <f t="shared" si="92"/>
        <v>0</v>
      </c>
      <c r="CF76" s="12">
        <v>0</v>
      </c>
      <c r="CG76" s="4">
        <v>0</v>
      </c>
      <c r="CH76" s="47">
        <f t="shared" si="93"/>
        <v>0</v>
      </c>
      <c r="CI76" s="12">
        <v>0</v>
      </c>
      <c r="CJ76" s="4">
        <v>0</v>
      </c>
      <c r="CK76" s="47">
        <v>0</v>
      </c>
      <c r="CL76" s="12">
        <v>0</v>
      </c>
      <c r="CM76" s="4">
        <v>0</v>
      </c>
      <c r="CN76" s="47">
        <v>0</v>
      </c>
      <c r="CO76" s="64">
        <v>0</v>
      </c>
      <c r="CP76" s="4">
        <v>0</v>
      </c>
      <c r="CQ76" s="47">
        <v>0</v>
      </c>
      <c r="CR76" s="12">
        <v>0</v>
      </c>
      <c r="CS76" s="4">
        <v>0</v>
      </c>
      <c r="CT76" s="47">
        <v>0</v>
      </c>
      <c r="CU76" s="12">
        <v>0</v>
      </c>
      <c r="CV76" s="4">
        <v>0</v>
      </c>
      <c r="CW76" s="47">
        <v>0</v>
      </c>
      <c r="CX76" s="12">
        <v>0</v>
      </c>
      <c r="CY76" s="4">
        <v>0</v>
      </c>
      <c r="CZ76" s="47">
        <f t="shared" si="96"/>
        <v>0</v>
      </c>
      <c r="DA76" s="12">
        <v>0</v>
      </c>
      <c r="DB76" s="4">
        <v>0</v>
      </c>
      <c r="DC76" s="47">
        <v>0</v>
      </c>
      <c r="DD76" s="12"/>
      <c r="DE76" s="4"/>
      <c r="DF76" s="47"/>
      <c r="DG76" s="12">
        <v>0</v>
      </c>
      <c r="DH76" s="4">
        <v>0</v>
      </c>
      <c r="DI76" s="47">
        <v>0</v>
      </c>
      <c r="DJ76" s="12">
        <v>0</v>
      </c>
      <c r="DK76" s="4">
        <v>0</v>
      </c>
      <c r="DL76" s="47">
        <v>0</v>
      </c>
      <c r="DM76" s="12">
        <v>0</v>
      </c>
      <c r="DN76" s="4">
        <v>0</v>
      </c>
      <c r="DO76" s="47">
        <v>0</v>
      </c>
      <c r="DP76" s="12">
        <v>0</v>
      </c>
      <c r="DQ76" s="4">
        <v>0</v>
      </c>
      <c r="DR76" s="47">
        <v>0</v>
      </c>
      <c r="DS76" s="12">
        <v>0</v>
      </c>
      <c r="DT76" s="4">
        <v>0</v>
      </c>
      <c r="DU76" s="47">
        <v>0</v>
      </c>
      <c r="DV76" s="12">
        <v>136</v>
      </c>
      <c r="DW76" s="4">
        <v>512.9</v>
      </c>
      <c r="DX76" s="47">
        <f t="shared" si="110"/>
        <v>3771.3235294117644</v>
      </c>
      <c r="DY76" s="12">
        <v>26.065000000000001</v>
      </c>
      <c r="DZ76" s="4">
        <v>117.79</v>
      </c>
      <c r="EA76" s="47">
        <f t="shared" si="97"/>
        <v>4519.0868981392678</v>
      </c>
      <c r="EB76" s="12">
        <f t="shared" si="98"/>
        <v>163.61600000000001</v>
      </c>
      <c r="EC76" s="18">
        <f t="shared" si="99"/>
        <v>682.28</v>
      </c>
    </row>
    <row r="77" spans="1:133" ht="15" customHeight="1" x14ac:dyDescent="0.3">
      <c r="A77" s="55">
        <v>2014</v>
      </c>
      <c r="B77" s="56" t="s">
        <v>11</v>
      </c>
      <c r="C77" s="12">
        <v>500</v>
      </c>
      <c r="D77" s="4">
        <v>2736.13</v>
      </c>
      <c r="E77" s="47">
        <f t="shared" ref="E77" si="111">D77/C77*1000</f>
        <v>5472.26</v>
      </c>
      <c r="F77" s="12">
        <v>0</v>
      </c>
      <c r="G77" s="4">
        <v>0</v>
      </c>
      <c r="H77" s="47">
        <v>0</v>
      </c>
      <c r="I77" s="12">
        <v>0</v>
      </c>
      <c r="J77" s="4">
        <v>0</v>
      </c>
      <c r="K77" s="47">
        <v>0</v>
      </c>
      <c r="L77" s="12">
        <v>0</v>
      </c>
      <c r="M77" s="4">
        <v>0</v>
      </c>
      <c r="N77" s="47">
        <v>0</v>
      </c>
      <c r="O77" s="12">
        <v>0</v>
      </c>
      <c r="P77" s="4">
        <v>0</v>
      </c>
      <c r="Q77" s="47">
        <v>0</v>
      </c>
      <c r="R77" s="12">
        <v>0</v>
      </c>
      <c r="S77" s="4">
        <v>0</v>
      </c>
      <c r="T77" s="47">
        <v>0</v>
      </c>
      <c r="U77" s="12">
        <v>0</v>
      </c>
      <c r="V77" s="4">
        <v>0</v>
      </c>
      <c r="W77" s="47">
        <v>0</v>
      </c>
      <c r="X77" s="12">
        <v>0</v>
      </c>
      <c r="Y77" s="4">
        <v>0</v>
      </c>
      <c r="Z77" s="47">
        <v>0</v>
      </c>
      <c r="AA77" s="12">
        <v>0</v>
      </c>
      <c r="AB77" s="4">
        <v>0</v>
      </c>
      <c r="AC77" s="47">
        <v>0</v>
      </c>
      <c r="AD77" s="12">
        <v>0.1</v>
      </c>
      <c r="AE77" s="4">
        <v>4.26</v>
      </c>
      <c r="AF77" s="47">
        <f t="shared" si="100"/>
        <v>42599.999999999993</v>
      </c>
      <c r="AG77" s="12">
        <v>0</v>
      </c>
      <c r="AH77" s="4">
        <v>0</v>
      </c>
      <c r="AI77" s="47">
        <v>0</v>
      </c>
      <c r="AJ77" s="12">
        <v>0</v>
      </c>
      <c r="AK77" s="4">
        <v>0</v>
      </c>
      <c r="AL77" s="47">
        <v>0</v>
      </c>
      <c r="AM77" s="12">
        <v>0</v>
      </c>
      <c r="AN77" s="4">
        <v>0</v>
      </c>
      <c r="AO77" s="47">
        <v>0</v>
      </c>
      <c r="AP77" s="12">
        <v>0</v>
      </c>
      <c r="AQ77" s="4">
        <v>0</v>
      </c>
      <c r="AR77" s="47">
        <v>0</v>
      </c>
      <c r="AS77" s="12">
        <v>0</v>
      </c>
      <c r="AT77" s="4">
        <v>0</v>
      </c>
      <c r="AU77" s="47">
        <v>0</v>
      </c>
      <c r="AV77" s="12">
        <v>0</v>
      </c>
      <c r="AW77" s="4">
        <v>0</v>
      </c>
      <c r="AX77" s="47">
        <f t="shared" si="89"/>
        <v>0</v>
      </c>
      <c r="AY77" s="12">
        <v>0</v>
      </c>
      <c r="AZ77" s="4">
        <v>0</v>
      </c>
      <c r="BA77" s="47">
        <v>0</v>
      </c>
      <c r="BB77" s="12">
        <v>0</v>
      </c>
      <c r="BC77" s="4">
        <v>0</v>
      </c>
      <c r="BD77" s="47">
        <v>0</v>
      </c>
      <c r="BE77" s="12">
        <v>0</v>
      </c>
      <c r="BF77" s="4">
        <v>0</v>
      </c>
      <c r="BG77" s="47">
        <v>0</v>
      </c>
      <c r="BH77" s="12">
        <v>0</v>
      </c>
      <c r="BI77" s="4">
        <v>0</v>
      </c>
      <c r="BJ77" s="47">
        <v>0</v>
      </c>
      <c r="BK77" s="12">
        <v>0</v>
      </c>
      <c r="BL77" s="4">
        <v>0</v>
      </c>
      <c r="BM77" s="47">
        <f t="shared" si="90"/>
        <v>0</v>
      </c>
      <c r="BN77" s="12">
        <v>0</v>
      </c>
      <c r="BO77" s="4">
        <v>0</v>
      </c>
      <c r="BP77" s="47">
        <v>0</v>
      </c>
      <c r="BQ77" s="12">
        <v>0</v>
      </c>
      <c r="BR77" s="4">
        <v>0</v>
      </c>
      <c r="BS77" s="47">
        <v>0</v>
      </c>
      <c r="BT77" s="12">
        <v>1.264</v>
      </c>
      <c r="BU77" s="4">
        <v>14.29</v>
      </c>
      <c r="BV77" s="47">
        <f t="shared" si="91"/>
        <v>11305.379746835442</v>
      </c>
      <c r="BW77" s="12">
        <v>0</v>
      </c>
      <c r="BX77" s="4">
        <v>0</v>
      </c>
      <c r="BY77" s="47">
        <v>0</v>
      </c>
      <c r="BZ77" s="12">
        <v>0</v>
      </c>
      <c r="CA77" s="4">
        <v>0</v>
      </c>
      <c r="CB77" s="47">
        <v>0</v>
      </c>
      <c r="CC77" s="12">
        <v>0</v>
      </c>
      <c r="CD77" s="4">
        <v>0</v>
      </c>
      <c r="CE77" s="47">
        <f t="shared" si="92"/>
        <v>0</v>
      </c>
      <c r="CF77" s="12">
        <v>0</v>
      </c>
      <c r="CG77" s="4">
        <v>0</v>
      </c>
      <c r="CH77" s="47">
        <f t="shared" si="93"/>
        <v>0</v>
      </c>
      <c r="CI77" s="12">
        <v>0</v>
      </c>
      <c r="CJ77" s="4">
        <v>0</v>
      </c>
      <c r="CK77" s="47">
        <v>0</v>
      </c>
      <c r="CL77" s="12">
        <v>0</v>
      </c>
      <c r="CM77" s="4">
        <v>0</v>
      </c>
      <c r="CN77" s="47">
        <v>0</v>
      </c>
      <c r="CO77" s="64">
        <v>0</v>
      </c>
      <c r="CP77" s="4">
        <v>0</v>
      </c>
      <c r="CQ77" s="47">
        <v>0</v>
      </c>
      <c r="CR77" s="12">
        <v>0</v>
      </c>
      <c r="CS77" s="4">
        <v>0</v>
      </c>
      <c r="CT77" s="47">
        <v>0</v>
      </c>
      <c r="CU77" s="12">
        <v>0</v>
      </c>
      <c r="CV77" s="4">
        <v>0</v>
      </c>
      <c r="CW77" s="47">
        <v>0</v>
      </c>
      <c r="CX77" s="12">
        <v>0</v>
      </c>
      <c r="CY77" s="4">
        <v>0</v>
      </c>
      <c r="CZ77" s="47">
        <f t="shared" si="96"/>
        <v>0</v>
      </c>
      <c r="DA77" s="12">
        <v>0</v>
      </c>
      <c r="DB77" s="4">
        <v>0</v>
      </c>
      <c r="DC77" s="47">
        <v>0</v>
      </c>
      <c r="DD77" s="12"/>
      <c r="DE77" s="4"/>
      <c r="DF77" s="47"/>
      <c r="DG77" s="12">
        <v>0</v>
      </c>
      <c r="DH77" s="4">
        <v>0</v>
      </c>
      <c r="DI77" s="47">
        <v>0</v>
      </c>
      <c r="DJ77" s="12">
        <v>0</v>
      </c>
      <c r="DK77" s="4">
        <v>0</v>
      </c>
      <c r="DL77" s="47">
        <v>0</v>
      </c>
      <c r="DM77" s="12">
        <v>1.4E-2</v>
      </c>
      <c r="DN77" s="4">
        <v>37.51</v>
      </c>
      <c r="DO77" s="47">
        <f t="shared" ref="DO77:DO79" si="112">DN77/DM77*1000</f>
        <v>2679285.7142857141</v>
      </c>
      <c r="DP77" s="12">
        <v>0</v>
      </c>
      <c r="DQ77" s="4">
        <v>0</v>
      </c>
      <c r="DR77" s="47">
        <v>0</v>
      </c>
      <c r="DS77" s="12">
        <v>0</v>
      </c>
      <c r="DT77" s="4">
        <v>0</v>
      </c>
      <c r="DU77" s="47">
        <v>0</v>
      </c>
      <c r="DV77" s="12">
        <v>9.9250000000000007</v>
      </c>
      <c r="DW77" s="4">
        <v>170.33</v>
      </c>
      <c r="DX77" s="47">
        <f t="shared" si="110"/>
        <v>17161.712846347607</v>
      </c>
      <c r="DY77" s="12">
        <v>1E-3</v>
      </c>
      <c r="DZ77" s="4">
        <v>0.15</v>
      </c>
      <c r="EA77" s="47">
        <f t="shared" si="97"/>
        <v>150000</v>
      </c>
      <c r="EB77" s="12">
        <f t="shared" si="98"/>
        <v>511.30400000000003</v>
      </c>
      <c r="EC77" s="18">
        <f t="shared" si="99"/>
        <v>2962.6700000000005</v>
      </c>
    </row>
    <row r="78" spans="1:133" ht="15" customHeight="1" x14ac:dyDescent="0.3">
      <c r="A78" s="55">
        <v>2014</v>
      </c>
      <c r="B78" s="56" t="s">
        <v>12</v>
      </c>
      <c r="C78" s="12">
        <v>0</v>
      </c>
      <c r="D78" s="4">
        <v>0</v>
      </c>
      <c r="E78" s="47">
        <v>0</v>
      </c>
      <c r="F78" s="12">
        <v>0</v>
      </c>
      <c r="G78" s="4">
        <v>0</v>
      </c>
      <c r="H78" s="47">
        <v>0</v>
      </c>
      <c r="I78" s="12">
        <v>0</v>
      </c>
      <c r="J78" s="4">
        <v>0</v>
      </c>
      <c r="K78" s="47">
        <v>0</v>
      </c>
      <c r="L78" s="12">
        <v>0</v>
      </c>
      <c r="M78" s="4">
        <v>0</v>
      </c>
      <c r="N78" s="47">
        <v>0</v>
      </c>
      <c r="O78" s="12">
        <v>0</v>
      </c>
      <c r="P78" s="4">
        <v>0</v>
      </c>
      <c r="Q78" s="47">
        <v>0</v>
      </c>
      <c r="R78" s="12">
        <v>0</v>
      </c>
      <c r="S78" s="4">
        <v>0</v>
      </c>
      <c r="T78" s="47">
        <v>0</v>
      </c>
      <c r="U78" s="12">
        <v>0</v>
      </c>
      <c r="V78" s="4">
        <v>0</v>
      </c>
      <c r="W78" s="47">
        <v>0</v>
      </c>
      <c r="X78" s="12">
        <v>0</v>
      </c>
      <c r="Y78" s="4">
        <v>0</v>
      </c>
      <c r="Z78" s="47">
        <v>0</v>
      </c>
      <c r="AA78" s="12">
        <v>0</v>
      </c>
      <c r="AB78" s="4">
        <v>0</v>
      </c>
      <c r="AC78" s="47">
        <v>0</v>
      </c>
      <c r="AD78" s="12">
        <v>97</v>
      </c>
      <c r="AE78" s="4">
        <v>471.41</v>
      </c>
      <c r="AF78" s="47">
        <f t="shared" si="100"/>
        <v>4859.8969072164946</v>
      </c>
      <c r="AG78" s="12">
        <v>0</v>
      </c>
      <c r="AH78" s="4">
        <v>0</v>
      </c>
      <c r="AI78" s="47">
        <v>0</v>
      </c>
      <c r="AJ78" s="12">
        <v>0</v>
      </c>
      <c r="AK78" s="4">
        <v>0</v>
      </c>
      <c r="AL78" s="47">
        <v>0</v>
      </c>
      <c r="AM78" s="12">
        <v>0</v>
      </c>
      <c r="AN78" s="4">
        <v>0</v>
      </c>
      <c r="AO78" s="47">
        <v>0</v>
      </c>
      <c r="AP78" s="12">
        <v>0</v>
      </c>
      <c r="AQ78" s="4">
        <v>0</v>
      </c>
      <c r="AR78" s="47">
        <v>0</v>
      </c>
      <c r="AS78" s="12">
        <v>0</v>
      </c>
      <c r="AT78" s="4">
        <v>0</v>
      </c>
      <c r="AU78" s="47">
        <v>0</v>
      </c>
      <c r="AV78" s="12">
        <v>0</v>
      </c>
      <c r="AW78" s="4">
        <v>0</v>
      </c>
      <c r="AX78" s="47">
        <f t="shared" si="89"/>
        <v>0</v>
      </c>
      <c r="AY78" s="12">
        <v>0</v>
      </c>
      <c r="AZ78" s="4">
        <v>0</v>
      </c>
      <c r="BA78" s="47">
        <v>0</v>
      </c>
      <c r="BB78" s="12">
        <v>0</v>
      </c>
      <c r="BC78" s="4">
        <v>0</v>
      </c>
      <c r="BD78" s="47">
        <v>0</v>
      </c>
      <c r="BE78" s="12">
        <v>0</v>
      </c>
      <c r="BF78" s="4">
        <v>0</v>
      </c>
      <c r="BG78" s="47">
        <v>0</v>
      </c>
      <c r="BH78" s="12">
        <v>0</v>
      </c>
      <c r="BI78" s="4">
        <v>0</v>
      </c>
      <c r="BJ78" s="47">
        <v>0</v>
      </c>
      <c r="BK78" s="12">
        <v>0</v>
      </c>
      <c r="BL78" s="4">
        <v>0</v>
      </c>
      <c r="BM78" s="47">
        <f t="shared" si="90"/>
        <v>0</v>
      </c>
      <c r="BN78" s="12">
        <v>0</v>
      </c>
      <c r="BO78" s="4">
        <v>0</v>
      </c>
      <c r="BP78" s="47">
        <v>0</v>
      </c>
      <c r="BQ78" s="12">
        <v>0</v>
      </c>
      <c r="BR78" s="4">
        <v>0</v>
      </c>
      <c r="BS78" s="47">
        <v>0</v>
      </c>
      <c r="BT78" s="12">
        <v>0</v>
      </c>
      <c r="BU78" s="4">
        <v>0</v>
      </c>
      <c r="BV78" s="47">
        <v>0</v>
      </c>
      <c r="BW78" s="12">
        <v>0</v>
      </c>
      <c r="BX78" s="4">
        <v>0</v>
      </c>
      <c r="BY78" s="47">
        <v>0</v>
      </c>
      <c r="BZ78" s="12">
        <v>0</v>
      </c>
      <c r="CA78" s="4">
        <v>0</v>
      </c>
      <c r="CB78" s="47">
        <v>0</v>
      </c>
      <c r="CC78" s="12">
        <v>0</v>
      </c>
      <c r="CD78" s="4">
        <v>0</v>
      </c>
      <c r="CE78" s="47">
        <f t="shared" si="92"/>
        <v>0</v>
      </c>
      <c r="CF78" s="12">
        <v>0</v>
      </c>
      <c r="CG78" s="4">
        <v>0</v>
      </c>
      <c r="CH78" s="47">
        <f t="shared" si="93"/>
        <v>0</v>
      </c>
      <c r="CI78" s="12">
        <v>1E-3</v>
      </c>
      <c r="CJ78" s="4">
        <v>2.72</v>
      </c>
      <c r="CK78" s="47">
        <f t="shared" si="94"/>
        <v>2720000</v>
      </c>
      <c r="CL78" s="12">
        <v>0</v>
      </c>
      <c r="CM78" s="4">
        <v>0</v>
      </c>
      <c r="CN78" s="47">
        <v>0</v>
      </c>
      <c r="CO78" s="64">
        <v>0</v>
      </c>
      <c r="CP78" s="4">
        <v>0</v>
      </c>
      <c r="CQ78" s="47">
        <v>0</v>
      </c>
      <c r="CR78" s="12">
        <v>0</v>
      </c>
      <c r="CS78" s="4">
        <v>0</v>
      </c>
      <c r="CT78" s="47">
        <v>0</v>
      </c>
      <c r="CU78" s="12">
        <v>0</v>
      </c>
      <c r="CV78" s="4">
        <v>0</v>
      </c>
      <c r="CW78" s="47">
        <v>0</v>
      </c>
      <c r="CX78" s="12">
        <v>0</v>
      </c>
      <c r="CY78" s="4">
        <v>0</v>
      </c>
      <c r="CZ78" s="47">
        <f t="shared" si="96"/>
        <v>0</v>
      </c>
      <c r="DA78" s="12">
        <v>0</v>
      </c>
      <c r="DB78" s="4">
        <v>0</v>
      </c>
      <c r="DC78" s="47">
        <v>0</v>
      </c>
      <c r="DD78" s="12"/>
      <c r="DE78" s="4"/>
      <c r="DF78" s="47"/>
      <c r="DG78" s="12">
        <v>0</v>
      </c>
      <c r="DH78" s="4">
        <v>0</v>
      </c>
      <c r="DI78" s="47">
        <v>0</v>
      </c>
      <c r="DJ78" s="12">
        <v>0</v>
      </c>
      <c r="DK78" s="4">
        <v>0</v>
      </c>
      <c r="DL78" s="47">
        <v>0</v>
      </c>
      <c r="DM78" s="12">
        <v>0</v>
      </c>
      <c r="DN78" s="4">
        <v>0</v>
      </c>
      <c r="DO78" s="47">
        <v>0</v>
      </c>
      <c r="DP78" s="12">
        <v>0</v>
      </c>
      <c r="DQ78" s="4">
        <v>0</v>
      </c>
      <c r="DR78" s="47">
        <v>0</v>
      </c>
      <c r="DS78" s="12">
        <v>0</v>
      </c>
      <c r="DT78" s="4">
        <v>0</v>
      </c>
      <c r="DU78" s="47">
        <v>0</v>
      </c>
      <c r="DV78" s="12">
        <v>0</v>
      </c>
      <c r="DW78" s="4">
        <v>0</v>
      </c>
      <c r="DX78" s="47">
        <v>0</v>
      </c>
      <c r="DY78" s="12">
        <v>0</v>
      </c>
      <c r="DZ78" s="4">
        <v>0</v>
      </c>
      <c r="EA78" s="47">
        <v>0</v>
      </c>
      <c r="EB78" s="12">
        <f t="shared" si="98"/>
        <v>97.001000000000005</v>
      </c>
      <c r="EC78" s="18">
        <f t="shared" si="99"/>
        <v>474.13000000000005</v>
      </c>
    </row>
    <row r="79" spans="1:133" ht="15" customHeight="1" x14ac:dyDescent="0.3">
      <c r="A79" s="55">
        <v>2014</v>
      </c>
      <c r="B79" s="56" t="s">
        <v>13</v>
      </c>
      <c r="C79" s="12">
        <v>0</v>
      </c>
      <c r="D79" s="4">
        <v>0</v>
      </c>
      <c r="E79" s="47">
        <v>0</v>
      </c>
      <c r="F79" s="12">
        <v>0</v>
      </c>
      <c r="G79" s="4">
        <v>0</v>
      </c>
      <c r="H79" s="47">
        <v>0</v>
      </c>
      <c r="I79" s="12">
        <v>0</v>
      </c>
      <c r="J79" s="4">
        <v>0</v>
      </c>
      <c r="K79" s="47">
        <v>0</v>
      </c>
      <c r="L79" s="12">
        <v>0</v>
      </c>
      <c r="M79" s="4">
        <v>0</v>
      </c>
      <c r="N79" s="47">
        <v>0</v>
      </c>
      <c r="O79" s="12">
        <v>0</v>
      </c>
      <c r="P79" s="4">
        <v>0</v>
      </c>
      <c r="Q79" s="47">
        <v>0</v>
      </c>
      <c r="R79" s="12">
        <v>0</v>
      </c>
      <c r="S79" s="4">
        <v>0</v>
      </c>
      <c r="T79" s="47">
        <v>0</v>
      </c>
      <c r="U79" s="12">
        <v>0</v>
      </c>
      <c r="V79" s="4">
        <v>0</v>
      </c>
      <c r="W79" s="47">
        <v>0</v>
      </c>
      <c r="X79" s="12">
        <v>0</v>
      </c>
      <c r="Y79" s="4">
        <v>0</v>
      </c>
      <c r="Z79" s="47">
        <v>0</v>
      </c>
      <c r="AA79" s="12">
        <v>0</v>
      </c>
      <c r="AB79" s="4">
        <v>0</v>
      </c>
      <c r="AC79" s="47">
        <v>0</v>
      </c>
      <c r="AD79" s="12">
        <v>0.02</v>
      </c>
      <c r="AE79" s="4">
        <v>100.95</v>
      </c>
      <c r="AF79" s="47">
        <f t="shared" si="100"/>
        <v>5047500</v>
      </c>
      <c r="AG79" s="12">
        <v>0</v>
      </c>
      <c r="AH79" s="4">
        <v>0</v>
      </c>
      <c r="AI79" s="47">
        <v>0</v>
      </c>
      <c r="AJ79" s="12">
        <v>0</v>
      </c>
      <c r="AK79" s="4">
        <v>0</v>
      </c>
      <c r="AL79" s="47">
        <v>0</v>
      </c>
      <c r="AM79" s="12">
        <v>0</v>
      </c>
      <c r="AN79" s="4">
        <v>0</v>
      </c>
      <c r="AO79" s="47">
        <v>0</v>
      </c>
      <c r="AP79" s="12">
        <v>0</v>
      </c>
      <c r="AQ79" s="4">
        <v>0</v>
      </c>
      <c r="AR79" s="47">
        <v>0</v>
      </c>
      <c r="AS79" s="12">
        <v>0</v>
      </c>
      <c r="AT79" s="4">
        <v>0</v>
      </c>
      <c r="AU79" s="47">
        <v>0</v>
      </c>
      <c r="AV79" s="12">
        <v>0</v>
      </c>
      <c r="AW79" s="4">
        <v>0</v>
      </c>
      <c r="AX79" s="47">
        <f t="shared" si="89"/>
        <v>0</v>
      </c>
      <c r="AY79" s="12">
        <v>0</v>
      </c>
      <c r="AZ79" s="4">
        <v>0</v>
      </c>
      <c r="BA79" s="47">
        <v>0</v>
      </c>
      <c r="BB79" s="12">
        <v>0</v>
      </c>
      <c r="BC79" s="4">
        <v>0</v>
      </c>
      <c r="BD79" s="47">
        <v>0</v>
      </c>
      <c r="BE79" s="12">
        <v>0</v>
      </c>
      <c r="BF79" s="4">
        <v>0</v>
      </c>
      <c r="BG79" s="47">
        <v>0</v>
      </c>
      <c r="BH79" s="12">
        <v>0</v>
      </c>
      <c r="BI79" s="4">
        <v>0</v>
      </c>
      <c r="BJ79" s="47">
        <v>0</v>
      </c>
      <c r="BK79" s="12">
        <v>0</v>
      </c>
      <c r="BL79" s="4">
        <v>0</v>
      </c>
      <c r="BM79" s="47">
        <f t="shared" si="90"/>
        <v>0</v>
      </c>
      <c r="BN79" s="12">
        <v>0</v>
      </c>
      <c r="BO79" s="4">
        <v>0</v>
      </c>
      <c r="BP79" s="47">
        <v>0</v>
      </c>
      <c r="BQ79" s="12">
        <v>0</v>
      </c>
      <c r="BR79" s="4">
        <v>0</v>
      </c>
      <c r="BS79" s="47">
        <v>0</v>
      </c>
      <c r="BT79" s="12">
        <v>0</v>
      </c>
      <c r="BU79" s="4">
        <v>0</v>
      </c>
      <c r="BV79" s="47">
        <v>0</v>
      </c>
      <c r="BW79" s="12">
        <v>0</v>
      </c>
      <c r="BX79" s="4">
        <v>0</v>
      </c>
      <c r="BY79" s="47">
        <v>0</v>
      </c>
      <c r="BZ79" s="12">
        <v>0</v>
      </c>
      <c r="CA79" s="4">
        <v>0</v>
      </c>
      <c r="CB79" s="47">
        <v>0</v>
      </c>
      <c r="CC79" s="12">
        <v>0</v>
      </c>
      <c r="CD79" s="4">
        <v>0</v>
      </c>
      <c r="CE79" s="47">
        <f t="shared" si="92"/>
        <v>0</v>
      </c>
      <c r="CF79" s="12">
        <v>0</v>
      </c>
      <c r="CG79" s="4">
        <v>0</v>
      </c>
      <c r="CH79" s="47">
        <f t="shared" si="93"/>
        <v>0</v>
      </c>
      <c r="CI79" s="12">
        <v>31.5</v>
      </c>
      <c r="CJ79" s="4">
        <v>205.5</v>
      </c>
      <c r="CK79" s="47">
        <f t="shared" si="94"/>
        <v>6523.8095238095239</v>
      </c>
      <c r="CL79" s="12">
        <v>0.01</v>
      </c>
      <c r="CM79" s="4">
        <v>4.49</v>
      </c>
      <c r="CN79" s="47">
        <f t="shared" si="95"/>
        <v>449000</v>
      </c>
      <c r="CO79" s="64">
        <v>0</v>
      </c>
      <c r="CP79" s="4">
        <v>0</v>
      </c>
      <c r="CQ79" s="47">
        <v>0</v>
      </c>
      <c r="CR79" s="12">
        <v>0</v>
      </c>
      <c r="CS79" s="4">
        <v>0</v>
      </c>
      <c r="CT79" s="47">
        <v>0</v>
      </c>
      <c r="CU79" s="12">
        <v>0</v>
      </c>
      <c r="CV79" s="4">
        <v>0</v>
      </c>
      <c r="CW79" s="47">
        <v>0</v>
      </c>
      <c r="CX79" s="12">
        <v>0</v>
      </c>
      <c r="CY79" s="4">
        <v>0</v>
      </c>
      <c r="CZ79" s="47">
        <f t="shared" si="96"/>
        <v>0</v>
      </c>
      <c r="DA79" s="12">
        <v>0</v>
      </c>
      <c r="DB79" s="4">
        <v>0</v>
      </c>
      <c r="DC79" s="47">
        <v>0</v>
      </c>
      <c r="DD79" s="12"/>
      <c r="DE79" s="4"/>
      <c r="DF79" s="47"/>
      <c r="DG79" s="12">
        <v>0</v>
      </c>
      <c r="DH79" s="4">
        <v>0</v>
      </c>
      <c r="DI79" s="47">
        <v>0</v>
      </c>
      <c r="DJ79" s="12">
        <v>0</v>
      </c>
      <c r="DK79" s="4">
        <v>0</v>
      </c>
      <c r="DL79" s="47">
        <v>0</v>
      </c>
      <c r="DM79" s="12">
        <v>0.19800000000000001</v>
      </c>
      <c r="DN79" s="4">
        <v>2.72</v>
      </c>
      <c r="DO79" s="47">
        <f t="shared" si="112"/>
        <v>13737.373737373737</v>
      </c>
      <c r="DP79" s="12">
        <v>0</v>
      </c>
      <c r="DQ79" s="4">
        <v>0</v>
      </c>
      <c r="DR79" s="47">
        <v>0</v>
      </c>
      <c r="DS79" s="12">
        <v>0</v>
      </c>
      <c r="DT79" s="4">
        <v>0</v>
      </c>
      <c r="DU79" s="47">
        <v>0</v>
      </c>
      <c r="DV79" s="12">
        <v>0</v>
      </c>
      <c r="DW79" s="4">
        <v>0</v>
      </c>
      <c r="DX79" s="47">
        <v>0</v>
      </c>
      <c r="DY79" s="12">
        <v>69</v>
      </c>
      <c r="DZ79" s="4">
        <v>525.80999999999995</v>
      </c>
      <c r="EA79" s="47">
        <f t="shared" si="97"/>
        <v>7620.4347826086951</v>
      </c>
      <c r="EB79" s="12">
        <f t="shared" si="98"/>
        <v>100.72800000000001</v>
      </c>
      <c r="EC79" s="18">
        <f t="shared" si="99"/>
        <v>839.47</v>
      </c>
    </row>
    <row r="80" spans="1:133" ht="15" customHeight="1" x14ac:dyDescent="0.3">
      <c r="A80" s="55">
        <v>2014</v>
      </c>
      <c r="B80" s="47" t="s">
        <v>14</v>
      </c>
      <c r="C80" s="12">
        <v>0</v>
      </c>
      <c r="D80" s="4">
        <v>0</v>
      </c>
      <c r="E80" s="47">
        <v>0</v>
      </c>
      <c r="F80" s="12">
        <v>0</v>
      </c>
      <c r="G80" s="4">
        <v>0</v>
      </c>
      <c r="H80" s="47">
        <v>0</v>
      </c>
      <c r="I80" s="12">
        <v>0.14799999999999999</v>
      </c>
      <c r="J80" s="4">
        <v>23.05</v>
      </c>
      <c r="K80" s="47">
        <f t="shared" ref="K80" si="113">J80/I80*1000</f>
        <v>155743.24324324325</v>
      </c>
      <c r="L80" s="12">
        <v>0</v>
      </c>
      <c r="M80" s="4">
        <v>0</v>
      </c>
      <c r="N80" s="47">
        <v>0</v>
      </c>
      <c r="O80" s="12">
        <v>0</v>
      </c>
      <c r="P80" s="4">
        <v>0</v>
      </c>
      <c r="Q80" s="47">
        <v>0</v>
      </c>
      <c r="R80" s="12">
        <v>0</v>
      </c>
      <c r="S80" s="4">
        <v>0</v>
      </c>
      <c r="T80" s="47">
        <v>0</v>
      </c>
      <c r="U80" s="12">
        <v>0.05</v>
      </c>
      <c r="V80" s="4">
        <v>24.54</v>
      </c>
      <c r="W80" s="47">
        <f t="shared" ref="W80:W82" si="114">V80/U80*1000</f>
        <v>490799.99999999994</v>
      </c>
      <c r="X80" s="12">
        <v>3.5219999999999998</v>
      </c>
      <c r="Y80" s="4">
        <v>205.02</v>
      </c>
      <c r="Z80" s="47">
        <f t="shared" si="109"/>
        <v>58211.243611584337</v>
      </c>
      <c r="AA80" s="12">
        <v>0</v>
      </c>
      <c r="AB80" s="4">
        <v>0</v>
      </c>
      <c r="AC80" s="47">
        <v>0</v>
      </c>
      <c r="AD80" s="12">
        <v>35.603000000000002</v>
      </c>
      <c r="AE80" s="4">
        <v>274.45999999999998</v>
      </c>
      <c r="AF80" s="47">
        <f t="shared" si="100"/>
        <v>7708.9009353144393</v>
      </c>
      <c r="AG80" s="12">
        <v>0</v>
      </c>
      <c r="AH80" s="4">
        <v>0</v>
      </c>
      <c r="AI80" s="47">
        <v>0</v>
      </c>
      <c r="AJ80" s="12">
        <v>0</v>
      </c>
      <c r="AK80" s="4">
        <v>0</v>
      </c>
      <c r="AL80" s="47">
        <v>0</v>
      </c>
      <c r="AM80" s="12">
        <v>0</v>
      </c>
      <c r="AN80" s="4">
        <v>0</v>
      </c>
      <c r="AO80" s="47">
        <v>0</v>
      </c>
      <c r="AP80" s="12">
        <v>0</v>
      </c>
      <c r="AQ80" s="4">
        <v>0</v>
      </c>
      <c r="AR80" s="47">
        <v>0</v>
      </c>
      <c r="AS80" s="12">
        <v>0</v>
      </c>
      <c r="AT80" s="4">
        <v>0</v>
      </c>
      <c r="AU80" s="47">
        <v>0</v>
      </c>
      <c r="AV80" s="12">
        <v>0</v>
      </c>
      <c r="AW80" s="4">
        <v>0</v>
      </c>
      <c r="AX80" s="47">
        <f t="shared" si="89"/>
        <v>0</v>
      </c>
      <c r="AY80" s="12">
        <v>0</v>
      </c>
      <c r="AZ80" s="4">
        <v>0</v>
      </c>
      <c r="BA80" s="47">
        <v>0</v>
      </c>
      <c r="BB80" s="12">
        <v>0</v>
      </c>
      <c r="BC80" s="4">
        <v>0</v>
      </c>
      <c r="BD80" s="47">
        <v>0</v>
      </c>
      <c r="BE80" s="12">
        <v>0</v>
      </c>
      <c r="BF80" s="4">
        <v>0</v>
      </c>
      <c r="BG80" s="47">
        <v>0</v>
      </c>
      <c r="BH80" s="12">
        <v>0</v>
      </c>
      <c r="BI80" s="4">
        <v>0</v>
      </c>
      <c r="BJ80" s="47">
        <v>0</v>
      </c>
      <c r="BK80" s="12">
        <v>0</v>
      </c>
      <c r="BL80" s="4">
        <v>0</v>
      </c>
      <c r="BM80" s="47">
        <f t="shared" si="90"/>
        <v>0</v>
      </c>
      <c r="BN80" s="12">
        <v>0</v>
      </c>
      <c r="BO80" s="4">
        <v>0</v>
      </c>
      <c r="BP80" s="47">
        <v>0</v>
      </c>
      <c r="BQ80" s="12">
        <v>0</v>
      </c>
      <c r="BR80" s="4">
        <v>0</v>
      </c>
      <c r="BS80" s="47">
        <v>0</v>
      </c>
      <c r="BT80" s="12">
        <v>0</v>
      </c>
      <c r="BU80" s="4">
        <v>0</v>
      </c>
      <c r="BV80" s="47">
        <v>0</v>
      </c>
      <c r="BW80" s="12">
        <v>0</v>
      </c>
      <c r="BX80" s="4">
        <v>0</v>
      </c>
      <c r="BY80" s="47">
        <v>0</v>
      </c>
      <c r="BZ80" s="12">
        <v>0</v>
      </c>
      <c r="CA80" s="4">
        <v>0</v>
      </c>
      <c r="CB80" s="47">
        <v>0</v>
      </c>
      <c r="CC80" s="12">
        <v>0</v>
      </c>
      <c r="CD80" s="4">
        <v>0</v>
      </c>
      <c r="CE80" s="47">
        <f t="shared" si="92"/>
        <v>0</v>
      </c>
      <c r="CF80" s="12">
        <v>0</v>
      </c>
      <c r="CG80" s="4">
        <v>0</v>
      </c>
      <c r="CH80" s="47">
        <f t="shared" si="93"/>
        <v>0</v>
      </c>
      <c r="CI80" s="12">
        <v>0</v>
      </c>
      <c r="CJ80" s="4">
        <v>0</v>
      </c>
      <c r="CK80" s="47">
        <v>0</v>
      </c>
      <c r="CL80" s="12">
        <v>0</v>
      </c>
      <c r="CM80" s="4">
        <v>0</v>
      </c>
      <c r="CN80" s="47">
        <v>0</v>
      </c>
      <c r="CO80" s="64">
        <v>0</v>
      </c>
      <c r="CP80" s="4">
        <v>0</v>
      </c>
      <c r="CQ80" s="47">
        <v>0</v>
      </c>
      <c r="CR80" s="12">
        <v>0</v>
      </c>
      <c r="CS80" s="4">
        <v>0</v>
      </c>
      <c r="CT80" s="47">
        <v>0</v>
      </c>
      <c r="CU80" s="12">
        <v>0</v>
      </c>
      <c r="CV80" s="4">
        <v>0</v>
      </c>
      <c r="CW80" s="47">
        <v>0</v>
      </c>
      <c r="CX80" s="12">
        <v>0</v>
      </c>
      <c r="CY80" s="4">
        <v>0</v>
      </c>
      <c r="CZ80" s="47">
        <f t="shared" si="96"/>
        <v>0</v>
      </c>
      <c r="DA80" s="12">
        <v>0</v>
      </c>
      <c r="DB80" s="4">
        <v>0</v>
      </c>
      <c r="DC80" s="47">
        <v>0</v>
      </c>
      <c r="DD80" s="12"/>
      <c r="DE80" s="4"/>
      <c r="DF80" s="47"/>
      <c r="DG80" s="12">
        <v>0</v>
      </c>
      <c r="DH80" s="4">
        <v>0</v>
      </c>
      <c r="DI80" s="47">
        <v>0</v>
      </c>
      <c r="DJ80" s="12">
        <v>0</v>
      </c>
      <c r="DK80" s="4">
        <v>0</v>
      </c>
      <c r="DL80" s="47">
        <v>0</v>
      </c>
      <c r="DM80" s="12">
        <v>0</v>
      </c>
      <c r="DN80" s="4">
        <v>0</v>
      </c>
      <c r="DO80" s="47">
        <v>0</v>
      </c>
      <c r="DP80" s="12">
        <v>0</v>
      </c>
      <c r="DQ80" s="4">
        <v>0</v>
      </c>
      <c r="DR80" s="47">
        <v>0</v>
      </c>
      <c r="DS80" s="12">
        <v>0</v>
      </c>
      <c r="DT80" s="4">
        <v>0</v>
      </c>
      <c r="DU80" s="47">
        <v>0</v>
      </c>
      <c r="DV80" s="12">
        <v>0</v>
      </c>
      <c r="DW80" s="4">
        <v>0</v>
      </c>
      <c r="DX80" s="47">
        <v>0</v>
      </c>
      <c r="DY80" s="12">
        <v>139.12899999999999</v>
      </c>
      <c r="DZ80" s="4">
        <v>678.69</v>
      </c>
      <c r="EA80" s="47">
        <f t="shared" si="97"/>
        <v>4878.1346807638965</v>
      </c>
      <c r="EB80" s="12">
        <f t="shared" si="98"/>
        <v>178.452</v>
      </c>
      <c r="EC80" s="18">
        <f t="shared" si="99"/>
        <v>1205.76</v>
      </c>
    </row>
    <row r="81" spans="1:133" ht="15" customHeight="1" x14ac:dyDescent="0.3">
      <c r="A81" s="55">
        <v>2014</v>
      </c>
      <c r="B81" s="56" t="s">
        <v>15</v>
      </c>
      <c r="C81" s="12">
        <v>0</v>
      </c>
      <c r="D81" s="4">
        <v>0</v>
      </c>
      <c r="E81" s="47">
        <v>0</v>
      </c>
      <c r="F81" s="12">
        <v>0</v>
      </c>
      <c r="G81" s="4">
        <v>0</v>
      </c>
      <c r="H81" s="47">
        <v>0</v>
      </c>
      <c r="I81" s="12">
        <v>0</v>
      </c>
      <c r="J81" s="4">
        <v>0</v>
      </c>
      <c r="K81" s="47">
        <v>0</v>
      </c>
      <c r="L81" s="12">
        <v>0</v>
      </c>
      <c r="M81" s="4">
        <v>0</v>
      </c>
      <c r="N81" s="47">
        <v>0</v>
      </c>
      <c r="O81" s="12">
        <v>0</v>
      </c>
      <c r="P81" s="4">
        <v>0</v>
      </c>
      <c r="Q81" s="47">
        <v>0</v>
      </c>
      <c r="R81" s="12">
        <v>0</v>
      </c>
      <c r="S81" s="4">
        <v>0</v>
      </c>
      <c r="T81" s="47">
        <v>0</v>
      </c>
      <c r="U81" s="12">
        <v>0</v>
      </c>
      <c r="V81" s="4">
        <v>0</v>
      </c>
      <c r="W81" s="47">
        <v>0</v>
      </c>
      <c r="X81" s="12">
        <v>0.2</v>
      </c>
      <c r="Y81" s="4">
        <v>88.85</v>
      </c>
      <c r="Z81" s="47">
        <f t="shared" si="109"/>
        <v>444249.99999999994</v>
      </c>
      <c r="AA81" s="12">
        <v>0</v>
      </c>
      <c r="AB81" s="4">
        <v>0</v>
      </c>
      <c r="AC81" s="47">
        <v>0</v>
      </c>
      <c r="AD81" s="12">
        <v>26</v>
      </c>
      <c r="AE81" s="4">
        <v>138.46</v>
      </c>
      <c r="AF81" s="47">
        <f t="shared" si="100"/>
        <v>5325.3846153846162</v>
      </c>
      <c r="AG81" s="12">
        <v>0</v>
      </c>
      <c r="AH81" s="4">
        <v>0</v>
      </c>
      <c r="AI81" s="47">
        <v>0</v>
      </c>
      <c r="AJ81" s="12">
        <v>0</v>
      </c>
      <c r="AK81" s="4">
        <v>0</v>
      </c>
      <c r="AL81" s="47">
        <v>0</v>
      </c>
      <c r="AM81" s="12">
        <v>0</v>
      </c>
      <c r="AN81" s="4">
        <v>0</v>
      </c>
      <c r="AO81" s="47">
        <v>0</v>
      </c>
      <c r="AP81" s="12">
        <v>0</v>
      </c>
      <c r="AQ81" s="4">
        <v>0</v>
      </c>
      <c r="AR81" s="47">
        <v>0</v>
      </c>
      <c r="AS81" s="12">
        <v>0</v>
      </c>
      <c r="AT81" s="4">
        <v>0</v>
      </c>
      <c r="AU81" s="47">
        <v>0</v>
      </c>
      <c r="AV81" s="12">
        <v>0</v>
      </c>
      <c r="AW81" s="4">
        <v>0</v>
      </c>
      <c r="AX81" s="47">
        <f t="shared" si="89"/>
        <v>0</v>
      </c>
      <c r="AY81" s="12">
        <v>0</v>
      </c>
      <c r="AZ81" s="4">
        <v>0</v>
      </c>
      <c r="BA81" s="47">
        <v>0</v>
      </c>
      <c r="BB81" s="12">
        <v>0</v>
      </c>
      <c r="BC81" s="4">
        <v>0</v>
      </c>
      <c r="BD81" s="47">
        <v>0</v>
      </c>
      <c r="BE81" s="12">
        <v>0</v>
      </c>
      <c r="BF81" s="4">
        <v>0</v>
      </c>
      <c r="BG81" s="47">
        <v>0</v>
      </c>
      <c r="BH81" s="12">
        <v>0</v>
      </c>
      <c r="BI81" s="4">
        <v>0</v>
      </c>
      <c r="BJ81" s="47">
        <v>0</v>
      </c>
      <c r="BK81" s="12">
        <v>0</v>
      </c>
      <c r="BL81" s="4">
        <v>0</v>
      </c>
      <c r="BM81" s="47">
        <f t="shared" si="90"/>
        <v>0</v>
      </c>
      <c r="BN81" s="12">
        <v>0</v>
      </c>
      <c r="BO81" s="4">
        <v>0</v>
      </c>
      <c r="BP81" s="47">
        <v>0</v>
      </c>
      <c r="BQ81" s="12">
        <v>0</v>
      </c>
      <c r="BR81" s="4">
        <v>0</v>
      </c>
      <c r="BS81" s="47">
        <v>0</v>
      </c>
      <c r="BT81" s="12">
        <v>0.02</v>
      </c>
      <c r="BU81" s="4">
        <v>1.1200000000000001</v>
      </c>
      <c r="BV81" s="47">
        <f t="shared" si="91"/>
        <v>56000.000000000007</v>
      </c>
      <c r="BW81" s="12">
        <v>0</v>
      </c>
      <c r="BX81" s="4">
        <v>0</v>
      </c>
      <c r="BY81" s="47">
        <v>0</v>
      </c>
      <c r="BZ81" s="12">
        <v>0</v>
      </c>
      <c r="CA81" s="4">
        <v>0</v>
      </c>
      <c r="CB81" s="47">
        <v>0</v>
      </c>
      <c r="CC81" s="12">
        <v>0</v>
      </c>
      <c r="CD81" s="4">
        <v>0</v>
      </c>
      <c r="CE81" s="47">
        <f t="shared" si="92"/>
        <v>0</v>
      </c>
      <c r="CF81" s="12">
        <v>0</v>
      </c>
      <c r="CG81" s="4">
        <v>0</v>
      </c>
      <c r="CH81" s="47">
        <f t="shared" si="93"/>
        <v>0</v>
      </c>
      <c r="CI81" s="12">
        <v>30.004000000000001</v>
      </c>
      <c r="CJ81" s="4">
        <v>165.08</v>
      </c>
      <c r="CK81" s="47">
        <f t="shared" si="94"/>
        <v>5501.9330755899209</v>
      </c>
      <c r="CL81" s="12">
        <v>8.0000000000000002E-3</v>
      </c>
      <c r="CM81" s="4">
        <v>0.36</v>
      </c>
      <c r="CN81" s="47">
        <f t="shared" si="95"/>
        <v>45000</v>
      </c>
      <c r="CO81" s="64">
        <v>0</v>
      </c>
      <c r="CP81" s="4">
        <v>0</v>
      </c>
      <c r="CQ81" s="47">
        <v>0</v>
      </c>
      <c r="CR81" s="12">
        <v>0</v>
      </c>
      <c r="CS81" s="4">
        <v>0</v>
      </c>
      <c r="CT81" s="47">
        <v>0</v>
      </c>
      <c r="CU81" s="12">
        <v>0</v>
      </c>
      <c r="CV81" s="4">
        <v>0</v>
      </c>
      <c r="CW81" s="47">
        <v>0</v>
      </c>
      <c r="CX81" s="12">
        <v>0</v>
      </c>
      <c r="CY81" s="4">
        <v>0</v>
      </c>
      <c r="CZ81" s="47">
        <f t="shared" si="96"/>
        <v>0</v>
      </c>
      <c r="DA81" s="12">
        <v>0</v>
      </c>
      <c r="DB81" s="4">
        <v>0</v>
      </c>
      <c r="DC81" s="47">
        <v>0</v>
      </c>
      <c r="DD81" s="12"/>
      <c r="DE81" s="4"/>
      <c r="DF81" s="47"/>
      <c r="DG81" s="12">
        <v>0</v>
      </c>
      <c r="DH81" s="4">
        <v>0</v>
      </c>
      <c r="DI81" s="47">
        <v>0</v>
      </c>
      <c r="DJ81" s="12">
        <v>0</v>
      </c>
      <c r="DK81" s="4">
        <v>0</v>
      </c>
      <c r="DL81" s="47">
        <v>0</v>
      </c>
      <c r="DM81" s="12">
        <v>0</v>
      </c>
      <c r="DN81" s="4">
        <v>0</v>
      </c>
      <c r="DO81" s="47">
        <v>0</v>
      </c>
      <c r="DP81" s="12">
        <v>0</v>
      </c>
      <c r="DQ81" s="4">
        <v>0</v>
      </c>
      <c r="DR81" s="47">
        <v>0</v>
      </c>
      <c r="DS81" s="12">
        <v>0</v>
      </c>
      <c r="DT81" s="4">
        <v>0</v>
      </c>
      <c r="DU81" s="47">
        <v>0</v>
      </c>
      <c r="DV81" s="12">
        <v>250.00200000000001</v>
      </c>
      <c r="DW81" s="4">
        <v>1233.56</v>
      </c>
      <c r="DX81" s="47">
        <f t="shared" si="110"/>
        <v>4934.2005263957881</v>
      </c>
      <c r="DY81" s="12">
        <v>423.13799999999998</v>
      </c>
      <c r="DZ81" s="4">
        <v>1810.11</v>
      </c>
      <c r="EA81" s="47">
        <f t="shared" si="97"/>
        <v>4277.8242559165092</v>
      </c>
      <c r="EB81" s="12">
        <f t="shared" si="98"/>
        <v>729.37200000000007</v>
      </c>
      <c r="EC81" s="18">
        <f t="shared" si="99"/>
        <v>3437.54</v>
      </c>
    </row>
    <row r="82" spans="1:133" ht="15" customHeight="1" x14ac:dyDescent="0.3">
      <c r="A82" s="55">
        <v>2014</v>
      </c>
      <c r="B82" s="56" t="s">
        <v>16</v>
      </c>
      <c r="C82" s="12">
        <v>118</v>
      </c>
      <c r="D82" s="4">
        <v>1043.21</v>
      </c>
      <c r="E82" s="47">
        <f t="shared" ref="E82" si="115">D82/C82*1000</f>
        <v>8840.7627118644068</v>
      </c>
      <c r="F82" s="12">
        <v>0</v>
      </c>
      <c r="G82" s="4">
        <v>0</v>
      </c>
      <c r="H82" s="47">
        <v>0</v>
      </c>
      <c r="I82" s="12">
        <v>0</v>
      </c>
      <c r="J82" s="4">
        <v>0</v>
      </c>
      <c r="K82" s="47">
        <v>0</v>
      </c>
      <c r="L82" s="12">
        <v>0</v>
      </c>
      <c r="M82" s="4">
        <v>0</v>
      </c>
      <c r="N82" s="47">
        <v>0</v>
      </c>
      <c r="O82" s="12">
        <v>0</v>
      </c>
      <c r="P82" s="4">
        <v>0</v>
      </c>
      <c r="Q82" s="47">
        <v>0</v>
      </c>
      <c r="R82" s="12">
        <v>0</v>
      </c>
      <c r="S82" s="4">
        <v>0</v>
      </c>
      <c r="T82" s="47">
        <v>0</v>
      </c>
      <c r="U82" s="12">
        <v>409.6</v>
      </c>
      <c r="V82" s="4">
        <v>2287.3000000000002</v>
      </c>
      <c r="W82" s="47">
        <f t="shared" si="114"/>
        <v>5584.228515625</v>
      </c>
      <c r="X82" s="12">
        <v>0</v>
      </c>
      <c r="Y82" s="4">
        <v>0</v>
      </c>
      <c r="Z82" s="47">
        <v>0</v>
      </c>
      <c r="AA82" s="12">
        <v>0</v>
      </c>
      <c r="AB82" s="4">
        <v>0</v>
      </c>
      <c r="AC82" s="47">
        <v>0</v>
      </c>
      <c r="AD82" s="12">
        <v>62.222999999999999</v>
      </c>
      <c r="AE82" s="4">
        <v>472.83</v>
      </c>
      <c r="AF82" s="47">
        <f t="shared" si="100"/>
        <v>7598.9585844462663</v>
      </c>
      <c r="AG82" s="12">
        <v>0</v>
      </c>
      <c r="AH82" s="4">
        <v>0</v>
      </c>
      <c r="AI82" s="47">
        <v>0</v>
      </c>
      <c r="AJ82" s="12">
        <v>1024</v>
      </c>
      <c r="AK82" s="4">
        <v>5718.26</v>
      </c>
      <c r="AL82" s="47">
        <f t="shared" ref="AL82" si="116">AK82/AJ82*1000</f>
        <v>5584.23828125</v>
      </c>
      <c r="AM82" s="12">
        <v>0</v>
      </c>
      <c r="AN82" s="4">
        <v>0</v>
      </c>
      <c r="AO82" s="47">
        <v>0</v>
      </c>
      <c r="AP82" s="12">
        <v>0</v>
      </c>
      <c r="AQ82" s="4">
        <v>0</v>
      </c>
      <c r="AR82" s="47">
        <v>0</v>
      </c>
      <c r="AS82" s="12">
        <v>0</v>
      </c>
      <c r="AT82" s="4">
        <v>0</v>
      </c>
      <c r="AU82" s="47">
        <v>0</v>
      </c>
      <c r="AV82" s="12">
        <v>0</v>
      </c>
      <c r="AW82" s="4">
        <v>0</v>
      </c>
      <c r="AX82" s="47">
        <f t="shared" si="89"/>
        <v>0</v>
      </c>
      <c r="AY82" s="12">
        <v>0</v>
      </c>
      <c r="AZ82" s="4">
        <v>0</v>
      </c>
      <c r="BA82" s="47">
        <v>0</v>
      </c>
      <c r="BB82" s="12">
        <v>0</v>
      </c>
      <c r="BC82" s="4">
        <v>0</v>
      </c>
      <c r="BD82" s="47">
        <v>0</v>
      </c>
      <c r="BE82" s="12">
        <v>0</v>
      </c>
      <c r="BF82" s="4">
        <v>0</v>
      </c>
      <c r="BG82" s="47">
        <v>0</v>
      </c>
      <c r="BH82" s="12">
        <v>0</v>
      </c>
      <c r="BI82" s="4">
        <v>0</v>
      </c>
      <c r="BJ82" s="47">
        <v>0</v>
      </c>
      <c r="BK82" s="12">
        <v>0</v>
      </c>
      <c r="BL82" s="4">
        <v>0</v>
      </c>
      <c r="BM82" s="47">
        <f t="shared" si="90"/>
        <v>0</v>
      </c>
      <c r="BN82" s="12">
        <v>0</v>
      </c>
      <c r="BO82" s="4">
        <v>0</v>
      </c>
      <c r="BP82" s="47">
        <v>0</v>
      </c>
      <c r="BQ82" s="12">
        <v>0</v>
      </c>
      <c r="BR82" s="4">
        <v>0</v>
      </c>
      <c r="BS82" s="47">
        <v>0</v>
      </c>
      <c r="BT82" s="12">
        <v>0.5</v>
      </c>
      <c r="BU82" s="4">
        <v>23.3</v>
      </c>
      <c r="BV82" s="47">
        <f t="shared" si="91"/>
        <v>46600</v>
      </c>
      <c r="BW82" s="12">
        <v>0</v>
      </c>
      <c r="BX82" s="4">
        <v>0</v>
      </c>
      <c r="BY82" s="47">
        <v>0</v>
      </c>
      <c r="BZ82" s="12">
        <v>0</v>
      </c>
      <c r="CA82" s="4">
        <v>0</v>
      </c>
      <c r="CB82" s="47">
        <v>0</v>
      </c>
      <c r="CC82" s="12">
        <v>0</v>
      </c>
      <c r="CD82" s="4">
        <v>0</v>
      </c>
      <c r="CE82" s="47">
        <f t="shared" si="92"/>
        <v>0</v>
      </c>
      <c r="CF82" s="12">
        <v>0</v>
      </c>
      <c r="CG82" s="4">
        <v>0</v>
      </c>
      <c r="CH82" s="47">
        <f t="shared" si="93"/>
        <v>0</v>
      </c>
      <c r="CI82" s="12">
        <v>30</v>
      </c>
      <c r="CJ82" s="4">
        <v>157.80000000000001</v>
      </c>
      <c r="CK82" s="47">
        <f t="shared" si="94"/>
        <v>5260.0000000000009</v>
      </c>
      <c r="CL82" s="12">
        <v>2E-3</v>
      </c>
      <c r="CM82" s="4">
        <v>0.63</v>
      </c>
      <c r="CN82" s="47">
        <f t="shared" si="95"/>
        <v>315000</v>
      </c>
      <c r="CO82" s="64">
        <v>0</v>
      </c>
      <c r="CP82" s="4">
        <v>0</v>
      </c>
      <c r="CQ82" s="47">
        <v>0</v>
      </c>
      <c r="CR82" s="12">
        <v>0</v>
      </c>
      <c r="CS82" s="4">
        <v>0</v>
      </c>
      <c r="CT82" s="47">
        <v>0</v>
      </c>
      <c r="CU82" s="12">
        <v>0</v>
      </c>
      <c r="CV82" s="4">
        <v>0</v>
      </c>
      <c r="CW82" s="47">
        <v>0</v>
      </c>
      <c r="CX82" s="12">
        <v>0</v>
      </c>
      <c r="CY82" s="4">
        <v>0</v>
      </c>
      <c r="CZ82" s="47">
        <f t="shared" si="96"/>
        <v>0</v>
      </c>
      <c r="DA82" s="12">
        <v>0</v>
      </c>
      <c r="DB82" s="4">
        <v>0</v>
      </c>
      <c r="DC82" s="47">
        <v>0</v>
      </c>
      <c r="DD82" s="12"/>
      <c r="DE82" s="4"/>
      <c r="DF82" s="47"/>
      <c r="DG82" s="12">
        <v>0</v>
      </c>
      <c r="DH82" s="4">
        <v>0</v>
      </c>
      <c r="DI82" s="47">
        <v>0</v>
      </c>
      <c r="DJ82" s="12">
        <v>0</v>
      </c>
      <c r="DK82" s="4">
        <v>0</v>
      </c>
      <c r="DL82" s="47">
        <v>0</v>
      </c>
      <c r="DM82" s="12">
        <v>0</v>
      </c>
      <c r="DN82" s="4">
        <v>0</v>
      </c>
      <c r="DO82" s="47">
        <v>0</v>
      </c>
      <c r="DP82" s="12">
        <v>0</v>
      </c>
      <c r="DQ82" s="4">
        <v>0</v>
      </c>
      <c r="DR82" s="47">
        <v>0</v>
      </c>
      <c r="DS82" s="12">
        <v>0</v>
      </c>
      <c r="DT82" s="4">
        <v>0</v>
      </c>
      <c r="DU82" s="47">
        <v>0</v>
      </c>
      <c r="DV82" s="12">
        <v>0</v>
      </c>
      <c r="DW82" s="4">
        <v>0</v>
      </c>
      <c r="DX82" s="47">
        <v>0</v>
      </c>
      <c r="DY82" s="12">
        <v>774.15</v>
      </c>
      <c r="DZ82" s="4">
        <v>3231.74</v>
      </c>
      <c r="EA82" s="47">
        <f t="shared" si="97"/>
        <v>4174.5656526512948</v>
      </c>
      <c r="EB82" s="12">
        <f t="shared" si="98"/>
        <v>2418.4749999999999</v>
      </c>
      <c r="EC82" s="18">
        <f t="shared" si="99"/>
        <v>12935.07</v>
      </c>
    </row>
    <row r="83" spans="1:133" ht="15" customHeight="1" thickBot="1" x14ac:dyDescent="0.35">
      <c r="A83" s="69"/>
      <c r="B83" s="70" t="s">
        <v>17</v>
      </c>
      <c r="C83" s="43">
        <f>SUM(C71:C82)</f>
        <v>4118.0029999999997</v>
      </c>
      <c r="D83" s="42">
        <f>SUM(D71:D82)</f>
        <v>23005.399999999998</v>
      </c>
      <c r="E83" s="61"/>
      <c r="F83" s="43">
        <f>SUM(F71:F82)</f>
        <v>0</v>
      </c>
      <c r="G83" s="42">
        <f>SUM(G71:G82)</f>
        <v>0</v>
      </c>
      <c r="H83" s="61"/>
      <c r="I83" s="43">
        <f>SUM(I71:I82)</f>
        <v>0.16799999999999998</v>
      </c>
      <c r="J83" s="42">
        <f>SUM(J71:J82)</f>
        <v>24.25</v>
      </c>
      <c r="K83" s="61"/>
      <c r="L83" s="43">
        <f>SUM(L71:L82)</f>
        <v>0</v>
      </c>
      <c r="M83" s="42">
        <f>SUM(M71:M82)</f>
        <v>0</v>
      </c>
      <c r="N83" s="61"/>
      <c r="O83" s="43">
        <f>SUM(O71:O82)</f>
        <v>0</v>
      </c>
      <c r="P83" s="42">
        <f>SUM(P71:P82)</f>
        <v>0</v>
      </c>
      <c r="Q83" s="61"/>
      <c r="R83" s="43">
        <f>SUM(R71:R82)</f>
        <v>0</v>
      </c>
      <c r="S83" s="42">
        <f>SUM(S71:S82)</f>
        <v>0</v>
      </c>
      <c r="T83" s="61"/>
      <c r="U83" s="43">
        <f>SUM(U71:U82)</f>
        <v>409.65000000000003</v>
      </c>
      <c r="V83" s="42">
        <f>SUM(V71:V82)</f>
        <v>2311.84</v>
      </c>
      <c r="W83" s="61"/>
      <c r="X83" s="43">
        <f>SUM(X71:X82)</f>
        <v>3.7250000000000001</v>
      </c>
      <c r="Y83" s="42">
        <f>SUM(Y71:Y82)</f>
        <v>294.32</v>
      </c>
      <c r="Z83" s="61"/>
      <c r="AA83" s="43">
        <f>SUM(AA71:AA82)</f>
        <v>0</v>
      </c>
      <c r="AB83" s="42">
        <f>SUM(AB71:AB82)</f>
        <v>0</v>
      </c>
      <c r="AC83" s="61"/>
      <c r="AD83" s="43">
        <f>SUM(AD71:AD82)</f>
        <v>221.44200000000001</v>
      </c>
      <c r="AE83" s="42">
        <f>SUM(AE71:AE82)</f>
        <v>1486.61</v>
      </c>
      <c r="AF83" s="61"/>
      <c r="AG83" s="43">
        <f>SUM(AG71:AG82)</f>
        <v>0</v>
      </c>
      <c r="AH83" s="42">
        <f>SUM(AH71:AH82)</f>
        <v>0</v>
      </c>
      <c r="AI83" s="61"/>
      <c r="AJ83" s="43">
        <f t="shared" ref="AJ83:AK83" si="117">SUM(AJ71:AJ82)</f>
        <v>1024</v>
      </c>
      <c r="AK83" s="42">
        <f t="shared" si="117"/>
        <v>5718.26</v>
      </c>
      <c r="AL83" s="61"/>
      <c r="AM83" s="43">
        <f>SUM(AM71:AM82)</f>
        <v>0</v>
      </c>
      <c r="AN83" s="42">
        <f>SUM(AN71:AN82)</f>
        <v>0</v>
      </c>
      <c r="AO83" s="61"/>
      <c r="AP83" s="43">
        <f>SUM(AP71:AP82)</f>
        <v>0</v>
      </c>
      <c r="AQ83" s="42">
        <f>SUM(AQ71:AQ82)</f>
        <v>0</v>
      </c>
      <c r="AR83" s="61"/>
      <c r="AS83" s="43">
        <f>SUM(AS71:AS82)</f>
        <v>0.03</v>
      </c>
      <c r="AT83" s="42">
        <f>SUM(AT71:AT82)</f>
        <v>9.57</v>
      </c>
      <c r="AU83" s="61"/>
      <c r="AV83" s="43">
        <f t="shared" ref="AV83:AW83" si="118">SUM(AV71:AV82)</f>
        <v>0</v>
      </c>
      <c r="AW83" s="42">
        <f t="shared" si="118"/>
        <v>0</v>
      </c>
      <c r="AX83" s="61"/>
      <c r="AY83" s="43">
        <f>SUM(AY71:AY82)</f>
        <v>0</v>
      </c>
      <c r="AZ83" s="42">
        <f>SUM(AZ71:AZ82)</f>
        <v>0</v>
      </c>
      <c r="BA83" s="61"/>
      <c r="BB83" s="43">
        <f>SUM(BB71:BB82)</f>
        <v>0</v>
      </c>
      <c r="BC83" s="42">
        <f>SUM(BC71:BC82)</f>
        <v>0</v>
      </c>
      <c r="BD83" s="61"/>
      <c r="BE83" s="43">
        <f>SUM(BE71:BE82)</f>
        <v>0</v>
      </c>
      <c r="BF83" s="42">
        <f>SUM(BF71:BF82)</f>
        <v>0</v>
      </c>
      <c r="BG83" s="61"/>
      <c r="BH83" s="43">
        <f>SUM(BH71:BH82)</f>
        <v>0</v>
      </c>
      <c r="BI83" s="42">
        <f>SUM(BI71:BI82)</f>
        <v>0</v>
      </c>
      <c r="BJ83" s="61"/>
      <c r="BK83" s="43">
        <f t="shared" ref="BK83:BL83" si="119">SUM(BK71:BK82)</f>
        <v>0</v>
      </c>
      <c r="BL83" s="42">
        <f t="shared" si="119"/>
        <v>0</v>
      </c>
      <c r="BM83" s="61"/>
      <c r="BN83" s="43">
        <f>SUM(BN71:BN82)</f>
        <v>0</v>
      </c>
      <c r="BO83" s="42">
        <f>SUM(BO71:BO82)</f>
        <v>0</v>
      </c>
      <c r="BP83" s="61"/>
      <c r="BQ83" s="43">
        <f>SUM(BQ71:BQ82)</f>
        <v>0</v>
      </c>
      <c r="BR83" s="42">
        <f>SUM(BR71:BR82)</f>
        <v>0</v>
      </c>
      <c r="BS83" s="61"/>
      <c r="BT83" s="43">
        <f>SUM(BT71:BT82)</f>
        <v>7.335</v>
      </c>
      <c r="BU83" s="42">
        <f>SUM(BU71:BU82)</f>
        <v>172.53</v>
      </c>
      <c r="BV83" s="61"/>
      <c r="BW83" s="43">
        <f>SUM(BW71:BW82)</f>
        <v>0</v>
      </c>
      <c r="BX83" s="42">
        <f>SUM(BX71:BX82)</f>
        <v>0</v>
      </c>
      <c r="BY83" s="61"/>
      <c r="BZ83" s="43">
        <f>SUM(BZ71:BZ82)</f>
        <v>0</v>
      </c>
      <c r="CA83" s="42">
        <f>SUM(CA71:CA82)</f>
        <v>0</v>
      </c>
      <c r="CB83" s="61"/>
      <c r="CC83" s="43">
        <f t="shared" ref="CC83:CD83" si="120">SUM(CC71:CC82)</f>
        <v>0</v>
      </c>
      <c r="CD83" s="42">
        <f t="shared" si="120"/>
        <v>0</v>
      </c>
      <c r="CE83" s="61"/>
      <c r="CF83" s="43">
        <v>0</v>
      </c>
      <c r="CG83" s="42">
        <v>0</v>
      </c>
      <c r="CH83" s="61"/>
      <c r="CI83" s="43">
        <f>SUM(CI71:CI82)</f>
        <v>255.85599999999999</v>
      </c>
      <c r="CJ83" s="42">
        <f>SUM(CJ71:CJ82)</f>
        <v>1363.72</v>
      </c>
      <c r="CK83" s="61"/>
      <c r="CL83" s="43">
        <f>SUM(CL71:CL82)</f>
        <v>35.194000000000003</v>
      </c>
      <c r="CM83" s="42">
        <f>SUM(CM71:CM82)</f>
        <v>177.63000000000002</v>
      </c>
      <c r="CN83" s="61"/>
      <c r="CO83" s="65">
        <f>SUM(CO71:CO82)</f>
        <v>0</v>
      </c>
      <c r="CP83" s="42">
        <f>SUM(CP71:CP82)</f>
        <v>0</v>
      </c>
      <c r="CQ83" s="61"/>
      <c r="CR83" s="43">
        <f>SUM(CR71:CR82)</f>
        <v>0</v>
      </c>
      <c r="CS83" s="42">
        <f>SUM(CS71:CS82)</f>
        <v>0</v>
      </c>
      <c r="CT83" s="61"/>
      <c r="CU83" s="43">
        <f>SUM(CU71:CU82)</f>
        <v>0</v>
      </c>
      <c r="CV83" s="42">
        <f>SUM(CV71:CV82)</f>
        <v>0</v>
      </c>
      <c r="CW83" s="61"/>
      <c r="CX83" s="43">
        <f t="shared" ref="CX83:CY83" si="121">SUM(CX71:CX82)</f>
        <v>0</v>
      </c>
      <c r="CY83" s="42">
        <f t="shared" si="121"/>
        <v>0</v>
      </c>
      <c r="CZ83" s="61"/>
      <c r="DA83" s="43">
        <f>SUM(DA71:DA82)</f>
        <v>0</v>
      </c>
      <c r="DB83" s="42">
        <f>SUM(DB71:DB82)</f>
        <v>0</v>
      </c>
      <c r="DC83" s="61"/>
      <c r="DD83" s="43"/>
      <c r="DE83" s="42"/>
      <c r="DF83" s="61"/>
      <c r="DG83" s="43">
        <f>SUM(DG71:DG82)</f>
        <v>0</v>
      </c>
      <c r="DH83" s="42">
        <f>SUM(DH71:DH82)</f>
        <v>0</v>
      </c>
      <c r="DI83" s="61"/>
      <c r="DJ83" s="43">
        <f>SUM(DJ71:DJ82)</f>
        <v>0</v>
      </c>
      <c r="DK83" s="42">
        <f>SUM(DK71:DK82)</f>
        <v>0</v>
      </c>
      <c r="DL83" s="61"/>
      <c r="DM83" s="43">
        <f>SUM(DM71:DM82)</f>
        <v>0.21200000000000002</v>
      </c>
      <c r="DN83" s="42">
        <f>SUM(DN71:DN82)</f>
        <v>40.229999999999997</v>
      </c>
      <c r="DO83" s="61"/>
      <c r="DP83" s="43">
        <f>SUM(DP71:DP82)</f>
        <v>0</v>
      </c>
      <c r="DQ83" s="42">
        <f>SUM(DQ71:DQ82)</f>
        <v>0</v>
      </c>
      <c r="DR83" s="61"/>
      <c r="DS83" s="43">
        <f>SUM(DS71:DS82)</f>
        <v>0</v>
      </c>
      <c r="DT83" s="42">
        <f>SUM(DT71:DT82)</f>
        <v>0</v>
      </c>
      <c r="DU83" s="61"/>
      <c r="DV83" s="43">
        <f>SUM(DV71:DV82)</f>
        <v>882.67699999999991</v>
      </c>
      <c r="DW83" s="42">
        <f>SUM(DW71:DW82)</f>
        <v>4118.04</v>
      </c>
      <c r="DX83" s="61"/>
      <c r="DY83" s="43">
        <f>SUM(DY71:DY82)</f>
        <v>1980.7579999999998</v>
      </c>
      <c r="DZ83" s="42">
        <f>SUM(DZ71:DZ82)</f>
        <v>9169.9500000000007</v>
      </c>
      <c r="EA83" s="61"/>
      <c r="EB83" s="43">
        <f t="shared" si="98"/>
        <v>8939.0499999999993</v>
      </c>
      <c r="EC83" s="44">
        <f t="shared" si="99"/>
        <v>47892.35</v>
      </c>
    </row>
    <row r="84" spans="1:133" ht="15" customHeight="1" x14ac:dyDescent="0.3">
      <c r="A84" s="55">
        <v>2015</v>
      </c>
      <c r="B84" s="56" t="s">
        <v>5</v>
      </c>
      <c r="C84" s="12">
        <v>0</v>
      </c>
      <c r="D84" s="4">
        <v>0</v>
      </c>
      <c r="E84" s="47">
        <v>0</v>
      </c>
      <c r="F84" s="12">
        <v>0</v>
      </c>
      <c r="G84" s="4">
        <v>0</v>
      </c>
      <c r="H84" s="47">
        <v>0</v>
      </c>
      <c r="I84" s="12">
        <v>0.2</v>
      </c>
      <c r="J84" s="4">
        <v>68.430000000000007</v>
      </c>
      <c r="K84" s="47">
        <f t="shared" ref="K84:K94" si="122">J84/I84*1000</f>
        <v>342150.00000000006</v>
      </c>
      <c r="L84" s="12">
        <v>0</v>
      </c>
      <c r="M84" s="4">
        <v>0</v>
      </c>
      <c r="N84" s="47">
        <v>0</v>
      </c>
      <c r="O84" s="12">
        <v>0</v>
      </c>
      <c r="P84" s="4">
        <v>0</v>
      </c>
      <c r="Q84" s="47">
        <v>0</v>
      </c>
      <c r="R84" s="12">
        <v>0</v>
      </c>
      <c r="S84" s="4">
        <v>0</v>
      </c>
      <c r="T84" s="47">
        <v>0</v>
      </c>
      <c r="U84" s="12">
        <v>0</v>
      </c>
      <c r="V84" s="4">
        <v>0</v>
      </c>
      <c r="W84" s="47">
        <v>0</v>
      </c>
      <c r="X84" s="12">
        <v>0.05</v>
      </c>
      <c r="Y84" s="4">
        <v>33.15</v>
      </c>
      <c r="Z84" s="47">
        <f t="shared" ref="Z84:Z95" si="123">Y84/X84*1000</f>
        <v>662999.99999999988</v>
      </c>
      <c r="AA84" s="12">
        <v>0</v>
      </c>
      <c r="AB84" s="4">
        <v>0</v>
      </c>
      <c r="AC84" s="47">
        <v>0</v>
      </c>
      <c r="AD84" s="12">
        <v>204</v>
      </c>
      <c r="AE84" s="4">
        <v>1025.17</v>
      </c>
      <c r="AF84" s="47">
        <f t="shared" ref="AF84:AF95" si="124">AE84/AD84*1000</f>
        <v>5025.3431372549021</v>
      </c>
      <c r="AG84" s="12">
        <v>0</v>
      </c>
      <c r="AH84" s="4">
        <v>0</v>
      </c>
      <c r="AI84" s="47">
        <v>0</v>
      </c>
      <c r="AJ84" s="12">
        <v>0</v>
      </c>
      <c r="AK84" s="4">
        <v>0</v>
      </c>
      <c r="AL84" s="47">
        <v>0</v>
      </c>
      <c r="AM84" s="12">
        <v>0</v>
      </c>
      <c r="AN84" s="4">
        <v>0</v>
      </c>
      <c r="AO84" s="47">
        <v>0</v>
      </c>
      <c r="AP84" s="12">
        <v>0</v>
      </c>
      <c r="AQ84" s="4">
        <v>0</v>
      </c>
      <c r="AR84" s="47">
        <v>0</v>
      </c>
      <c r="AS84" s="12">
        <v>0</v>
      </c>
      <c r="AT84" s="4">
        <v>0</v>
      </c>
      <c r="AU84" s="47">
        <v>0</v>
      </c>
      <c r="AV84" s="12">
        <v>0</v>
      </c>
      <c r="AW84" s="4">
        <v>0</v>
      </c>
      <c r="AX84" s="47">
        <f t="shared" ref="AX84:AX95" si="125">IF(AV84=0,0,AW84/AV84*1000)</f>
        <v>0</v>
      </c>
      <c r="AY84" s="12">
        <v>0</v>
      </c>
      <c r="AZ84" s="4">
        <v>0</v>
      </c>
      <c r="BA84" s="47">
        <v>0</v>
      </c>
      <c r="BB84" s="12">
        <v>0</v>
      </c>
      <c r="BC84" s="4">
        <v>0</v>
      </c>
      <c r="BD84" s="47">
        <v>0</v>
      </c>
      <c r="BE84" s="12">
        <v>0</v>
      </c>
      <c r="BF84" s="4">
        <v>0</v>
      </c>
      <c r="BG84" s="47">
        <v>0</v>
      </c>
      <c r="BH84" s="12">
        <v>0</v>
      </c>
      <c r="BI84" s="4">
        <v>0</v>
      </c>
      <c r="BJ84" s="47">
        <v>0</v>
      </c>
      <c r="BK84" s="12">
        <v>0</v>
      </c>
      <c r="BL84" s="4">
        <v>0</v>
      </c>
      <c r="BM84" s="47">
        <f t="shared" ref="BM84:BM95" si="126">IF(BK84=0,0,BL84/BK84*1000)</f>
        <v>0</v>
      </c>
      <c r="BN84" s="12">
        <v>0</v>
      </c>
      <c r="BO84" s="4">
        <v>0</v>
      </c>
      <c r="BP84" s="47">
        <v>0</v>
      </c>
      <c r="BQ84" s="12">
        <v>0</v>
      </c>
      <c r="BR84" s="4">
        <v>0</v>
      </c>
      <c r="BS84" s="47">
        <v>0</v>
      </c>
      <c r="BT84" s="12">
        <v>0</v>
      </c>
      <c r="BU84" s="4">
        <v>0</v>
      </c>
      <c r="BV84" s="47">
        <v>0</v>
      </c>
      <c r="BW84" s="12">
        <v>0</v>
      </c>
      <c r="BX84" s="4">
        <v>0</v>
      </c>
      <c r="BY84" s="47">
        <v>0</v>
      </c>
      <c r="BZ84" s="12">
        <v>0</v>
      </c>
      <c r="CA84" s="4">
        <v>0</v>
      </c>
      <c r="CB84" s="47">
        <v>0</v>
      </c>
      <c r="CC84" s="12">
        <v>0</v>
      </c>
      <c r="CD84" s="4">
        <v>0</v>
      </c>
      <c r="CE84" s="47">
        <f t="shared" ref="CE84:CE95" si="127">IF(CC84=0,0,CD84/CC84*1000)</f>
        <v>0</v>
      </c>
      <c r="CF84" s="12">
        <v>0</v>
      </c>
      <c r="CG84" s="4">
        <v>0</v>
      </c>
      <c r="CH84" s="47">
        <f t="shared" ref="CH84:CH95" si="128">IF(CF84=0,0,CG84/CF84*1000)</f>
        <v>0</v>
      </c>
      <c r="CI84" s="12">
        <v>0</v>
      </c>
      <c r="CJ84" s="4">
        <v>0</v>
      </c>
      <c r="CK84" s="47">
        <v>0</v>
      </c>
      <c r="CL84" s="12">
        <v>0</v>
      </c>
      <c r="CM84" s="4">
        <v>0</v>
      </c>
      <c r="CN84" s="47">
        <v>0</v>
      </c>
      <c r="CO84" s="64">
        <v>0</v>
      </c>
      <c r="CP84" s="4">
        <v>0</v>
      </c>
      <c r="CQ84" s="47">
        <v>0</v>
      </c>
      <c r="CR84" s="12">
        <v>0</v>
      </c>
      <c r="CS84" s="4">
        <v>0</v>
      </c>
      <c r="CT84" s="47">
        <v>0</v>
      </c>
      <c r="CU84" s="12">
        <v>0</v>
      </c>
      <c r="CV84" s="4">
        <v>0</v>
      </c>
      <c r="CW84" s="47">
        <v>0</v>
      </c>
      <c r="CX84" s="12">
        <v>0</v>
      </c>
      <c r="CY84" s="4">
        <v>0</v>
      </c>
      <c r="CZ84" s="47">
        <f t="shared" ref="CZ84:CZ95" si="129">IF(CX84=0,0,CY84/CX84*1000)</f>
        <v>0</v>
      </c>
      <c r="DA84" s="12">
        <v>0</v>
      </c>
      <c r="DB84" s="4">
        <v>0</v>
      </c>
      <c r="DC84" s="47">
        <v>0</v>
      </c>
      <c r="DD84" s="12"/>
      <c r="DE84" s="4"/>
      <c r="DF84" s="47"/>
      <c r="DG84" s="12">
        <v>0</v>
      </c>
      <c r="DH84" s="4">
        <v>0</v>
      </c>
      <c r="DI84" s="47">
        <v>0</v>
      </c>
      <c r="DJ84" s="12">
        <v>0</v>
      </c>
      <c r="DK84" s="4">
        <v>0</v>
      </c>
      <c r="DL84" s="47">
        <v>0</v>
      </c>
      <c r="DM84" s="12">
        <v>0</v>
      </c>
      <c r="DN84" s="4">
        <v>0</v>
      </c>
      <c r="DO84" s="47">
        <v>0</v>
      </c>
      <c r="DP84" s="12">
        <v>0</v>
      </c>
      <c r="DQ84" s="4">
        <v>0</v>
      </c>
      <c r="DR84" s="47">
        <v>0</v>
      </c>
      <c r="DS84" s="12">
        <v>0</v>
      </c>
      <c r="DT84" s="4">
        <v>0</v>
      </c>
      <c r="DU84" s="47">
        <v>0</v>
      </c>
      <c r="DV84" s="12">
        <v>0</v>
      </c>
      <c r="DW84" s="4">
        <v>0</v>
      </c>
      <c r="DX84" s="47">
        <v>0</v>
      </c>
      <c r="DY84" s="12">
        <v>209</v>
      </c>
      <c r="DZ84" s="4">
        <v>841.35</v>
      </c>
      <c r="EA84" s="47">
        <f t="shared" ref="EA84:EA95" si="130">DZ84/DY84*1000</f>
        <v>4025.5980861244025</v>
      </c>
      <c r="EB84" s="12">
        <f t="shared" ref="EB84:EB96" si="131">F84+C84+I84+U84+X84+AA84+AG84+AS84+BB84+BE84+BQ84+BT84+CI84+CO84+CR84+DM84+DP84+DS84+DV84+DY84+CL84+AD84+DJ84+CU84+BW84+BH84+AJ84+BN84+L84+O84+R84</f>
        <v>413.25</v>
      </c>
      <c r="EC84" s="18">
        <f t="shared" ref="EC84:EC96" si="132">G84+D84+J84+V84+Y84+AB84+AH84+AT84+BC84+BF84+BR84+BU84+CJ84+CP84+CS84+DN84+DQ84+DT84+DW84+DZ84+CM84+AE84+DK84+CV84+BX84+BI84+AK84+BO84+M84+P84+S84</f>
        <v>1968.1000000000001</v>
      </c>
    </row>
    <row r="85" spans="1:133" ht="15" customHeight="1" x14ac:dyDescent="0.3">
      <c r="A85" s="55">
        <v>2015</v>
      </c>
      <c r="B85" s="56" t="s">
        <v>6</v>
      </c>
      <c r="C85" s="12">
        <v>750</v>
      </c>
      <c r="D85" s="4">
        <v>6959.04</v>
      </c>
      <c r="E85" s="47">
        <f t="shared" ref="E85:E87" si="133">D85/C85*1000</f>
        <v>9278.7199999999993</v>
      </c>
      <c r="F85" s="12">
        <v>0</v>
      </c>
      <c r="G85" s="4">
        <v>0</v>
      </c>
      <c r="H85" s="47">
        <v>0</v>
      </c>
      <c r="I85" s="12">
        <v>6.3E-2</v>
      </c>
      <c r="J85" s="4">
        <v>85.78</v>
      </c>
      <c r="K85" s="47">
        <f t="shared" si="122"/>
        <v>1361587.3015873018</v>
      </c>
      <c r="L85" s="12">
        <v>0</v>
      </c>
      <c r="M85" s="4">
        <v>0</v>
      </c>
      <c r="N85" s="47">
        <v>0</v>
      </c>
      <c r="O85" s="12">
        <v>0</v>
      </c>
      <c r="P85" s="4">
        <v>0</v>
      </c>
      <c r="Q85" s="47">
        <v>0</v>
      </c>
      <c r="R85" s="12">
        <v>0</v>
      </c>
      <c r="S85" s="4">
        <v>0</v>
      </c>
      <c r="T85" s="47">
        <v>0</v>
      </c>
      <c r="U85" s="12">
        <v>0</v>
      </c>
      <c r="V85" s="4">
        <v>0</v>
      </c>
      <c r="W85" s="47">
        <v>0</v>
      </c>
      <c r="X85" s="12">
        <v>3.0000000000000001E-3</v>
      </c>
      <c r="Y85" s="4">
        <v>0.33</v>
      </c>
      <c r="Z85" s="47">
        <f t="shared" si="123"/>
        <v>110000</v>
      </c>
      <c r="AA85" s="12">
        <v>0</v>
      </c>
      <c r="AB85" s="4">
        <v>0</v>
      </c>
      <c r="AC85" s="47">
        <v>0</v>
      </c>
      <c r="AD85" s="12">
        <v>23.15</v>
      </c>
      <c r="AE85" s="4">
        <v>112.28</v>
      </c>
      <c r="AF85" s="47">
        <f t="shared" si="124"/>
        <v>4850.1079913606918</v>
      </c>
      <c r="AG85" s="12">
        <v>0</v>
      </c>
      <c r="AH85" s="4">
        <v>0</v>
      </c>
      <c r="AI85" s="47">
        <v>0</v>
      </c>
      <c r="AJ85" s="12">
        <v>0</v>
      </c>
      <c r="AK85" s="4">
        <v>0</v>
      </c>
      <c r="AL85" s="47">
        <v>0</v>
      </c>
      <c r="AM85" s="12">
        <v>0</v>
      </c>
      <c r="AN85" s="4">
        <v>0</v>
      </c>
      <c r="AO85" s="47">
        <v>0</v>
      </c>
      <c r="AP85" s="12">
        <v>0</v>
      </c>
      <c r="AQ85" s="4">
        <v>0</v>
      </c>
      <c r="AR85" s="47">
        <v>0</v>
      </c>
      <c r="AS85" s="12">
        <v>0</v>
      </c>
      <c r="AT85" s="4">
        <v>0</v>
      </c>
      <c r="AU85" s="47">
        <v>0</v>
      </c>
      <c r="AV85" s="12">
        <v>0</v>
      </c>
      <c r="AW85" s="4">
        <v>0</v>
      </c>
      <c r="AX85" s="47">
        <f t="shared" si="125"/>
        <v>0</v>
      </c>
      <c r="AY85" s="12">
        <v>0</v>
      </c>
      <c r="AZ85" s="4">
        <v>0</v>
      </c>
      <c r="BA85" s="47">
        <v>0</v>
      </c>
      <c r="BB85" s="12">
        <v>0</v>
      </c>
      <c r="BC85" s="4">
        <v>0</v>
      </c>
      <c r="BD85" s="47">
        <v>0</v>
      </c>
      <c r="BE85" s="12">
        <v>0</v>
      </c>
      <c r="BF85" s="4">
        <v>0</v>
      </c>
      <c r="BG85" s="47">
        <v>0</v>
      </c>
      <c r="BH85" s="12">
        <v>0</v>
      </c>
      <c r="BI85" s="4">
        <v>0</v>
      </c>
      <c r="BJ85" s="47">
        <v>0</v>
      </c>
      <c r="BK85" s="12">
        <v>0</v>
      </c>
      <c r="BL85" s="4">
        <v>0</v>
      </c>
      <c r="BM85" s="47">
        <f t="shared" si="126"/>
        <v>0</v>
      </c>
      <c r="BN85" s="12">
        <v>0.187</v>
      </c>
      <c r="BO85" s="4">
        <v>8.48</v>
      </c>
      <c r="BP85" s="47">
        <f t="shared" ref="BP85:BP90" si="134">BO85/BN85*1000</f>
        <v>45347.593582887705</v>
      </c>
      <c r="BQ85" s="12">
        <v>0</v>
      </c>
      <c r="BR85" s="4">
        <v>0</v>
      </c>
      <c r="BS85" s="47">
        <v>0</v>
      </c>
      <c r="BT85" s="12">
        <v>0</v>
      </c>
      <c r="BU85" s="4">
        <v>0</v>
      </c>
      <c r="BV85" s="47">
        <v>0</v>
      </c>
      <c r="BW85" s="12">
        <v>0</v>
      </c>
      <c r="BX85" s="4">
        <v>0</v>
      </c>
      <c r="BY85" s="47">
        <v>0</v>
      </c>
      <c r="BZ85" s="12">
        <v>0</v>
      </c>
      <c r="CA85" s="4">
        <v>0</v>
      </c>
      <c r="CB85" s="47">
        <v>0</v>
      </c>
      <c r="CC85" s="12">
        <v>0</v>
      </c>
      <c r="CD85" s="4">
        <v>0</v>
      </c>
      <c r="CE85" s="47">
        <f t="shared" si="127"/>
        <v>0</v>
      </c>
      <c r="CF85" s="12">
        <v>0</v>
      </c>
      <c r="CG85" s="4">
        <v>0</v>
      </c>
      <c r="CH85" s="47">
        <f t="shared" si="128"/>
        <v>0</v>
      </c>
      <c r="CI85" s="12">
        <v>30</v>
      </c>
      <c r="CJ85" s="4">
        <v>157.80000000000001</v>
      </c>
      <c r="CK85" s="47">
        <f t="shared" ref="CK85:CK95" si="135">CJ85/CI85*1000</f>
        <v>5260.0000000000009</v>
      </c>
      <c r="CL85" s="12">
        <v>3.6999999999999998E-2</v>
      </c>
      <c r="CM85" s="4">
        <v>0.63</v>
      </c>
      <c r="CN85" s="47">
        <f t="shared" ref="CN85:CN95" si="136">CM85/CL85*1000</f>
        <v>17027.027027027027</v>
      </c>
      <c r="CO85" s="64">
        <v>0</v>
      </c>
      <c r="CP85" s="4">
        <v>0</v>
      </c>
      <c r="CQ85" s="47">
        <v>0</v>
      </c>
      <c r="CR85" s="12">
        <v>0</v>
      </c>
      <c r="CS85" s="4">
        <v>0</v>
      </c>
      <c r="CT85" s="47">
        <v>0</v>
      </c>
      <c r="CU85" s="12">
        <v>0</v>
      </c>
      <c r="CV85" s="4">
        <v>0</v>
      </c>
      <c r="CW85" s="47">
        <v>0</v>
      </c>
      <c r="CX85" s="12">
        <v>0</v>
      </c>
      <c r="CY85" s="4">
        <v>0</v>
      </c>
      <c r="CZ85" s="47">
        <f t="shared" si="129"/>
        <v>0</v>
      </c>
      <c r="DA85" s="12">
        <v>0</v>
      </c>
      <c r="DB85" s="4">
        <v>0</v>
      </c>
      <c r="DC85" s="47">
        <v>0</v>
      </c>
      <c r="DD85" s="12"/>
      <c r="DE85" s="4"/>
      <c r="DF85" s="47"/>
      <c r="DG85" s="12">
        <v>0</v>
      </c>
      <c r="DH85" s="4">
        <v>0</v>
      </c>
      <c r="DI85" s="47">
        <v>0</v>
      </c>
      <c r="DJ85" s="12">
        <v>0</v>
      </c>
      <c r="DK85" s="4">
        <v>0</v>
      </c>
      <c r="DL85" s="47">
        <v>0</v>
      </c>
      <c r="DM85" s="12">
        <v>0</v>
      </c>
      <c r="DN85" s="4">
        <v>0</v>
      </c>
      <c r="DO85" s="47">
        <v>0</v>
      </c>
      <c r="DP85" s="12">
        <v>0</v>
      </c>
      <c r="DQ85" s="4">
        <v>0</v>
      </c>
      <c r="DR85" s="47">
        <v>0</v>
      </c>
      <c r="DS85" s="12">
        <v>0</v>
      </c>
      <c r="DT85" s="4">
        <v>0</v>
      </c>
      <c r="DU85" s="47">
        <v>0</v>
      </c>
      <c r="DV85" s="12">
        <v>0.29299999999999998</v>
      </c>
      <c r="DW85" s="4">
        <v>24.12</v>
      </c>
      <c r="DX85" s="47">
        <f t="shared" ref="DX85:DX95" si="137">DW85/DV85*1000</f>
        <v>82320.819112628</v>
      </c>
      <c r="DY85" s="12">
        <v>480.00099999999998</v>
      </c>
      <c r="DZ85" s="4">
        <v>2274.77</v>
      </c>
      <c r="EA85" s="47">
        <f t="shared" si="130"/>
        <v>4739.094293553555</v>
      </c>
      <c r="EB85" s="12">
        <f t="shared" si="131"/>
        <v>1283.7340000000002</v>
      </c>
      <c r="EC85" s="18">
        <f t="shared" si="132"/>
        <v>9623.23</v>
      </c>
    </row>
    <row r="86" spans="1:133" ht="15" customHeight="1" x14ac:dyDescent="0.3">
      <c r="A86" s="55">
        <v>2015</v>
      </c>
      <c r="B86" s="56" t="s">
        <v>7</v>
      </c>
      <c r="C86" s="12">
        <v>750</v>
      </c>
      <c r="D86" s="4">
        <v>4464.1000000000004</v>
      </c>
      <c r="E86" s="47">
        <f t="shared" si="133"/>
        <v>5952.1333333333341</v>
      </c>
      <c r="F86" s="12">
        <v>0</v>
      </c>
      <c r="G86" s="4">
        <v>0</v>
      </c>
      <c r="H86" s="47">
        <v>0</v>
      </c>
      <c r="I86" s="12">
        <v>4.3999999999999997E-2</v>
      </c>
      <c r="J86" s="4">
        <v>1.1100000000000001</v>
      </c>
      <c r="K86" s="47">
        <f t="shared" si="122"/>
        <v>25227.272727272732</v>
      </c>
      <c r="L86" s="12">
        <v>0</v>
      </c>
      <c r="M86" s="4">
        <v>0</v>
      </c>
      <c r="N86" s="47">
        <v>0</v>
      </c>
      <c r="O86" s="12">
        <v>0</v>
      </c>
      <c r="P86" s="4">
        <v>0</v>
      </c>
      <c r="Q86" s="47">
        <v>0</v>
      </c>
      <c r="R86" s="12">
        <v>0</v>
      </c>
      <c r="S86" s="4">
        <v>0</v>
      </c>
      <c r="T86" s="47">
        <v>0</v>
      </c>
      <c r="U86" s="12">
        <v>0</v>
      </c>
      <c r="V86" s="4">
        <v>0</v>
      </c>
      <c r="W86" s="47">
        <v>0</v>
      </c>
      <c r="X86" s="12">
        <v>0</v>
      </c>
      <c r="Y86" s="4">
        <v>0</v>
      </c>
      <c r="Z86" s="47">
        <v>0</v>
      </c>
      <c r="AA86" s="12">
        <v>0</v>
      </c>
      <c r="AB86" s="4">
        <v>0</v>
      </c>
      <c r="AC86" s="47">
        <v>0</v>
      </c>
      <c r="AD86" s="12">
        <v>0</v>
      </c>
      <c r="AE86" s="4">
        <v>0</v>
      </c>
      <c r="AF86" s="47">
        <v>0</v>
      </c>
      <c r="AG86" s="12">
        <v>0</v>
      </c>
      <c r="AH86" s="4">
        <v>0</v>
      </c>
      <c r="AI86" s="47">
        <v>0</v>
      </c>
      <c r="AJ86" s="12">
        <v>0</v>
      </c>
      <c r="AK86" s="4">
        <v>0</v>
      </c>
      <c r="AL86" s="47">
        <v>0</v>
      </c>
      <c r="AM86" s="12">
        <v>0</v>
      </c>
      <c r="AN86" s="4">
        <v>0</v>
      </c>
      <c r="AO86" s="47">
        <v>0</v>
      </c>
      <c r="AP86" s="12">
        <v>0</v>
      </c>
      <c r="AQ86" s="4">
        <v>0</v>
      </c>
      <c r="AR86" s="47">
        <v>0</v>
      </c>
      <c r="AS86" s="12">
        <v>0</v>
      </c>
      <c r="AT86" s="4">
        <v>0</v>
      </c>
      <c r="AU86" s="47">
        <v>0</v>
      </c>
      <c r="AV86" s="12">
        <v>0</v>
      </c>
      <c r="AW86" s="4">
        <v>0</v>
      </c>
      <c r="AX86" s="47">
        <f t="shared" si="125"/>
        <v>0</v>
      </c>
      <c r="AY86" s="12">
        <v>0</v>
      </c>
      <c r="AZ86" s="4">
        <v>0</v>
      </c>
      <c r="BA86" s="47">
        <v>0</v>
      </c>
      <c r="BB86" s="12">
        <v>0</v>
      </c>
      <c r="BC86" s="4">
        <v>0</v>
      </c>
      <c r="BD86" s="47">
        <v>0</v>
      </c>
      <c r="BE86" s="12">
        <v>0</v>
      </c>
      <c r="BF86" s="4">
        <v>0</v>
      </c>
      <c r="BG86" s="47">
        <v>0</v>
      </c>
      <c r="BH86" s="12">
        <v>0</v>
      </c>
      <c r="BI86" s="4">
        <v>0</v>
      </c>
      <c r="BJ86" s="47">
        <v>0</v>
      </c>
      <c r="BK86" s="12">
        <v>0</v>
      </c>
      <c r="BL86" s="4">
        <v>0</v>
      </c>
      <c r="BM86" s="47">
        <f t="shared" si="126"/>
        <v>0</v>
      </c>
      <c r="BN86" s="12">
        <v>0</v>
      </c>
      <c r="BO86" s="4">
        <v>0</v>
      </c>
      <c r="BP86" s="47">
        <v>0</v>
      </c>
      <c r="BQ86" s="12">
        <v>0</v>
      </c>
      <c r="BR86" s="4">
        <v>0</v>
      </c>
      <c r="BS86" s="47">
        <v>0</v>
      </c>
      <c r="BT86" s="12">
        <v>0</v>
      </c>
      <c r="BU86" s="4">
        <v>0</v>
      </c>
      <c r="BV86" s="47">
        <v>0</v>
      </c>
      <c r="BW86" s="12">
        <v>0</v>
      </c>
      <c r="BX86" s="4">
        <v>0</v>
      </c>
      <c r="BY86" s="47">
        <v>0</v>
      </c>
      <c r="BZ86" s="12">
        <v>0</v>
      </c>
      <c r="CA86" s="4">
        <v>0</v>
      </c>
      <c r="CB86" s="47">
        <v>0</v>
      </c>
      <c r="CC86" s="12">
        <v>0</v>
      </c>
      <c r="CD86" s="4">
        <v>0</v>
      </c>
      <c r="CE86" s="47">
        <f t="shared" si="127"/>
        <v>0</v>
      </c>
      <c r="CF86" s="12">
        <v>0</v>
      </c>
      <c r="CG86" s="4">
        <v>0</v>
      </c>
      <c r="CH86" s="47">
        <f t="shared" si="128"/>
        <v>0</v>
      </c>
      <c r="CI86" s="12">
        <v>60</v>
      </c>
      <c r="CJ86" s="4">
        <v>315.60000000000002</v>
      </c>
      <c r="CK86" s="47">
        <f t="shared" si="135"/>
        <v>5260.0000000000009</v>
      </c>
      <c r="CL86" s="12">
        <v>0</v>
      </c>
      <c r="CM86" s="4">
        <v>0</v>
      </c>
      <c r="CN86" s="47">
        <v>0</v>
      </c>
      <c r="CO86" s="64">
        <v>0</v>
      </c>
      <c r="CP86" s="4">
        <v>0</v>
      </c>
      <c r="CQ86" s="47">
        <v>0</v>
      </c>
      <c r="CR86" s="12">
        <v>0</v>
      </c>
      <c r="CS86" s="4">
        <v>0</v>
      </c>
      <c r="CT86" s="47">
        <v>0</v>
      </c>
      <c r="CU86" s="12">
        <v>0</v>
      </c>
      <c r="CV86" s="4">
        <v>0</v>
      </c>
      <c r="CW86" s="47">
        <v>0</v>
      </c>
      <c r="CX86" s="12">
        <v>0</v>
      </c>
      <c r="CY86" s="4">
        <v>0</v>
      </c>
      <c r="CZ86" s="47">
        <f t="shared" si="129"/>
        <v>0</v>
      </c>
      <c r="DA86" s="12">
        <v>0</v>
      </c>
      <c r="DB86" s="4">
        <v>0</v>
      </c>
      <c r="DC86" s="47">
        <v>0</v>
      </c>
      <c r="DD86" s="12"/>
      <c r="DE86" s="4"/>
      <c r="DF86" s="47"/>
      <c r="DG86" s="12">
        <v>0</v>
      </c>
      <c r="DH86" s="4">
        <v>0</v>
      </c>
      <c r="DI86" s="47">
        <v>0</v>
      </c>
      <c r="DJ86" s="12">
        <v>0</v>
      </c>
      <c r="DK86" s="4">
        <v>0</v>
      </c>
      <c r="DL86" s="47">
        <v>0</v>
      </c>
      <c r="DM86" s="12">
        <v>0</v>
      </c>
      <c r="DN86" s="4">
        <v>0</v>
      </c>
      <c r="DO86" s="47">
        <v>0</v>
      </c>
      <c r="DP86" s="12">
        <v>0</v>
      </c>
      <c r="DQ86" s="4">
        <v>0</v>
      </c>
      <c r="DR86" s="47">
        <v>0</v>
      </c>
      <c r="DS86" s="12">
        <v>0</v>
      </c>
      <c r="DT86" s="4">
        <v>0</v>
      </c>
      <c r="DU86" s="47">
        <v>0</v>
      </c>
      <c r="DV86" s="12">
        <v>304.125</v>
      </c>
      <c r="DW86" s="4">
        <v>1564.79</v>
      </c>
      <c r="DX86" s="47">
        <f t="shared" si="137"/>
        <v>5145.2198931360463</v>
      </c>
      <c r="DY86" s="12">
        <v>0</v>
      </c>
      <c r="DZ86" s="4">
        <v>0</v>
      </c>
      <c r="EA86" s="47">
        <v>0</v>
      </c>
      <c r="EB86" s="12">
        <f t="shared" si="131"/>
        <v>1114.1689999999999</v>
      </c>
      <c r="EC86" s="18">
        <f t="shared" si="132"/>
        <v>6345.6</v>
      </c>
    </row>
    <row r="87" spans="1:133" ht="15" customHeight="1" x14ac:dyDescent="0.3">
      <c r="A87" s="55">
        <v>2015</v>
      </c>
      <c r="B87" s="56" t="s">
        <v>8</v>
      </c>
      <c r="C87" s="12">
        <v>648</v>
      </c>
      <c r="D87" s="4">
        <v>4160.1499999999996</v>
      </c>
      <c r="E87" s="47">
        <f t="shared" si="133"/>
        <v>6419.9845679012342</v>
      </c>
      <c r="F87" s="12">
        <v>0</v>
      </c>
      <c r="G87" s="4">
        <v>0</v>
      </c>
      <c r="H87" s="47">
        <v>0</v>
      </c>
      <c r="I87" s="12">
        <v>15.385</v>
      </c>
      <c r="J87" s="4">
        <v>222.82</v>
      </c>
      <c r="K87" s="47">
        <f t="shared" si="122"/>
        <v>14482.937926551836</v>
      </c>
      <c r="L87" s="12">
        <v>0</v>
      </c>
      <c r="M87" s="4">
        <v>0</v>
      </c>
      <c r="N87" s="47">
        <v>0</v>
      </c>
      <c r="O87" s="12">
        <v>0</v>
      </c>
      <c r="P87" s="4">
        <v>0</v>
      </c>
      <c r="Q87" s="47">
        <v>0</v>
      </c>
      <c r="R87" s="12">
        <v>0</v>
      </c>
      <c r="S87" s="4">
        <v>0</v>
      </c>
      <c r="T87" s="47">
        <v>0</v>
      </c>
      <c r="U87" s="12">
        <v>0</v>
      </c>
      <c r="V87" s="4">
        <v>0</v>
      </c>
      <c r="W87" s="47">
        <v>0</v>
      </c>
      <c r="X87" s="12">
        <v>0</v>
      </c>
      <c r="Y87" s="4">
        <v>0</v>
      </c>
      <c r="Z87" s="47">
        <v>0</v>
      </c>
      <c r="AA87" s="12">
        <v>0</v>
      </c>
      <c r="AB87" s="4">
        <v>0</v>
      </c>
      <c r="AC87" s="47">
        <v>0</v>
      </c>
      <c r="AD87" s="12">
        <v>68.05</v>
      </c>
      <c r="AE87" s="4">
        <v>332.51</v>
      </c>
      <c r="AF87" s="47">
        <f t="shared" si="124"/>
        <v>4886.2601028655399</v>
      </c>
      <c r="AG87" s="12">
        <v>0</v>
      </c>
      <c r="AH87" s="4">
        <v>0</v>
      </c>
      <c r="AI87" s="47">
        <v>0</v>
      </c>
      <c r="AJ87" s="12">
        <v>0</v>
      </c>
      <c r="AK87" s="4">
        <v>0</v>
      </c>
      <c r="AL87" s="47">
        <v>0</v>
      </c>
      <c r="AM87" s="12">
        <v>0</v>
      </c>
      <c r="AN87" s="4">
        <v>0</v>
      </c>
      <c r="AO87" s="47">
        <v>0</v>
      </c>
      <c r="AP87" s="12">
        <v>0</v>
      </c>
      <c r="AQ87" s="4">
        <v>0</v>
      </c>
      <c r="AR87" s="47">
        <v>0</v>
      </c>
      <c r="AS87" s="12">
        <v>0</v>
      </c>
      <c r="AT87" s="4">
        <v>0</v>
      </c>
      <c r="AU87" s="47">
        <v>0</v>
      </c>
      <c r="AV87" s="12">
        <v>0</v>
      </c>
      <c r="AW87" s="4">
        <v>0</v>
      </c>
      <c r="AX87" s="47">
        <f t="shared" si="125"/>
        <v>0</v>
      </c>
      <c r="AY87" s="12">
        <v>0</v>
      </c>
      <c r="AZ87" s="4">
        <v>0</v>
      </c>
      <c r="BA87" s="47">
        <v>0</v>
      </c>
      <c r="BB87" s="12">
        <v>0</v>
      </c>
      <c r="BC87" s="4">
        <v>0</v>
      </c>
      <c r="BD87" s="47">
        <v>0</v>
      </c>
      <c r="BE87" s="12">
        <v>0</v>
      </c>
      <c r="BF87" s="4">
        <v>0</v>
      </c>
      <c r="BG87" s="47">
        <v>0</v>
      </c>
      <c r="BH87" s="12">
        <v>0</v>
      </c>
      <c r="BI87" s="4">
        <v>0</v>
      </c>
      <c r="BJ87" s="47">
        <v>0</v>
      </c>
      <c r="BK87" s="12">
        <v>0</v>
      </c>
      <c r="BL87" s="4">
        <v>0</v>
      </c>
      <c r="BM87" s="47">
        <f t="shared" si="126"/>
        <v>0</v>
      </c>
      <c r="BN87" s="12">
        <v>0</v>
      </c>
      <c r="BO87" s="4">
        <v>0</v>
      </c>
      <c r="BP87" s="47">
        <v>0</v>
      </c>
      <c r="BQ87" s="12">
        <v>0</v>
      </c>
      <c r="BR87" s="4">
        <v>0</v>
      </c>
      <c r="BS87" s="47">
        <v>0</v>
      </c>
      <c r="BT87" s="12">
        <v>0</v>
      </c>
      <c r="BU87" s="4">
        <v>0</v>
      </c>
      <c r="BV87" s="47">
        <v>0</v>
      </c>
      <c r="BW87" s="12">
        <v>0</v>
      </c>
      <c r="BX87" s="4">
        <v>0</v>
      </c>
      <c r="BY87" s="47">
        <v>0</v>
      </c>
      <c r="BZ87" s="12">
        <v>0</v>
      </c>
      <c r="CA87" s="4">
        <v>0</v>
      </c>
      <c r="CB87" s="47">
        <v>0</v>
      </c>
      <c r="CC87" s="12">
        <v>0</v>
      </c>
      <c r="CD87" s="4">
        <v>0</v>
      </c>
      <c r="CE87" s="47">
        <f t="shared" si="127"/>
        <v>0</v>
      </c>
      <c r="CF87" s="12">
        <v>0</v>
      </c>
      <c r="CG87" s="4">
        <v>0</v>
      </c>
      <c r="CH87" s="47">
        <f t="shared" si="128"/>
        <v>0</v>
      </c>
      <c r="CI87" s="12">
        <v>60</v>
      </c>
      <c r="CJ87" s="4">
        <v>315.60000000000002</v>
      </c>
      <c r="CK87" s="47">
        <f t="shared" si="135"/>
        <v>5260.0000000000009</v>
      </c>
      <c r="CL87" s="12">
        <v>4.2999999999999997E-2</v>
      </c>
      <c r="CM87" s="4">
        <v>2.95</v>
      </c>
      <c r="CN87" s="47">
        <f t="shared" si="136"/>
        <v>68604.651162790702</v>
      </c>
      <c r="CO87" s="64">
        <v>0</v>
      </c>
      <c r="CP87" s="4">
        <v>0</v>
      </c>
      <c r="CQ87" s="47">
        <v>0</v>
      </c>
      <c r="CR87" s="12">
        <v>0</v>
      </c>
      <c r="CS87" s="4">
        <v>0</v>
      </c>
      <c r="CT87" s="47">
        <v>0</v>
      </c>
      <c r="CU87" s="12">
        <v>0</v>
      </c>
      <c r="CV87" s="4">
        <v>0</v>
      </c>
      <c r="CW87" s="47">
        <v>0</v>
      </c>
      <c r="CX87" s="12">
        <v>0</v>
      </c>
      <c r="CY87" s="4">
        <v>0</v>
      </c>
      <c r="CZ87" s="47">
        <f t="shared" si="129"/>
        <v>0</v>
      </c>
      <c r="DA87" s="12">
        <v>0</v>
      </c>
      <c r="DB87" s="4">
        <v>0</v>
      </c>
      <c r="DC87" s="47">
        <v>0</v>
      </c>
      <c r="DD87" s="12"/>
      <c r="DE87" s="4"/>
      <c r="DF87" s="47"/>
      <c r="DG87" s="12">
        <v>0</v>
      </c>
      <c r="DH87" s="4">
        <v>0</v>
      </c>
      <c r="DI87" s="47">
        <v>0</v>
      </c>
      <c r="DJ87" s="12">
        <v>0</v>
      </c>
      <c r="DK87" s="4">
        <v>0</v>
      </c>
      <c r="DL87" s="47">
        <v>0</v>
      </c>
      <c r="DM87" s="12">
        <v>0</v>
      </c>
      <c r="DN87" s="4">
        <v>0</v>
      </c>
      <c r="DO87" s="47">
        <v>0</v>
      </c>
      <c r="DP87" s="12">
        <v>0</v>
      </c>
      <c r="DQ87" s="4">
        <v>0</v>
      </c>
      <c r="DR87" s="47">
        <v>0</v>
      </c>
      <c r="DS87" s="12">
        <v>0</v>
      </c>
      <c r="DT87" s="4">
        <v>0</v>
      </c>
      <c r="DU87" s="47">
        <v>0</v>
      </c>
      <c r="DV87" s="12">
        <v>1092.05</v>
      </c>
      <c r="DW87" s="4">
        <v>5799.62</v>
      </c>
      <c r="DX87" s="47">
        <f t="shared" si="137"/>
        <v>5310.7641591502224</v>
      </c>
      <c r="DY87" s="12">
        <v>0.05</v>
      </c>
      <c r="DZ87" s="4">
        <v>1.48</v>
      </c>
      <c r="EA87" s="47">
        <f t="shared" si="130"/>
        <v>29599.999999999996</v>
      </c>
      <c r="EB87" s="12">
        <f t="shared" si="131"/>
        <v>1883.5779999999997</v>
      </c>
      <c r="EC87" s="18">
        <f t="shared" si="132"/>
        <v>10835.13</v>
      </c>
    </row>
    <row r="88" spans="1:133" ht="15" customHeight="1" x14ac:dyDescent="0.3">
      <c r="A88" s="55">
        <v>2015</v>
      </c>
      <c r="B88" s="56" t="s">
        <v>9</v>
      </c>
      <c r="C88" s="12">
        <v>0</v>
      </c>
      <c r="D88" s="4">
        <v>0</v>
      </c>
      <c r="E88" s="47">
        <v>0</v>
      </c>
      <c r="F88" s="12">
        <v>0</v>
      </c>
      <c r="G88" s="4">
        <v>0</v>
      </c>
      <c r="H88" s="47">
        <v>0</v>
      </c>
      <c r="I88" s="12">
        <v>0</v>
      </c>
      <c r="J88" s="4">
        <v>0</v>
      </c>
      <c r="K88" s="47">
        <v>0</v>
      </c>
      <c r="L88" s="12">
        <v>0</v>
      </c>
      <c r="M88" s="4">
        <v>0</v>
      </c>
      <c r="N88" s="47">
        <v>0</v>
      </c>
      <c r="O88" s="12">
        <v>0</v>
      </c>
      <c r="P88" s="4">
        <v>0</v>
      </c>
      <c r="Q88" s="47">
        <v>0</v>
      </c>
      <c r="R88" s="12">
        <v>0</v>
      </c>
      <c r="S88" s="4">
        <v>0</v>
      </c>
      <c r="T88" s="47">
        <v>0</v>
      </c>
      <c r="U88" s="12">
        <v>0</v>
      </c>
      <c r="V88" s="4">
        <v>0</v>
      </c>
      <c r="W88" s="47">
        <v>0</v>
      </c>
      <c r="X88" s="12">
        <v>0</v>
      </c>
      <c r="Y88" s="4">
        <v>0</v>
      </c>
      <c r="Z88" s="47">
        <v>0</v>
      </c>
      <c r="AA88" s="12">
        <v>0</v>
      </c>
      <c r="AB88" s="4">
        <v>0</v>
      </c>
      <c r="AC88" s="47">
        <v>0</v>
      </c>
      <c r="AD88" s="12">
        <v>23.472999999999999</v>
      </c>
      <c r="AE88" s="4">
        <v>122.48</v>
      </c>
      <c r="AF88" s="47">
        <f t="shared" si="124"/>
        <v>5217.9099390789424</v>
      </c>
      <c r="AG88" s="12">
        <v>0</v>
      </c>
      <c r="AH88" s="4">
        <v>0</v>
      </c>
      <c r="AI88" s="47">
        <v>0</v>
      </c>
      <c r="AJ88" s="12">
        <v>0</v>
      </c>
      <c r="AK88" s="4">
        <v>0</v>
      </c>
      <c r="AL88" s="47">
        <v>0</v>
      </c>
      <c r="AM88" s="12">
        <v>0</v>
      </c>
      <c r="AN88" s="4">
        <v>0</v>
      </c>
      <c r="AO88" s="47">
        <v>0</v>
      </c>
      <c r="AP88" s="12">
        <v>0</v>
      </c>
      <c r="AQ88" s="4">
        <v>0</v>
      </c>
      <c r="AR88" s="47">
        <v>0</v>
      </c>
      <c r="AS88" s="12">
        <v>0</v>
      </c>
      <c r="AT88" s="4">
        <v>0</v>
      </c>
      <c r="AU88" s="47">
        <v>0</v>
      </c>
      <c r="AV88" s="12">
        <v>0</v>
      </c>
      <c r="AW88" s="4">
        <v>0</v>
      </c>
      <c r="AX88" s="47">
        <f t="shared" si="125"/>
        <v>0</v>
      </c>
      <c r="AY88" s="12">
        <v>0</v>
      </c>
      <c r="AZ88" s="4">
        <v>0</v>
      </c>
      <c r="BA88" s="47">
        <v>0</v>
      </c>
      <c r="BB88" s="12">
        <v>0</v>
      </c>
      <c r="BC88" s="4">
        <v>0</v>
      </c>
      <c r="BD88" s="47">
        <v>0</v>
      </c>
      <c r="BE88" s="12">
        <v>0</v>
      </c>
      <c r="BF88" s="4">
        <v>0</v>
      </c>
      <c r="BG88" s="47">
        <v>0</v>
      </c>
      <c r="BH88" s="12">
        <v>0</v>
      </c>
      <c r="BI88" s="4">
        <v>0</v>
      </c>
      <c r="BJ88" s="47">
        <v>0</v>
      </c>
      <c r="BK88" s="12">
        <v>0</v>
      </c>
      <c r="BL88" s="4">
        <v>0</v>
      </c>
      <c r="BM88" s="47">
        <f t="shared" si="126"/>
        <v>0</v>
      </c>
      <c r="BN88" s="12">
        <v>0</v>
      </c>
      <c r="BO88" s="4">
        <v>0</v>
      </c>
      <c r="BP88" s="47">
        <v>0</v>
      </c>
      <c r="BQ88" s="12">
        <v>0</v>
      </c>
      <c r="BR88" s="4">
        <v>0</v>
      </c>
      <c r="BS88" s="47">
        <v>0</v>
      </c>
      <c r="BT88" s="12">
        <v>0</v>
      </c>
      <c r="BU88" s="4">
        <v>0</v>
      </c>
      <c r="BV88" s="47">
        <v>0</v>
      </c>
      <c r="BW88" s="12">
        <v>0</v>
      </c>
      <c r="BX88" s="4">
        <v>0</v>
      </c>
      <c r="BY88" s="47">
        <v>0</v>
      </c>
      <c r="BZ88" s="12">
        <v>0</v>
      </c>
      <c r="CA88" s="4">
        <v>0</v>
      </c>
      <c r="CB88" s="47">
        <v>0</v>
      </c>
      <c r="CC88" s="12">
        <v>0</v>
      </c>
      <c r="CD88" s="4">
        <v>0</v>
      </c>
      <c r="CE88" s="47">
        <f t="shared" si="127"/>
        <v>0</v>
      </c>
      <c r="CF88" s="12">
        <v>0</v>
      </c>
      <c r="CG88" s="4">
        <v>0</v>
      </c>
      <c r="CH88" s="47">
        <f t="shared" si="128"/>
        <v>0</v>
      </c>
      <c r="CI88" s="12">
        <v>0</v>
      </c>
      <c r="CJ88" s="4">
        <v>0</v>
      </c>
      <c r="CK88" s="47">
        <v>0</v>
      </c>
      <c r="CL88" s="12">
        <v>1E-3</v>
      </c>
      <c r="CM88" s="4">
        <v>0.59</v>
      </c>
      <c r="CN88" s="47">
        <f t="shared" si="136"/>
        <v>590000</v>
      </c>
      <c r="CO88" s="64">
        <v>0</v>
      </c>
      <c r="CP88" s="4">
        <v>0</v>
      </c>
      <c r="CQ88" s="47">
        <v>0</v>
      </c>
      <c r="CR88" s="12">
        <v>0</v>
      </c>
      <c r="CS88" s="4">
        <v>0</v>
      </c>
      <c r="CT88" s="47">
        <v>0</v>
      </c>
      <c r="CU88" s="12">
        <v>0</v>
      </c>
      <c r="CV88" s="4">
        <v>0</v>
      </c>
      <c r="CW88" s="47">
        <v>0</v>
      </c>
      <c r="CX88" s="12">
        <v>0</v>
      </c>
      <c r="CY88" s="4">
        <v>0</v>
      </c>
      <c r="CZ88" s="47">
        <f t="shared" si="129"/>
        <v>0</v>
      </c>
      <c r="DA88" s="12">
        <v>0</v>
      </c>
      <c r="DB88" s="4">
        <v>0</v>
      </c>
      <c r="DC88" s="47">
        <v>0</v>
      </c>
      <c r="DD88" s="12"/>
      <c r="DE88" s="4"/>
      <c r="DF88" s="47"/>
      <c r="DG88" s="12">
        <v>0</v>
      </c>
      <c r="DH88" s="4">
        <v>0</v>
      </c>
      <c r="DI88" s="47">
        <v>0</v>
      </c>
      <c r="DJ88" s="12">
        <v>0</v>
      </c>
      <c r="DK88" s="4">
        <v>0</v>
      </c>
      <c r="DL88" s="47">
        <v>0</v>
      </c>
      <c r="DM88" s="12">
        <v>0</v>
      </c>
      <c r="DN88" s="4">
        <v>0</v>
      </c>
      <c r="DO88" s="47">
        <v>0</v>
      </c>
      <c r="DP88" s="12">
        <v>1E-3</v>
      </c>
      <c r="DQ88" s="4">
        <v>0.66</v>
      </c>
      <c r="DR88" s="47">
        <f t="shared" ref="DR88" si="138">DQ88/DP88*1000</f>
        <v>660000</v>
      </c>
      <c r="DS88" s="12">
        <v>0</v>
      </c>
      <c r="DT88" s="4">
        <v>0</v>
      </c>
      <c r="DU88" s="47">
        <v>0</v>
      </c>
      <c r="DV88" s="12">
        <v>1.2E-2</v>
      </c>
      <c r="DW88" s="4">
        <v>2.16</v>
      </c>
      <c r="DX88" s="47">
        <f t="shared" si="137"/>
        <v>180000</v>
      </c>
      <c r="DY88" s="12">
        <v>560</v>
      </c>
      <c r="DZ88" s="4">
        <v>2578.8000000000002</v>
      </c>
      <c r="EA88" s="47">
        <f t="shared" si="130"/>
        <v>4605</v>
      </c>
      <c r="EB88" s="12">
        <f t="shared" si="131"/>
        <v>583.48699999999997</v>
      </c>
      <c r="EC88" s="18">
        <f t="shared" si="132"/>
        <v>2704.6900000000005</v>
      </c>
    </row>
    <row r="89" spans="1:133" ht="15" customHeight="1" x14ac:dyDescent="0.3">
      <c r="A89" s="55">
        <v>2015</v>
      </c>
      <c r="B89" s="56" t="s">
        <v>10</v>
      </c>
      <c r="C89" s="12">
        <v>0</v>
      </c>
      <c r="D89" s="4">
        <v>0</v>
      </c>
      <c r="E89" s="47">
        <v>0</v>
      </c>
      <c r="F89" s="12">
        <v>0</v>
      </c>
      <c r="G89" s="4">
        <v>0</v>
      </c>
      <c r="H89" s="47">
        <v>0</v>
      </c>
      <c r="I89" s="12">
        <v>12.233000000000001</v>
      </c>
      <c r="J89" s="4">
        <v>180.92</v>
      </c>
      <c r="K89" s="47">
        <f t="shared" si="122"/>
        <v>14789.503801193492</v>
      </c>
      <c r="L89" s="12">
        <v>0</v>
      </c>
      <c r="M89" s="4">
        <v>0</v>
      </c>
      <c r="N89" s="47">
        <v>0</v>
      </c>
      <c r="O89" s="12">
        <v>0</v>
      </c>
      <c r="P89" s="4">
        <v>0</v>
      </c>
      <c r="Q89" s="47">
        <v>0</v>
      </c>
      <c r="R89" s="12">
        <v>0</v>
      </c>
      <c r="S89" s="4">
        <v>0</v>
      </c>
      <c r="T89" s="47">
        <v>0</v>
      </c>
      <c r="U89" s="12">
        <v>0</v>
      </c>
      <c r="V89" s="4">
        <v>0</v>
      </c>
      <c r="W89" s="47">
        <v>0</v>
      </c>
      <c r="X89" s="12">
        <v>0</v>
      </c>
      <c r="Y89" s="4">
        <v>0</v>
      </c>
      <c r="Z89" s="47">
        <v>0</v>
      </c>
      <c r="AA89" s="12">
        <v>1.1000000000000001</v>
      </c>
      <c r="AB89" s="4">
        <v>24.16</v>
      </c>
      <c r="AC89" s="47">
        <f t="shared" ref="AC89" si="139">AB89/AA89*1000</f>
        <v>21963.63636363636</v>
      </c>
      <c r="AD89" s="12">
        <v>170.01400000000001</v>
      </c>
      <c r="AE89" s="4">
        <v>827.32</v>
      </c>
      <c r="AF89" s="47">
        <f t="shared" si="124"/>
        <v>4866.1874904419637</v>
      </c>
      <c r="AG89" s="12">
        <v>0</v>
      </c>
      <c r="AH89" s="4">
        <v>0</v>
      </c>
      <c r="AI89" s="47">
        <v>0</v>
      </c>
      <c r="AJ89" s="12">
        <v>0</v>
      </c>
      <c r="AK89" s="4">
        <v>0</v>
      </c>
      <c r="AL89" s="47">
        <v>0</v>
      </c>
      <c r="AM89" s="12">
        <v>0</v>
      </c>
      <c r="AN89" s="4">
        <v>0</v>
      </c>
      <c r="AO89" s="47">
        <v>0</v>
      </c>
      <c r="AP89" s="12">
        <v>0</v>
      </c>
      <c r="AQ89" s="4">
        <v>0</v>
      </c>
      <c r="AR89" s="47">
        <v>0</v>
      </c>
      <c r="AS89" s="12">
        <v>0</v>
      </c>
      <c r="AT89" s="4">
        <v>0</v>
      </c>
      <c r="AU89" s="47">
        <v>0</v>
      </c>
      <c r="AV89" s="12">
        <v>0</v>
      </c>
      <c r="AW89" s="4">
        <v>0</v>
      </c>
      <c r="AX89" s="47">
        <f t="shared" si="125"/>
        <v>0</v>
      </c>
      <c r="AY89" s="12">
        <v>0</v>
      </c>
      <c r="AZ89" s="4">
        <v>0</v>
      </c>
      <c r="BA89" s="47">
        <v>0</v>
      </c>
      <c r="BB89" s="12">
        <v>0</v>
      </c>
      <c r="BC89" s="4">
        <v>0</v>
      </c>
      <c r="BD89" s="47">
        <v>0</v>
      </c>
      <c r="BE89" s="12">
        <v>0</v>
      </c>
      <c r="BF89" s="4">
        <v>0</v>
      </c>
      <c r="BG89" s="47">
        <v>0</v>
      </c>
      <c r="BH89" s="12">
        <v>0</v>
      </c>
      <c r="BI89" s="4">
        <v>0</v>
      </c>
      <c r="BJ89" s="47">
        <v>0</v>
      </c>
      <c r="BK89" s="12">
        <v>0</v>
      </c>
      <c r="BL89" s="4">
        <v>0</v>
      </c>
      <c r="BM89" s="47">
        <f t="shared" si="126"/>
        <v>0</v>
      </c>
      <c r="BN89" s="12">
        <v>0</v>
      </c>
      <c r="BO89" s="4">
        <v>0</v>
      </c>
      <c r="BP89" s="47">
        <v>0</v>
      </c>
      <c r="BQ89" s="12">
        <v>0</v>
      </c>
      <c r="BR89" s="4">
        <v>0</v>
      </c>
      <c r="BS89" s="47">
        <v>0</v>
      </c>
      <c r="BT89" s="12">
        <v>0</v>
      </c>
      <c r="BU89" s="4">
        <v>0</v>
      </c>
      <c r="BV89" s="47">
        <v>0</v>
      </c>
      <c r="BW89" s="12">
        <v>0</v>
      </c>
      <c r="BX89" s="4">
        <v>0</v>
      </c>
      <c r="BY89" s="47">
        <v>0</v>
      </c>
      <c r="BZ89" s="12">
        <v>0</v>
      </c>
      <c r="CA89" s="4">
        <v>0</v>
      </c>
      <c r="CB89" s="47">
        <v>0</v>
      </c>
      <c r="CC89" s="12">
        <v>0</v>
      </c>
      <c r="CD89" s="4">
        <v>0</v>
      </c>
      <c r="CE89" s="47">
        <f t="shared" si="127"/>
        <v>0</v>
      </c>
      <c r="CF89" s="12">
        <v>0</v>
      </c>
      <c r="CG89" s="4">
        <v>0</v>
      </c>
      <c r="CH89" s="47">
        <f t="shared" si="128"/>
        <v>0</v>
      </c>
      <c r="CI89" s="12">
        <v>0</v>
      </c>
      <c r="CJ89" s="4">
        <v>0</v>
      </c>
      <c r="CK89" s="47">
        <v>0</v>
      </c>
      <c r="CL89" s="12">
        <v>4</v>
      </c>
      <c r="CM89" s="4">
        <v>20.66</v>
      </c>
      <c r="CN89" s="47">
        <f t="shared" si="136"/>
        <v>5165</v>
      </c>
      <c r="CO89" s="64">
        <v>0</v>
      </c>
      <c r="CP89" s="4">
        <v>0</v>
      </c>
      <c r="CQ89" s="47">
        <v>0</v>
      </c>
      <c r="CR89" s="12">
        <v>0</v>
      </c>
      <c r="CS89" s="4">
        <v>0</v>
      </c>
      <c r="CT89" s="47">
        <v>0</v>
      </c>
      <c r="CU89" s="12">
        <v>0</v>
      </c>
      <c r="CV89" s="4">
        <v>0</v>
      </c>
      <c r="CW89" s="47">
        <v>0</v>
      </c>
      <c r="CX89" s="12">
        <v>0</v>
      </c>
      <c r="CY89" s="4">
        <v>0</v>
      </c>
      <c r="CZ89" s="47">
        <f t="shared" si="129"/>
        <v>0</v>
      </c>
      <c r="DA89" s="12">
        <v>0</v>
      </c>
      <c r="DB89" s="4">
        <v>0</v>
      </c>
      <c r="DC89" s="47">
        <v>0</v>
      </c>
      <c r="DD89" s="12"/>
      <c r="DE89" s="4"/>
      <c r="DF89" s="47"/>
      <c r="DG89" s="12">
        <v>0</v>
      </c>
      <c r="DH89" s="4">
        <v>0</v>
      </c>
      <c r="DI89" s="47">
        <v>0</v>
      </c>
      <c r="DJ89" s="12">
        <v>0</v>
      </c>
      <c r="DK89" s="4">
        <v>0</v>
      </c>
      <c r="DL89" s="47">
        <v>0</v>
      </c>
      <c r="DM89" s="12">
        <v>0</v>
      </c>
      <c r="DN89" s="4">
        <v>0</v>
      </c>
      <c r="DO89" s="47">
        <v>0</v>
      </c>
      <c r="DP89" s="12">
        <v>0</v>
      </c>
      <c r="DQ89" s="4">
        <v>0</v>
      </c>
      <c r="DR89" s="47">
        <v>0</v>
      </c>
      <c r="DS89" s="12">
        <v>0</v>
      </c>
      <c r="DT89" s="4">
        <v>0</v>
      </c>
      <c r="DU89" s="47">
        <v>0</v>
      </c>
      <c r="DV89" s="12">
        <v>503</v>
      </c>
      <c r="DW89" s="4">
        <v>2869.92</v>
      </c>
      <c r="DX89" s="47">
        <f t="shared" si="137"/>
        <v>5705.6063618290254</v>
      </c>
      <c r="DY89" s="12">
        <v>571</v>
      </c>
      <c r="DZ89" s="4">
        <v>2732.35</v>
      </c>
      <c r="EA89" s="47">
        <f t="shared" si="130"/>
        <v>4785.2014010507883</v>
      </c>
      <c r="EB89" s="12">
        <f t="shared" si="131"/>
        <v>1261.3470000000002</v>
      </c>
      <c r="EC89" s="18">
        <f t="shared" si="132"/>
        <v>6655.33</v>
      </c>
    </row>
    <row r="90" spans="1:133" ht="15" customHeight="1" x14ac:dyDescent="0.3">
      <c r="A90" s="55">
        <v>2015</v>
      </c>
      <c r="B90" s="56" t="s">
        <v>11</v>
      </c>
      <c r="C90" s="12">
        <v>0</v>
      </c>
      <c r="D90" s="4">
        <v>0</v>
      </c>
      <c r="E90" s="47">
        <v>0</v>
      </c>
      <c r="F90" s="12">
        <v>0</v>
      </c>
      <c r="G90" s="4">
        <v>0</v>
      </c>
      <c r="H90" s="47">
        <v>0</v>
      </c>
      <c r="I90" s="12">
        <v>0.16500000000000001</v>
      </c>
      <c r="J90" s="4">
        <v>33.880000000000003</v>
      </c>
      <c r="K90" s="47">
        <f t="shared" si="122"/>
        <v>205333.33333333334</v>
      </c>
      <c r="L90" s="12">
        <v>0</v>
      </c>
      <c r="M90" s="4">
        <v>0</v>
      </c>
      <c r="N90" s="47">
        <v>0</v>
      </c>
      <c r="O90" s="12">
        <v>0</v>
      </c>
      <c r="P90" s="4">
        <v>0</v>
      </c>
      <c r="Q90" s="47">
        <v>0</v>
      </c>
      <c r="R90" s="12">
        <v>0</v>
      </c>
      <c r="S90" s="4">
        <v>0</v>
      </c>
      <c r="T90" s="47">
        <v>0</v>
      </c>
      <c r="U90" s="12">
        <v>0</v>
      </c>
      <c r="V90" s="4">
        <v>0</v>
      </c>
      <c r="W90" s="47">
        <v>0</v>
      </c>
      <c r="X90" s="12">
        <v>2.4E-2</v>
      </c>
      <c r="Y90" s="4">
        <v>4.72</v>
      </c>
      <c r="Z90" s="47">
        <f t="shared" si="123"/>
        <v>196666.66666666666</v>
      </c>
      <c r="AA90" s="12">
        <v>0</v>
      </c>
      <c r="AB90" s="4">
        <v>0</v>
      </c>
      <c r="AC90" s="47">
        <v>0</v>
      </c>
      <c r="AD90" s="12">
        <v>204.3</v>
      </c>
      <c r="AE90" s="4">
        <v>590.19000000000005</v>
      </c>
      <c r="AF90" s="47">
        <f t="shared" si="124"/>
        <v>2888.8399412628492</v>
      </c>
      <c r="AG90" s="12">
        <v>0</v>
      </c>
      <c r="AH90" s="4">
        <v>0</v>
      </c>
      <c r="AI90" s="47">
        <v>0</v>
      </c>
      <c r="AJ90" s="12">
        <v>0</v>
      </c>
      <c r="AK90" s="4">
        <v>0</v>
      </c>
      <c r="AL90" s="47">
        <v>0</v>
      </c>
      <c r="AM90" s="12">
        <v>0</v>
      </c>
      <c r="AN90" s="4">
        <v>0</v>
      </c>
      <c r="AO90" s="47">
        <v>0</v>
      </c>
      <c r="AP90" s="12">
        <v>0</v>
      </c>
      <c r="AQ90" s="4">
        <v>0</v>
      </c>
      <c r="AR90" s="47">
        <v>0</v>
      </c>
      <c r="AS90" s="12">
        <v>0</v>
      </c>
      <c r="AT90" s="4">
        <v>0</v>
      </c>
      <c r="AU90" s="47">
        <v>0</v>
      </c>
      <c r="AV90" s="12">
        <v>0</v>
      </c>
      <c r="AW90" s="4">
        <v>0</v>
      </c>
      <c r="AX90" s="47">
        <f t="shared" si="125"/>
        <v>0</v>
      </c>
      <c r="AY90" s="12">
        <v>0</v>
      </c>
      <c r="AZ90" s="4">
        <v>0</v>
      </c>
      <c r="BA90" s="47">
        <v>0</v>
      </c>
      <c r="BB90" s="12">
        <v>0</v>
      </c>
      <c r="BC90" s="4">
        <v>0</v>
      </c>
      <c r="BD90" s="47">
        <v>0</v>
      </c>
      <c r="BE90" s="12">
        <v>0</v>
      </c>
      <c r="BF90" s="4">
        <v>0</v>
      </c>
      <c r="BG90" s="47">
        <v>0</v>
      </c>
      <c r="BH90" s="12">
        <v>0</v>
      </c>
      <c r="BI90" s="4">
        <v>0</v>
      </c>
      <c r="BJ90" s="47">
        <v>0</v>
      </c>
      <c r="BK90" s="12">
        <v>0</v>
      </c>
      <c r="BL90" s="4">
        <v>0</v>
      </c>
      <c r="BM90" s="47">
        <f t="shared" si="126"/>
        <v>0</v>
      </c>
      <c r="BN90" s="12">
        <v>2.4</v>
      </c>
      <c r="BO90" s="4">
        <v>20.88</v>
      </c>
      <c r="BP90" s="47">
        <f t="shared" si="134"/>
        <v>8700</v>
      </c>
      <c r="BQ90" s="12">
        <v>5.0000000000000001E-3</v>
      </c>
      <c r="BR90" s="4">
        <v>0.34</v>
      </c>
      <c r="BS90" s="47">
        <f t="shared" ref="BS90" si="140">BR90/BQ90*1000</f>
        <v>68000</v>
      </c>
      <c r="BT90" s="12">
        <v>8.625</v>
      </c>
      <c r="BU90" s="4">
        <v>167.01</v>
      </c>
      <c r="BV90" s="47">
        <f t="shared" ref="BV90:BV93" si="141">BU90/BT90*1000</f>
        <v>19363.478260869564</v>
      </c>
      <c r="BW90" s="12">
        <v>0</v>
      </c>
      <c r="BX90" s="4">
        <v>0</v>
      </c>
      <c r="BY90" s="47">
        <v>0</v>
      </c>
      <c r="BZ90" s="12">
        <v>0</v>
      </c>
      <c r="CA90" s="4">
        <v>0</v>
      </c>
      <c r="CB90" s="47">
        <v>0</v>
      </c>
      <c r="CC90" s="12">
        <v>0</v>
      </c>
      <c r="CD90" s="4">
        <v>0</v>
      </c>
      <c r="CE90" s="47">
        <f t="shared" si="127"/>
        <v>0</v>
      </c>
      <c r="CF90" s="12">
        <v>0</v>
      </c>
      <c r="CG90" s="4">
        <v>0</v>
      </c>
      <c r="CH90" s="47">
        <f t="shared" si="128"/>
        <v>0</v>
      </c>
      <c r="CI90" s="12">
        <v>0</v>
      </c>
      <c r="CJ90" s="4">
        <v>0</v>
      </c>
      <c r="CK90" s="47">
        <v>0</v>
      </c>
      <c r="CL90" s="12">
        <v>0</v>
      </c>
      <c r="CM90" s="4">
        <v>0</v>
      </c>
      <c r="CN90" s="47">
        <v>0</v>
      </c>
      <c r="CO90" s="64">
        <v>0</v>
      </c>
      <c r="CP90" s="4">
        <v>0</v>
      </c>
      <c r="CQ90" s="47">
        <v>0</v>
      </c>
      <c r="CR90" s="12">
        <v>0</v>
      </c>
      <c r="CS90" s="4">
        <v>0</v>
      </c>
      <c r="CT90" s="47">
        <v>0</v>
      </c>
      <c r="CU90" s="12">
        <v>0</v>
      </c>
      <c r="CV90" s="4">
        <v>0</v>
      </c>
      <c r="CW90" s="47">
        <v>0</v>
      </c>
      <c r="CX90" s="12">
        <v>0</v>
      </c>
      <c r="CY90" s="4">
        <v>0</v>
      </c>
      <c r="CZ90" s="47">
        <f t="shared" si="129"/>
        <v>0</v>
      </c>
      <c r="DA90" s="12">
        <v>0</v>
      </c>
      <c r="DB90" s="4">
        <v>0</v>
      </c>
      <c r="DC90" s="47">
        <v>0</v>
      </c>
      <c r="DD90" s="12"/>
      <c r="DE90" s="4"/>
      <c r="DF90" s="47"/>
      <c r="DG90" s="12">
        <v>0</v>
      </c>
      <c r="DH90" s="4">
        <v>0</v>
      </c>
      <c r="DI90" s="47">
        <v>0</v>
      </c>
      <c r="DJ90" s="12">
        <v>0</v>
      </c>
      <c r="DK90" s="4">
        <v>0</v>
      </c>
      <c r="DL90" s="47">
        <v>0</v>
      </c>
      <c r="DM90" s="12">
        <v>141.75</v>
      </c>
      <c r="DN90" s="4">
        <v>730.39</v>
      </c>
      <c r="DO90" s="47">
        <f t="shared" ref="DO90" si="142">DN90/DM90*1000</f>
        <v>5152.6631393298057</v>
      </c>
      <c r="DP90" s="12">
        <v>0</v>
      </c>
      <c r="DQ90" s="4">
        <v>0</v>
      </c>
      <c r="DR90" s="47">
        <v>0</v>
      </c>
      <c r="DS90" s="12">
        <v>0</v>
      </c>
      <c r="DT90" s="4">
        <v>0</v>
      </c>
      <c r="DU90" s="47">
        <v>0</v>
      </c>
      <c r="DV90" s="12">
        <v>113.6</v>
      </c>
      <c r="DW90" s="4">
        <v>580.17999999999995</v>
      </c>
      <c r="DX90" s="47">
        <f t="shared" si="137"/>
        <v>5107.2183098591549</v>
      </c>
      <c r="DY90" s="12">
        <v>0</v>
      </c>
      <c r="DZ90" s="4">
        <v>0</v>
      </c>
      <c r="EA90" s="47">
        <v>0</v>
      </c>
      <c r="EB90" s="12">
        <f t="shared" si="131"/>
        <v>470.86899999999997</v>
      </c>
      <c r="EC90" s="18">
        <f t="shared" si="132"/>
        <v>2127.59</v>
      </c>
    </row>
    <row r="91" spans="1:133" ht="15" customHeight="1" x14ac:dyDescent="0.3">
      <c r="A91" s="55">
        <v>2015</v>
      </c>
      <c r="B91" s="56" t="s">
        <v>12</v>
      </c>
      <c r="C91" s="12">
        <v>200</v>
      </c>
      <c r="D91" s="4">
        <v>1382.64</v>
      </c>
      <c r="E91" s="47">
        <f t="shared" ref="E91:E92" si="143">D91/C91*1000</f>
        <v>6913.2000000000007</v>
      </c>
      <c r="F91" s="12">
        <v>0</v>
      </c>
      <c r="G91" s="4">
        <v>0</v>
      </c>
      <c r="H91" s="47">
        <v>0</v>
      </c>
      <c r="I91" s="12">
        <v>0.05</v>
      </c>
      <c r="J91" s="4">
        <v>3.91</v>
      </c>
      <c r="K91" s="47">
        <f t="shared" si="122"/>
        <v>78200</v>
      </c>
      <c r="L91" s="12">
        <v>0</v>
      </c>
      <c r="M91" s="4">
        <v>0</v>
      </c>
      <c r="N91" s="47">
        <v>0</v>
      </c>
      <c r="O91" s="12">
        <v>0</v>
      </c>
      <c r="P91" s="4">
        <v>0</v>
      </c>
      <c r="Q91" s="47">
        <v>0</v>
      </c>
      <c r="R91" s="12">
        <v>0</v>
      </c>
      <c r="S91" s="4">
        <v>0</v>
      </c>
      <c r="T91" s="47">
        <v>0</v>
      </c>
      <c r="U91" s="12">
        <v>200</v>
      </c>
      <c r="V91" s="4">
        <v>1090.78</v>
      </c>
      <c r="W91" s="47">
        <f t="shared" ref="W91:W93" si="144">V91/U91*1000</f>
        <v>5453.9</v>
      </c>
      <c r="X91" s="12">
        <v>0</v>
      </c>
      <c r="Y91" s="4">
        <v>0</v>
      </c>
      <c r="Z91" s="47">
        <v>0</v>
      </c>
      <c r="AA91" s="12">
        <v>0</v>
      </c>
      <c r="AB91" s="4">
        <v>0</v>
      </c>
      <c r="AC91" s="47">
        <v>0</v>
      </c>
      <c r="AD91" s="12">
        <v>626.26</v>
      </c>
      <c r="AE91" s="4">
        <v>2775.7</v>
      </c>
      <c r="AF91" s="47">
        <f t="shared" si="124"/>
        <v>4432.1847156133235</v>
      </c>
      <c r="AG91" s="12">
        <v>0</v>
      </c>
      <c r="AH91" s="4">
        <v>0</v>
      </c>
      <c r="AI91" s="47">
        <v>0</v>
      </c>
      <c r="AJ91" s="12">
        <v>0</v>
      </c>
      <c r="AK91" s="4">
        <v>0</v>
      </c>
      <c r="AL91" s="47">
        <v>0</v>
      </c>
      <c r="AM91" s="12">
        <v>0</v>
      </c>
      <c r="AN91" s="4">
        <v>0</v>
      </c>
      <c r="AO91" s="47">
        <v>0</v>
      </c>
      <c r="AP91" s="12">
        <v>0</v>
      </c>
      <c r="AQ91" s="4">
        <v>0</v>
      </c>
      <c r="AR91" s="47">
        <v>0</v>
      </c>
      <c r="AS91" s="12">
        <v>0</v>
      </c>
      <c r="AT91" s="4">
        <v>0</v>
      </c>
      <c r="AU91" s="47">
        <v>0</v>
      </c>
      <c r="AV91" s="12">
        <v>0</v>
      </c>
      <c r="AW91" s="4">
        <v>0</v>
      </c>
      <c r="AX91" s="47">
        <f t="shared" si="125"/>
        <v>0</v>
      </c>
      <c r="AY91" s="12">
        <v>0</v>
      </c>
      <c r="AZ91" s="4">
        <v>0</v>
      </c>
      <c r="BA91" s="47">
        <v>0</v>
      </c>
      <c r="BB91" s="12">
        <v>0</v>
      </c>
      <c r="BC91" s="4">
        <v>0</v>
      </c>
      <c r="BD91" s="47">
        <v>0</v>
      </c>
      <c r="BE91" s="12">
        <v>0</v>
      </c>
      <c r="BF91" s="4">
        <v>0</v>
      </c>
      <c r="BG91" s="47">
        <v>0</v>
      </c>
      <c r="BH91" s="12">
        <v>0</v>
      </c>
      <c r="BI91" s="4">
        <v>0</v>
      </c>
      <c r="BJ91" s="47">
        <v>0</v>
      </c>
      <c r="BK91" s="12">
        <v>0</v>
      </c>
      <c r="BL91" s="4">
        <v>0</v>
      </c>
      <c r="BM91" s="47">
        <f t="shared" si="126"/>
        <v>0</v>
      </c>
      <c r="BN91" s="12">
        <v>0</v>
      </c>
      <c r="BO91" s="4">
        <v>0</v>
      </c>
      <c r="BP91" s="47">
        <v>0</v>
      </c>
      <c r="BQ91" s="12">
        <v>0</v>
      </c>
      <c r="BR91" s="4">
        <v>0</v>
      </c>
      <c r="BS91" s="47">
        <v>0</v>
      </c>
      <c r="BT91" s="12">
        <v>0</v>
      </c>
      <c r="BU91" s="4">
        <v>0</v>
      </c>
      <c r="BV91" s="47">
        <v>0</v>
      </c>
      <c r="BW91" s="12">
        <v>0</v>
      </c>
      <c r="BX91" s="4">
        <v>0</v>
      </c>
      <c r="BY91" s="47">
        <v>0</v>
      </c>
      <c r="BZ91" s="12">
        <v>0</v>
      </c>
      <c r="CA91" s="4">
        <v>0</v>
      </c>
      <c r="CB91" s="47">
        <v>0</v>
      </c>
      <c r="CC91" s="12">
        <v>0</v>
      </c>
      <c r="CD91" s="4">
        <v>0</v>
      </c>
      <c r="CE91" s="47">
        <f t="shared" si="127"/>
        <v>0</v>
      </c>
      <c r="CF91" s="12">
        <v>0</v>
      </c>
      <c r="CG91" s="4">
        <v>0</v>
      </c>
      <c r="CH91" s="47">
        <f t="shared" si="128"/>
        <v>0</v>
      </c>
      <c r="CI91" s="12">
        <v>0</v>
      </c>
      <c r="CJ91" s="4">
        <v>0</v>
      </c>
      <c r="CK91" s="47">
        <v>0</v>
      </c>
      <c r="CL91" s="12">
        <v>1.069</v>
      </c>
      <c r="CM91" s="4">
        <v>7.7</v>
      </c>
      <c r="CN91" s="47">
        <f t="shared" si="136"/>
        <v>7202.9934518241353</v>
      </c>
      <c r="CO91" s="64">
        <v>0</v>
      </c>
      <c r="CP91" s="4">
        <v>0</v>
      </c>
      <c r="CQ91" s="47">
        <v>0</v>
      </c>
      <c r="CR91" s="12">
        <v>0</v>
      </c>
      <c r="CS91" s="4">
        <v>0</v>
      </c>
      <c r="CT91" s="47">
        <v>0</v>
      </c>
      <c r="CU91" s="12">
        <v>0</v>
      </c>
      <c r="CV91" s="4">
        <v>0</v>
      </c>
      <c r="CW91" s="47">
        <v>0</v>
      </c>
      <c r="CX91" s="12">
        <v>0</v>
      </c>
      <c r="CY91" s="4">
        <v>0</v>
      </c>
      <c r="CZ91" s="47">
        <f t="shared" si="129"/>
        <v>0</v>
      </c>
      <c r="DA91" s="12">
        <v>0</v>
      </c>
      <c r="DB91" s="4">
        <v>0</v>
      </c>
      <c r="DC91" s="47">
        <v>0</v>
      </c>
      <c r="DD91" s="12"/>
      <c r="DE91" s="4"/>
      <c r="DF91" s="47"/>
      <c r="DG91" s="12">
        <v>0</v>
      </c>
      <c r="DH91" s="4">
        <v>0</v>
      </c>
      <c r="DI91" s="47">
        <v>0</v>
      </c>
      <c r="DJ91" s="12">
        <v>1E-3</v>
      </c>
      <c r="DK91" s="4">
        <v>7.0000000000000007E-2</v>
      </c>
      <c r="DL91" s="47">
        <f t="shared" ref="DL91" si="145">DK91/DJ91*1000</f>
        <v>70000</v>
      </c>
      <c r="DM91" s="12">
        <v>0</v>
      </c>
      <c r="DN91" s="4">
        <v>0</v>
      </c>
      <c r="DO91" s="47">
        <v>0</v>
      </c>
      <c r="DP91" s="12">
        <v>0</v>
      </c>
      <c r="DQ91" s="4">
        <v>0</v>
      </c>
      <c r="DR91" s="47">
        <v>0</v>
      </c>
      <c r="DS91" s="12">
        <v>0</v>
      </c>
      <c r="DT91" s="4">
        <v>0</v>
      </c>
      <c r="DU91" s="47">
        <v>0</v>
      </c>
      <c r="DV91" s="12">
        <v>3532.203</v>
      </c>
      <c r="DW91" s="4">
        <v>30622.68</v>
      </c>
      <c r="DX91" s="47">
        <f t="shared" si="137"/>
        <v>8669.5696708258274</v>
      </c>
      <c r="DY91" s="12">
        <v>68.028000000000006</v>
      </c>
      <c r="DZ91" s="4">
        <v>521.54999999999995</v>
      </c>
      <c r="EA91" s="47">
        <f t="shared" si="130"/>
        <v>7666.6960663256295</v>
      </c>
      <c r="EB91" s="12">
        <f t="shared" si="131"/>
        <v>4627.6109999999999</v>
      </c>
      <c r="EC91" s="18">
        <f t="shared" si="132"/>
        <v>36405.03</v>
      </c>
    </row>
    <row r="92" spans="1:133" ht="15" customHeight="1" x14ac:dyDescent="0.3">
      <c r="A92" s="55">
        <v>2015</v>
      </c>
      <c r="B92" s="56" t="s">
        <v>13</v>
      </c>
      <c r="C92" s="12">
        <v>24</v>
      </c>
      <c r="D92" s="4">
        <v>177.64</v>
      </c>
      <c r="E92" s="47">
        <f t="shared" si="143"/>
        <v>7401.6666666666661</v>
      </c>
      <c r="F92" s="12">
        <v>0</v>
      </c>
      <c r="G92" s="4">
        <v>0</v>
      </c>
      <c r="H92" s="47">
        <v>0</v>
      </c>
      <c r="I92" s="12">
        <v>3.125</v>
      </c>
      <c r="J92" s="4">
        <v>161.06</v>
      </c>
      <c r="K92" s="47">
        <f t="shared" si="122"/>
        <v>51539.200000000004</v>
      </c>
      <c r="L92" s="12">
        <v>0</v>
      </c>
      <c r="M92" s="4">
        <v>0</v>
      </c>
      <c r="N92" s="47">
        <v>0</v>
      </c>
      <c r="O92" s="12">
        <v>0</v>
      </c>
      <c r="P92" s="4">
        <v>0</v>
      </c>
      <c r="Q92" s="47">
        <v>0</v>
      </c>
      <c r="R92" s="12">
        <v>0</v>
      </c>
      <c r="S92" s="4">
        <v>0</v>
      </c>
      <c r="T92" s="47">
        <v>0</v>
      </c>
      <c r="U92" s="12">
        <v>0</v>
      </c>
      <c r="V92" s="4">
        <v>0</v>
      </c>
      <c r="W92" s="47">
        <v>0</v>
      </c>
      <c r="X92" s="12">
        <v>0</v>
      </c>
      <c r="Y92" s="4">
        <v>0</v>
      </c>
      <c r="Z92" s="47">
        <v>0</v>
      </c>
      <c r="AA92" s="12">
        <v>0</v>
      </c>
      <c r="AB92" s="4">
        <v>0</v>
      </c>
      <c r="AC92" s="47">
        <v>0</v>
      </c>
      <c r="AD92" s="12">
        <v>381.18</v>
      </c>
      <c r="AE92" s="4">
        <v>1911.11</v>
      </c>
      <c r="AF92" s="47">
        <f t="shared" si="124"/>
        <v>5013.6680833202154</v>
      </c>
      <c r="AG92" s="12">
        <v>0</v>
      </c>
      <c r="AH92" s="4">
        <v>0</v>
      </c>
      <c r="AI92" s="47">
        <v>0</v>
      </c>
      <c r="AJ92" s="12">
        <v>0</v>
      </c>
      <c r="AK92" s="4">
        <v>0</v>
      </c>
      <c r="AL92" s="47">
        <v>0</v>
      </c>
      <c r="AM92" s="12">
        <v>0</v>
      </c>
      <c r="AN92" s="4">
        <v>0</v>
      </c>
      <c r="AO92" s="47">
        <v>0</v>
      </c>
      <c r="AP92" s="12">
        <v>0</v>
      </c>
      <c r="AQ92" s="4">
        <v>0</v>
      </c>
      <c r="AR92" s="47">
        <v>0</v>
      </c>
      <c r="AS92" s="12">
        <v>0</v>
      </c>
      <c r="AT92" s="4">
        <v>0</v>
      </c>
      <c r="AU92" s="47">
        <v>0</v>
      </c>
      <c r="AV92" s="12">
        <v>0</v>
      </c>
      <c r="AW92" s="4">
        <v>0</v>
      </c>
      <c r="AX92" s="47">
        <f t="shared" si="125"/>
        <v>0</v>
      </c>
      <c r="AY92" s="12">
        <v>0</v>
      </c>
      <c r="AZ92" s="4">
        <v>0</v>
      </c>
      <c r="BA92" s="47">
        <v>0</v>
      </c>
      <c r="BB92" s="12">
        <v>0</v>
      </c>
      <c r="BC92" s="4">
        <v>0</v>
      </c>
      <c r="BD92" s="47">
        <v>0</v>
      </c>
      <c r="BE92" s="12">
        <v>0</v>
      </c>
      <c r="BF92" s="4">
        <v>0</v>
      </c>
      <c r="BG92" s="47">
        <v>0</v>
      </c>
      <c r="BH92" s="12">
        <v>0</v>
      </c>
      <c r="BI92" s="4">
        <v>0</v>
      </c>
      <c r="BJ92" s="47">
        <v>0</v>
      </c>
      <c r="BK92" s="12">
        <v>0</v>
      </c>
      <c r="BL92" s="4">
        <v>0</v>
      </c>
      <c r="BM92" s="47">
        <f t="shared" si="126"/>
        <v>0</v>
      </c>
      <c r="BN92" s="12">
        <v>0</v>
      </c>
      <c r="BO92" s="4">
        <v>0</v>
      </c>
      <c r="BP92" s="47">
        <v>0</v>
      </c>
      <c r="BQ92" s="12">
        <v>0</v>
      </c>
      <c r="BR92" s="4">
        <v>0</v>
      </c>
      <c r="BS92" s="47">
        <v>0</v>
      </c>
      <c r="BT92" s="12">
        <v>1E-3</v>
      </c>
      <c r="BU92" s="4">
        <v>0.05</v>
      </c>
      <c r="BV92" s="47">
        <f t="shared" si="141"/>
        <v>50000</v>
      </c>
      <c r="BW92" s="12">
        <v>0</v>
      </c>
      <c r="BX92" s="4">
        <v>0</v>
      </c>
      <c r="BY92" s="47">
        <v>0</v>
      </c>
      <c r="BZ92" s="12">
        <v>0</v>
      </c>
      <c r="CA92" s="4">
        <v>0</v>
      </c>
      <c r="CB92" s="47">
        <v>0</v>
      </c>
      <c r="CC92" s="12">
        <v>0</v>
      </c>
      <c r="CD92" s="4">
        <v>0</v>
      </c>
      <c r="CE92" s="47">
        <f t="shared" si="127"/>
        <v>0</v>
      </c>
      <c r="CF92" s="12">
        <v>0</v>
      </c>
      <c r="CG92" s="4">
        <v>0</v>
      </c>
      <c r="CH92" s="47">
        <f t="shared" si="128"/>
        <v>0</v>
      </c>
      <c r="CI92" s="12">
        <v>0.25</v>
      </c>
      <c r="CJ92" s="4">
        <v>5.04</v>
      </c>
      <c r="CK92" s="47">
        <f t="shared" si="135"/>
        <v>20160</v>
      </c>
      <c r="CL92" s="12">
        <v>0</v>
      </c>
      <c r="CM92" s="4">
        <v>0</v>
      </c>
      <c r="CN92" s="47">
        <v>0</v>
      </c>
      <c r="CO92" s="64">
        <v>0</v>
      </c>
      <c r="CP92" s="4">
        <v>0</v>
      </c>
      <c r="CQ92" s="47">
        <v>0</v>
      </c>
      <c r="CR92" s="12">
        <v>0</v>
      </c>
      <c r="CS92" s="4">
        <v>0</v>
      </c>
      <c r="CT92" s="47">
        <v>0</v>
      </c>
      <c r="CU92" s="12">
        <v>0</v>
      </c>
      <c r="CV92" s="4">
        <v>0</v>
      </c>
      <c r="CW92" s="47">
        <v>0</v>
      </c>
      <c r="CX92" s="12">
        <v>0</v>
      </c>
      <c r="CY92" s="4">
        <v>0</v>
      </c>
      <c r="CZ92" s="47">
        <f t="shared" si="129"/>
        <v>0</v>
      </c>
      <c r="DA92" s="12">
        <v>0</v>
      </c>
      <c r="DB92" s="4">
        <v>0</v>
      </c>
      <c r="DC92" s="47">
        <v>0</v>
      </c>
      <c r="DD92" s="12"/>
      <c r="DE92" s="4"/>
      <c r="DF92" s="47"/>
      <c r="DG92" s="12">
        <v>0</v>
      </c>
      <c r="DH92" s="4">
        <v>0</v>
      </c>
      <c r="DI92" s="47">
        <v>0</v>
      </c>
      <c r="DJ92" s="12">
        <v>0</v>
      </c>
      <c r="DK92" s="4">
        <v>0</v>
      </c>
      <c r="DL92" s="47">
        <v>0</v>
      </c>
      <c r="DM92" s="12">
        <v>0</v>
      </c>
      <c r="DN92" s="4">
        <v>0</v>
      </c>
      <c r="DO92" s="47">
        <v>0</v>
      </c>
      <c r="DP92" s="12">
        <v>0</v>
      </c>
      <c r="DQ92" s="4">
        <v>0</v>
      </c>
      <c r="DR92" s="47">
        <v>0</v>
      </c>
      <c r="DS92" s="12">
        <v>0</v>
      </c>
      <c r="DT92" s="4">
        <v>0</v>
      </c>
      <c r="DU92" s="47">
        <v>0</v>
      </c>
      <c r="DV92" s="12">
        <v>2038</v>
      </c>
      <c r="DW92" s="4">
        <v>20021.439999999999</v>
      </c>
      <c r="DX92" s="47">
        <f t="shared" si="137"/>
        <v>9824.0628066732079</v>
      </c>
      <c r="DY92" s="12">
        <v>1224.9000000000001</v>
      </c>
      <c r="DZ92" s="4">
        <v>3498.76</v>
      </c>
      <c r="EA92" s="47">
        <f t="shared" si="130"/>
        <v>2856.3637847987588</v>
      </c>
      <c r="EB92" s="12">
        <f t="shared" si="131"/>
        <v>3671.4560000000001</v>
      </c>
      <c r="EC92" s="18">
        <f t="shared" si="132"/>
        <v>25775.1</v>
      </c>
    </row>
    <row r="93" spans="1:133" ht="15" customHeight="1" x14ac:dyDescent="0.3">
      <c r="A93" s="55">
        <v>2015</v>
      </c>
      <c r="B93" s="47" t="s">
        <v>14</v>
      </c>
      <c r="C93" s="12">
        <v>0</v>
      </c>
      <c r="D93" s="4">
        <v>0</v>
      </c>
      <c r="E93" s="47">
        <v>0</v>
      </c>
      <c r="F93" s="12">
        <v>0</v>
      </c>
      <c r="G93" s="4">
        <v>0</v>
      </c>
      <c r="H93" s="47">
        <v>0</v>
      </c>
      <c r="I93" s="12">
        <v>8.9999999999999993E-3</v>
      </c>
      <c r="J93" s="4">
        <v>20.86</v>
      </c>
      <c r="K93" s="47">
        <f t="shared" si="122"/>
        <v>2317777.777777778</v>
      </c>
      <c r="L93" s="12">
        <v>0</v>
      </c>
      <c r="M93" s="4">
        <v>0</v>
      </c>
      <c r="N93" s="47">
        <v>0</v>
      </c>
      <c r="O93" s="12">
        <v>0</v>
      </c>
      <c r="P93" s="4">
        <v>0</v>
      </c>
      <c r="Q93" s="47">
        <v>0</v>
      </c>
      <c r="R93" s="12">
        <v>0</v>
      </c>
      <c r="S93" s="4">
        <v>0</v>
      </c>
      <c r="T93" s="47">
        <v>0</v>
      </c>
      <c r="U93" s="12">
        <v>108</v>
      </c>
      <c r="V93" s="4">
        <v>147.74</v>
      </c>
      <c r="W93" s="47">
        <f t="shared" si="144"/>
        <v>1367.962962962963</v>
      </c>
      <c r="X93" s="12">
        <v>5.0999999999999997E-2</v>
      </c>
      <c r="Y93" s="4">
        <v>0.8</v>
      </c>
      <c r="Z93" s="47">
        <f t="shared" si="123"/>
        <v>15686.274509803923</v>
      </c>
      <c r="AA93" s="12">
        <v>0</v>
      </c>
      <c r="AB93" s="4">
        <v>0</v>
      </c>
      <c r="AC93" s="47">
        <v>0</v>
      </c>
      <c r="AD93" s="12">
        <v>914.13</v>
      </c>
      <c r="AE93" s="4">
        <v>4388.16</v>
      </c>
      <c r="AF93" s="47">
        <f t="shared" si="124"/>
        <v>4800.3675626005052</v>
      </c>
      <c r="AG93" s="12">
        <v>0</v>
      </c>
      <c r="AH93" s="4">
        <v>0</v>
      </c>
      <c r="AI93" s="47">
        <v>0</v>
      </c>
      <c r="AJ93" s="12">
        <v>0</v>
      </c>
      <c r="AK93" s="4">
        <v>0</v>
      </c>
      <c r="AL93" s="47">
        <v>0</v>
      </c>
      <c r="AM93" s="12">
        <v>0</v>
      </c>
      <c r="AN93" s="4">
        <v>0</v>
      </c>
      <c r="AO93" s="47">
        <v>0</v>
      </c>
      <c r="AP93" s="12">
        <v>0</v>
      </c>
      <c r="AQ93" s="4">
        <v>0</v>
      </c>
      <c r="AR93" s="47">
        <v>0</v>
      </c>
      <c r="AS93" s="12">
        <v>0</v>
      </c>
      <c r="AT93" s="4">
        <v>0</v>
      </c>
      <c r="AU93" s="47">
        <v>0</v>
      </c>
      <c r="AV93" s="12">
        <v>0</v>
      </c>
      <c r="AW93" s="4">
        <v>0</v>
      </c>
      <c r="AX93" s="47">
        <f t="shared" si="125"/>
        <v>0</v>
      </c>
      <c r="AY93" s="12">
        <v>0</v>
      </c>
      <c r="AZ93" s="4">
        <v>0</v>
      </c>
      <c r="BA93" s="47">
        <v>0</v>
      </c>
      <c r="BB93" s="12">
        <v>0</v>
      </c>
      <c r="BC93" s="4">
        <v>0</v>
      </c>
      <c r="BD93" s="47">
        <v>0</v>
      </c>
      <c r="BE93" s="12">
        <v>5</v>
      </c>
      <c r="BF93" s="4">
        <v>150.11000000000001</v>
      </c>
      <c r="BG93" s="47">
        <f t="shared" ref="BG93" si="146">BF93/BE93*1000</f>
        <v>30022.000000000004</v>
      </c>
      <c r="BH93" s="12">
        <v>0</v>
      </c>
      <c r="BI93" s="4">
        <v>0</v>
      </c>
      <c r="BJ93" s="47">
        <v>0</v>
      </c>
      <c r="BK93" s="12">
        <v>0</v>
      </c>
      <c r="BL93" s="4">
        <v>0</v>
      </c>
      <c r="BM93" s="47">
        <f t="shared" si="126"/>
        <v>0</v>
      </c>
      <c r="BN93" s="12">
        <v>0</v>
      </c>
      <c r="BO93" s="4">
        <v>0</v>
      </c>
      <c r="BP93" s="47">
        <v>0</v>
      </c>
      <c r="BQ93" s="12">
        <v>0</v>
      </c>
      <c r="BR93" s="4">
        <v>0</v>
      </c>
      <c r="BS93" s="47">
        <v>0</v>
      </c>
      <c r="BT93" s="12">
        <v>11.805999999999999</v>
      </c>
      <c r="BU93" s="4">
        <v>19.18</v>
      </c>
      <c r="BV93" s="47">
        <f t="shared" si="141"/>
        <v>1624.5976622056583</v>
      </c>
      <c r="BW93" s="12">
        <v>0</v>
      </c>
      <c r="BX93" s="4">
        <v>0</v>
      </c>
      <c r="BY93" s="47">
        <v>0</v>
      </c>
      <c r="BZ93" s="12">
        <v>0</v>
      </c>
      <c r="CA93" s="4">
        <v>0</v>
      </c>
      <c r="CB93" s="47">
        <v>0</v>
      </c>
      <c r="CC93" s="12">
        <v>0</v>
      </c>
      <c r="CD93" s="4">
        <v>0</v>
      </c>
      <c r="CE93" s="47">
        <f t="shared" si="127"/>
        <v>0</v>
      </c>
      <c r="CF93" s="12">
        <v>0</v>
      </c>
      <c r="CG93" s="4">
        <v>0</v>
      </c>
      <c r="CH93" s="47">
        <f t="shared" si="128"/>
        <v>0</v>
      </c>
      <c r="CI93" s="12">
        <v>14</v>
      </c>
      <c r="CJ93" s="4">
        <v>71.95</v>
      </c>
      <c r="CK93" s="47">
        <f t="shared" si="135"/>
        <v>5139.2857142857147</v>
      </c>
      <c r="CL93" s="12">
        <v>34.005000000000003</v>
      </c>
      <c r="CM93" s="4">
        <v>7.27</v>
      </c>
      <c r="CN93" s="47">
        <f t="shared" si="136"/>
        <v>213.79208939861783</v>
      </c>
      <c r="CO93" s="64">
        <v>0</v>
      </c>
      <c r="CP93" s="4">
        <v>0</v>
      </c>
      <c r="CQ93" s="47">
        <v>0</v>
      </c>
      <c r="CR93" s="12">
        <v>0</v>
      </c>
      <c r="CS93" s="4">
        <v>0</v>
      </c>
      <c r="CT93" s="47">
        <v>0</v>
      </c>
      <c r="CU93" s="12">
        <v>0</v>
      </c>
      <c r="CV93" s="4">
        <v>0</v>
      </c>
      <c r="CW93" s="47">
        <v>0</v>
      </c>
      <c r="CX93" s="12">
        <v>0</v>
      </c>
      <c r="CY93" s="4">
        <v>0</v>
      </c>
      <c r="CZ93" s="47">
        <f t="shared" si="129"/>
        <v>0</v>
      </c>
      <c r="DA93" s="12">
        <v>0</v>
      </c>
      <c r="DB93" s="4">
        <v>0</v>
      </c>
      <c r="DC93" s="47">
        <v>0</v>
      </c>
      <c r="DD93" s="12"/>
      <c r="DE93" s="4"/>
      <c r="DF93" s="47"/>
      <c r="DG93" s="12">
        <v>0</v>
      </c>
      <c r="DH93" s="4">
        <v>0</v>
      </c>
      <c r="DI93" s="47">
        <v>0</v>
      </c>
      <c r="DJ93" s="12">
        <v>0</v>
      </c>
      <c r="DK93" s="4">
        <v>0</v>
      </c>
      <c r="DL93" s="47">
        <v>0</v>
      </c>
      <c r="DM93" s="12">
        <v>0</v>
      </c>
      <c r="DN93" s="4">
        <v>0</v>
      </c>
      <c r="DO93" s="47">
        <v>0</v>
      </c>
      <c r="DP93" s="12">
        <v>0</v>
      </c>
      <c r="DQ93" s="4">
        <v>0</v>
      </c>
      <c r="DR93" s="47">
        <v>0</v>
      </c>
      <c r="DS93" s="12">
        <v>0</v>
      </c>
      <c r="DT93" s="4">
        <v>0</v>
      </c>
      <c r="DU93" s="47">
        <v>0</v>
      </c>
      <c r="DV93" s="12">
        <v>2127.489</v>
      </c>
      <c r="DW93" s="4">
        <v>15205.63</v>
      </c>
      <c r="DX93" s="47">
        <f t="shared" si="137"/>
        <v>7147.2190925546502</v>
      </c>
      <c r="DY93" s="12">
        <v>507.73</v>
      </c>
      <c r="DZ93" s="4">
        <v>1758.05</v>
      </c>
      <c r="EA93" s="47">
        <f t="shared" si="130"/>
        <v>3462.5686880822482</v>
      </c>
      <c r="EB93" s="12">
        <f t="shared" si="131"/>
        <v>3722.2200000000003</v>
      </c>
      <c r="EC93" s="18">
        <f t="shared" si="132"/>
        <v>21769.75</v>
      </c>
    </row>
    <row r="94" spans="1:133" ht="15" customHeight="1" x14ac:dyDescent="0.3">
      <c r="A94" s="55">
        <v>2015</v>
      </c>
      <c r="B94" s="56" t="s">
        <v>15</v>
      </c>
      <c r="C94" s="12">
        <v>0</v>
      </c>
      <c r="D94" s="4">
        <v>0</v>
      </c>
      <c r="E94" s="47">
        <v>0</v>
      </c>
      <c r="F94" s="12">
        <v>0</v>
      </c>
      <c r="G94" s="4">
        <v>0</v>
      </c>
      <c r="H94" s="47">
        <v>0</v>
      </c>
      <c r="I94" s="12">
        <v>4.4999999999999998E-2</v>
      </c>
      <c r="J94" s="4">
        <v>11.3</v>
      </c>
      <c r="K94" s="47">
        <f t="shared" si="122"/>
        <v>251111.11111111115</v>
      </c>
      <c r="L94" s="12">
        <v>0</v>
      </c>
      <c r="M94" s="4">
        <v>0</v>
      </c>
      <c r="N94" s="47">
        <v>0</v>
      </c>
      <c r="O94" s="12">
        <v>10.305</v>
      </c>
      <c r="P94" s="4">
        <v>176.01</v>
      </c>
      <c r="Q94" s="47">
        <f t="shared" ref="Q94" si="147">P94/O94*1000</f>
        <v>17080.058224163029</v>
      </c>
      <c r="R94" s="12">
        <v>2E-3</v>
      </c>
      <c r="S94" s="4">
        <v>7.0000000000000007E-2</v>
      </c>
      <c r="T94" s="47">
        <f t="shared" ref="T94" si="148">S94/R94*1000</f>
        <v>35000</v>
      </c>
      <c r="U94" s="12">
        <v>0</v>
      </c>
      <c r="V94" s="4">
        <v>0</v>
      </c>
      <c r="W94" s="47">
        <v>0</v>
      </c>
      <c r="X94" s="12">
        <v>31.5</v>
      </c>
      <c r="Y94" s="4">
        <v>198.7</v>
      </c>
      <c r="Z94" s="47">
        <f t="shared" si="123"/>
        <v>6307.936507936508</v>
      </c>
      <c r="AA94" s="12">
        <v>0</v>
      </c>
      <c r="AB94" s="4">
        <v>0</v>
      </c>
      <c r="AC94" s="47">
        <v>0</v>
      </c>
      <c r="AD94" s="12">
        <v>239.41300000000001</v>
      </c>
      <c r="AE94" s="4">
        <v>1253.1099999999999</v>
      </c>
      <c r="AF94" s="47">
        <f t="shared" si="124"/>
        <v>5234.0933867417389</v>
      </c>
      <c r="AG94" s="12">
        <v>0</v>
      </c>
      <c r="AH94" s="4">
        <v>0</v>
      </c>
      <c r="AI94" s="47">
        <v>0</v>
      </c>
      <c r="AJ94" s="12">
        <v>0</v>
      </c>
      <c r="AK94" s="4">
        <v>0</v>
      </c>
      <c r="AL94" s="47">
        <v>0</v>
      </c>
      <c r="AM94" s="12">
        <v>0</v>
      </c>
      <c r="AN94" s="4">
        <v>0</v>
      </c>
      <c r="AO94" s="47">
        <v>0</v>
      </c>
      <c r="AP94" s="12">
        <v>0</v>
      </c>
      <c r="AQ94" s="4">
        <v>0</v>
      </c>
      <c r="AR94" s="47">
        <v>0</v>
      </c>
      <c r="AS94" s="12">
        <v>0</v>
      </c>
      <c r="AT94" s="4">
        <v>0</v>
      </c>
      <c r="AU94" s="47">
        <v>0</v>
      </c>
      <c r="AV94" s="12">
        <v>0</v>
      </c>
      <c r="AW94" s="4">
        <v>0</v>
      </c>
      <c r="AX94" s="47">
        <f t="shared" si="125"/>
        <v>0</v>
      </c>
      <c r="AY94" s="12">
        <v>0</v>
      </c>
      <c r="AZ94" s="4">
        <v>0</v>
      </c>
      <c r="BA94" s="47">
        <v>0</v>
      </c>
      <c r="BB94" s="12">
        <v>0</v>
      </c>
      <c r="BC94" s="4">
        <v>0</v>
      </c>
      <c r="BD94" s="47">
        <v>0</v>
      </c>
      <c r="BE94" s="12">
        <v>0</v>
      </c>
      <c r="BF94" s="4">
        <v>0</v>
      </c>
      <c r="BG94" s="47">
        <v>0</v>
      </c>
      <c r="BH94" s="12">
        <v>0</v>
      </c>
      <c r="BI94" s="4">
        <v>0</v>
      </c>
      <c r="BJ94" s="47">
        <v>0</v>
      </c>
      <c r="BK94" s="12">
        <v>0</v>
      </c>
      <c r="BL94" s="4">
        <v>0</v>
      </c>
      <c r="BM94" s="47">
        <f t="shared" si="126"/>
        <v>0</v>
      </c>
      <c r="BN94" s="12">
        <v>0</v>
      </c>
      <c r="BO94" s="4">
        <v>0</v>
      </c>
      <c r="BP94" s="47">
        <v>0</v>
      </c>
      <c r="BQ94" s="12">
        <v>0</v>
      </c>
      <c r="BR94" s="4">
        <v>0</v>
      </c>
      <c r="BS94" s="47">
        <v>0</v>
      </c>
      <c r="BT94" s="12">
        <v>0</v>
      </c>
      <c r="BU94" s="4">
        <v>0</v>
      </c>
      <c r="BV94" s="47">
        <v>0</v>
      </c>
      <c r="BW94" s="12">
        <v>0</v>
      </c>
      <c r="BX94" s="4">
        <v>0</v>
      </c>
      <c r="BY94" s="47">
        <v>0</v>
      </c>
      <c r="BZ94" s="12">
        <v>0</v>
      </c>
      <c r="CA94" s="4">
        <v>0</v>
      </c>
      <c r="CB94" s="47">
        <v>0</v>
      </c>
      <c r="CC94" s="12">
        <v>0</v>
      </c>
      <c r="CD94" s="4">
        <v>0</v>
      </c>
      <c r="CE94" s="47">
        <f t="shared" si="127"/>
        <v>0</v>
      </c>
      <c r="CF94" s="12">
        <v>0</v>
      </c>
      <c r="CG94" s="4">
        <v>0</v>
      </c>
      <c r="CH94" s="47">
        <f t="shared" si="128"/>
        <v>0</v>
      </c>
      <c r="CI94" s="12">
        <v>34</v>
      </c>
      <c r="CJ94" s="4">
        <v>197.2</v>
      </c>
      <c r="CK94" s="47">
        <f t="shared" si="135"/>
        <v>5800</v>
      </c>
      <c r="CL94" s="12">
        <v>0</v>
      </c>
      <c r="CM94" s="4">
        <v>0</v>
      </c>
      <c r="CN94" s="47">
        <v>0</v>
      </c>
      <c r="CO94" s="64">
        <v>0</v>
      </c>
      <c r="CP94" s="4">
        <v>0</v>
      </c>
      <c r="CQ94" s="47">
        <v>0</v>
      </c>
      <c r="CR94" s="12">
        <v>0</v>
      </c>
      <c r="CS94" s="4">
        <v>0</v>
      </c>
      <c r="CT94" s="47">
        <v>0</v>
      </c>
      <c r="CU94" s="12">
        <v>0</v>
      </c>
      <c r="CV94" s="4">
        <v>0</v>
      </c>
      <c r="CW94" s="47">
        <v>0</v>
      </c>
      <c r="CX94" s="12">
        <v>0</v>
      </c>
      <c r="CY94" s="4">
        <v>0</v>
      </c>
      <c r="CZ94" s="47">
        <f t="shared" si="129"/>
        <v>0</v>
      </c>
      <c r="DA94" s="12">
        <v>0</v>
      </c>
      <c r="DB94" s="4">
        <v>0</v>
      </c>
      <c r="DC94" s="47">
        <v>0</v>
      </c>
      <c r="DD94" s="12"/>
      <c r="DE94" s="4"/>
      <c r="DF94" s="47"/>
      <c r="DG94" s="12">
        <v>0</v>
      </c>
      <c r="DH94" s="4">
        <v>0</v>
      </c>
      <c r="DI94" s="47">
        <v>0</v>
      </c>
      <c r="DJ94" s="12">
        <v>0</v>
      </c>
      <c r="DK94" s="4">
        <v>0</v>
      </c>
      <c r="DL94" s="47">
        <v>0</v>
      </c>
      <c r="DM94" s="12">
        <v>0</v>
      </c>
      <c r="DN94" s="4">
        <v>0</v>
      </c>
      <c r="DO94" s="47">
        <v>0</v>
      </c>
      <c r="DP94" s="12">
        <v>0</v>
      </c>
      <c r="DQ94" s="4">
        <v>0</v>
      </c>
      <c r="DR94" s="47">
        <v>0</v>
      </c>
      <c r="DS94" s="12">
        <v>0</v>
      </c>
      <c r="DT94" s="4">
        <v>0</v>
      </c>
      <c r="DU94" s="47">
        <v>0</v>
      </c>
      <c r="DV94" s="12">
        <v>849</v>
      </c>
      <c r="DW94" s="4">
        <v>5246.72</v>
      </c>
      <c r="DX94" s="47">
        <f t="shared" si="137"/>
        <v>6179.8822143698471</v>
      </c>
      <c r="DY94" s="12">
        <v>1954.2</v>
      </c>
      <c r="DZ94" s="4">
        <v>8124.48</v>
      </c>
      <c r="EA94" s="47">
        <f t="shared" si="130"/>
        <v>4157.4455019957013</v>
      </c>
      <c r="EB94" s="12">
        <f t="shared" si="131"/>
        <v>3118.4649999999997</v>
      </c>
      <c r="EC94" s="18">
        <f t="shared" si="132"/>
        <v>15207.59</v>
      </c>
    </row>
    <row r="95" spans="1:133" ht="15" customHeight="1" x14ac:dyDescent="0.3">
      <c r="A95" s="55">
        <v>2015</v>
      </c>
      <c r="B95" s="56" t="s">
        <v>16</v>
      </c>
      <c r="C95" s="12">
        <v>0</v>
      </c>
      <c r="D95" s="4">
        <v>0</v>
      </c>
      <c r="E95" s="47">
        <v>0</v>
      </c>
      <c r="F95" s="12">
        <v>0</v>
      </c>
      <c r="G95" s="4">
        <v>0</v>
      </c>
      <c r="H95" s="47">
        <v>0</v>
      </c>
      <c r="I95" s="12">
        <v>0</v>
      </c>
      <c r="J95" s="4">
        <v>0</v>
      </c>
      <c r="K95" s="47">
        <v>0</v>
      </c>
      <c r="L95" s="12">
        <v>0</v>
      </c>
      <c r="M95" s="4">
        <v>0</v>
      </c>
      <c r="N95" s="47">
        <v>0</v>
      </c>
      <c r="O95" s="12">
        <v>0</v>
      </c>
      <c r="P95" s="4">
        <v>0</v>
      </c>
      <c r="Q95" s="47">
        <v>0</v>
      </c>
      <c r="R95" s="12">
        <v>0</v>
      </c>
      <c r="S95" s="4">
        <v>0</v>
      </c>
      <c r="T95" s="47">
        <v>0</v>
      </c>
      <c r="U95" s="12">
        <v>0</v>
      </c>
      <c r="V95" s="4">
        <v>0</v>
      </c>
      <c r="W95" s="47">
        <v>0</v>
      </c>
      <c r="X95" s="12">
        <v>2E-3</v>
      </c>
      <c r="Y95" s="4">
        <v>2.25</v>
      </c>
      <c r="Z95" s="47">
        <f t="shared" si="123"/>
        <v>1125000</v>
      </c>
      <c r="AA95" s="12">
        <v>0</v>
      </c>
      <c r="AB95" s="4">
        <v>0</v>
      </c>
      <c r="AC95" s="47">
        <v>0</v>
      </c>
      <c r="AD95" s="12">
        <v>238.15</v>
      </c>
      <c r="AE95" s="4">
        <v>1243.9100000000001</v>
      </c>
      <c r="AF95" s="47">
        <f t="shared" si="124"/>
        <v>5223.2206592483726</v>
      </c>
      <c r="AG95" s="12">
        <v>0</v>
      </c>
      <c r="AH95" s="4">
        <v>0</v>
      </c>
      <c r="AI95" s="47">
        <v>0</v>
      </c>
      <c r="AJ95" s="12">
        <v>0</v>
      </c>
      <c r="AK95" s="4">
        <v>0</v>
      </c>
      <c r="AL95" s="47">
        <v>0</v>
      </c>
      <c r="AM95" s="12">
        <v>0</v>
      </c>
      <c r="AN95" s="4">
        <v>0</v>
      </c>
      <c r="AO95" s="47">
        <v>0</v>
      </c>
      <c r="AP95" s="12">
        <v>0</v>
      </c>
      <c r="AQ95" s="4">
        <v>0</v>
      </c>
      <c r="AR95" s="47">
        <v>0</v>
      </c>
      <c r="AS95" s="12">
        <v>0</v>
      </c>
      <c r="AT95" s="4">
        <v>0</v>
      </c>
      <c r="AU95" s="47">
        <v>0</v>
      </c>
      <c r="AV95" s="12">
        <v>0</v>
      </c>
      <c r="AW95" s="4">
        <v>0</v>
      </c>
      <c r="AX95" s="47">
        <f t="shared" si="125"/>
        <v>0</v>
      </c>
      <c r="AY95" s="12">
        <v>0</v>
      </c>
      <c r="AZ95" s="4">
        <v>0</v>
      </c>
      <c r="BA95" s="47">
        <v>0</v>
      </c>
      <c r="BB95" s="12">
        <v>0</v>
      </c>
      <c r="BC95" s="4">
        <v>0</v>
      </c>
      <c r="BD95" s="47">
        <v>0</v>
      </c>
      <c r="BE95" s="12">
        <v>0</v>
      </c>
      <c r="BF95" s="4">
        <v>0</v>
      </c>
      <c r="BG95" s="47">
        <v>0</v>
      </c>
      <c r="BH95" s="12">
        <v>0</v>
      </c>
      <c r="BI95" s="4">
        <v>0</v>
      </c>
      <c r="BJ95" s="47">
        <v>0</v>
      </c>
      <c r="BK95" s="12">
        <v>0</v>
      </c>
      <c r="BL95" s="4">
        <v>0</v>
      </c>
      <c r="BM95" s="47">
        <f t="shared" si="126"/>
        <v>0</v>
      </c>
      <c r="BN95" s="12">
        <v>0</v>
      </c>
      <c r="BO95" s="4">
        <v>0</v>
      </c>
      <c r="BP95" s="47">
        <v>0</v>
      </c>
      <c r="BQ95" s="12">
        <v>0</v>
      </c>
      <c r="BR95" s="4">
        <v>0</v>
      </c>
      <c r="BS95" s="47">
        <v>0</v>
      </c>
      <c r="BT95" s="12">
        <v>0</v>
      </c>
      <c r="BU95" s="4">
        <v>0</v>
      </c>
      <c r="BV95" s="47">
        <v>0</v>
      </c>
      <c r="BW95" s="12">
        <v>0</v>
      </c>
      <c r="BX95" s="4">
        <v>0</v>
      </c>
      <c r="BY95" s="47">
        <v>0</v>
      </c>
      <c r="BZ95" s="12">
        <v>0</v>
      </c>
      <c r="CA95" s="4">
        <v>0</v>
      </c>
      <c r="CB95" s="47">
        <v>0</v>
      </c>
      <c r="CC95" s="12">
        <v>0</v>
      </c>
      <c r="CD95" s="4">
        <v>0</v>
      </c>
      <c r="CE95" s="47">
        <f t="shared" si="127"/>
        <v>0</v>
      </c>
      <c r="CF95" s="12">
        <v>0</v>
      </c>
      <c r="CG95" s="4">
        <v>0</v>
      </c>
      <c r="CH95" s="47">
        <f t="shared" si="128"/>
        <v>0</v>
      </c>
      <c r="CI95" s="12">
        <v>34</v>
      </c>
      <c r="CJ95" s="4">
        <v>197.2</v>
      </c>
      <c r="CK95" s="47">
        <f t="shared" si="135"/>
        <v>5800</v>
      </c>
      <c r="CL95" s="12">
        <v>1.9910000000000001</v>
      </c>
      <c r="CM95" s="4">
        <v>33.26</v>
      </c>
      <c r="CN95" s="47">
        <f t="shared" si="136"/>
        <v>16705.173279758914</v>
      </c>
      <c r="CO95" s="64">
        <v>0</v>
      </c>
      <c r="CP95" s="4">
        <v>0</v>
      </c>
      <c r="CQ95" s="47">
        <v>0</v>
      </c>
      <c r="CR95" s="12">
        <v>0</v>
      </c>
      <c r="CS95" s="4">
        <v>0</v>
      </c>
      <c r="CT95" s="47">
        <v>0</v>
      </c>
      <c r="CU95" s="12">
        <v>0</v>
      </c>
      <c r="CV95" s="4">
        <v>0</v>
      </c>
      <c r="CW95" s="47">
        <v>0</v>
      </c>
      <c r="CX95" s="12">
        <v>0</v>
      </c>
      <c r="CY95" s="4">
        <v>0</v>
      </c>
      <c r="CZ95" s="47">
        <f t="shared" si="129"/>
        <v>0</v>
      </c>
      <c r="DA95" s="12">
        <v>0</v>
      </c>
      <c r="DB95" s="4">
        <v>0</v>
      </c>
      <c r="DC95" s="47">
        <v>0</v>
      </c>
      <c r="DD95" s="12"/>
      <c r="DE95" s="4"/>
      <c r="DF95" s="47"/>
      <c r="DG95" s="12">
        <v>0</v>
      </c>
      <c r="DH95" s="4">
        <v>0</v>
      </c>
      <c r="DI95" s="47">
        <v>0</v>
      </c>
      <c r="DJ95" s="12">
        <v>0</v>
      </c>
      <c r="DK95" s="4">
        <v>0</v>
      </c>
      <c r="DL95" s="47">
        <v>0</v>
      </c>
      <c r="DM95" s="12">
        <v>0</v>
      </c>
      <c r="DN95" s="4">
        <v>0</v>
      </c>
      <c r="DO95" s="47">
        <v>0</v>
      </c>
      <c r="DP95" s="12">
        <v>0</v>
      </c>
      <c r="DQ95" s="4">
        <v>0</v>
      </c>
      <c r="DR95" s="47">
        <v>0</v>
      </c>
      <c r="DS95" s="12">
        <v>0</v>
      </c>
      <c r="DT95" s="4">
        <v>0</v>
      </c>
      <c r="DU95" s="47">
        <v>0</v>
      </c>
      <c r="DV95" s="12">
        <v>5.4</v>
      </c>
      <c r="DW95" s="4">
        <v>8.42</v>
      </c>
      <c r="DX95" s="47">
        <f t="shared" si="137"/>
        <v>1559.2592592592591</v>
      </c>
      <c r="DY95" s="12">
        <v>3854.68</v>
      </c>
      <c r="DZ95" s="4">
        <v>25865.71</v>
      </c>
      <c r="EA95" s="47">
        <f t="shared" si="130"/>
        <v>6710.2094077848224</v>
      </c>
      <c r="EB95" s="12">
        <f t="shared" si="131"/>
        <v>4134.223</v>
      </c>
      <c r="EC95" s="18">
        <f t="shared" si="132"/>
        <v>27350.749999999996</v>
      </c>
    </row>
    <row r="96" spans="1:133" ht="15" customHeight="1" thickBot="1" x14ac:dyDescent="0.35">
      <c r="A96" s="69"/>
      <c r="B96" s="70" t="s">
        <v>17</v>
      </c>
      <c r="C96" s="43">
        <f>SUM(C84:C95)</f>
        <v>2372</v>
      </c>
      <c r="D96" s="42">
        <f>SUM(D84:D95)</f>
        <v>17143.57</v>
      </c>
      <c r="E96" s="61"/>
      <c r="F96" s="43">
        <f>SUM(F84:F95)</f>
        <v>0</v>
      </c>
      <c r="G96" s="42">
        <f>SUM(G84:G95)</f>
        <v>0</v>
      </c>
      <c r="H96" s="61"/>
      <c r="I96" s="43">
        <f>SUM(I84:I95)</f>
        <v>31.319000000000003</v>
      </c>
      <c r="J96" s="42">
        <f>SUM(J84:J95)</f>
        <v>790.06999999999982</v>
      </c>
      <c r="K96" s="61"/>
      <c r="L96" s="43">
        <f>SUM(L84:L95)</f>
        <v>0</v>
      </c>
      <c r="M96" s="42">
        <f>SUM(M84:M95)</f>
        <v>0</v>
      </c>
      <c r="N96" s="61"/>
      <c r="O96" s="43">
        <f>SUM(O84:O95)</f>
        <v>10.305</v>
      </c>
      <c r="P96" s="42">
        <f>SUM(P84:P95)</f>
        <v>176.01</v>
      </c>
      <c r="Q96" s="61"/>
      <c r="R96" s="43">
        <f>SUM(R84:R95)</f>
        <v>2E-3</v>
      </c>
      <c r="S96" s="42">
        <f>SUM(S84:S95)</f>
        <v>7.0000000000000007E-2</v>
      </c>
      <c r="T96" s="61"/>
      <c r="U96" s="43">
        <f>SUM(U84:U95)</f>
        <v>308</v>
      </c>
      <c r="V96" s="42">
        <f>SUM(V84:V95)</f>
        <v>1238.52</v>
      </c>
      <c r="W96" s="61"/>
      <c r="X96" s="43">
        <f>SUM(X84:X95)</f>
        <v>31.63</v>
      </c>
      <c r="Y96" s="42">
        <f>SUM(Y84:Y95)</f>
        <v>239.95</v>
      </c>
      <c r="Z96" s="61"/>
      <c r="AA96" s="43">
        <f>SUM(AA84:AA95)</f>
        <v>1.1000000000000001</v>
      </c>
      <c r="AB96" s="42">
        <f>SUM(AB84:AB95)</f>
        <v>24.16</v>
      </c>
      <c r="AC96" s="61"/>
      <c r="AD96" s="43">
        <f>SUM(AD84:AD95)</f>
        <v>3092.1200000000003</v>
      </c>
      <c r="AE96" s="42">
        <f>SUM(AE84:AE95)</f>
        <v>14581.939999999999</v>
      </c>
      <c r="AF96" s="61"/>
      <c r="AG96" s="43">
        <f>SUM(AG84:AG95)</f>
        <v>0</v>
      </c>
      <c r="AH96" s="42">
        <f>SUM(AH84:AH95)</f>
        <v>0</v>
      </c>
      <c r="AI96" s="61"/>
      <c r="AJ96" s="43">
        <f t="shared" ref="AJ96:AK96" si="149">SUM(AJ84:AJ95)</f>
        <v>0</v>
      </c>
      <c r="AK96" s="42">
        <f t="shared" si="149"/>
        <v>0</v>
      </c>
      <c r="AL96" s="61"/>
      <c r="AM96" s="43">
        <f>SUM(AM84:AM95)</f>
        <v>0</v>
      </c>
      <c r="AN96" s="42">
        <f>SUM(AN84:AN95)</f>
        <v>0</v>
      </c>
      <c r="AO96" s="61"/>
      <c r="AP96" s="43">
        <f>SUM(AP84:AP95)</f>
        <v>0</v>
      </c>
      <c r="AQ96" s="42">
        <f>SUM(AQ84:AQ95)</f>
        <v>0</v>
      </c>
      <c r="AR96" s="61"/>
      <c r="AS96" s="43">
        <f>SUM(AS84:AS95)</f>
        <v>0</v>
      </c>
      <c r="AT96" s="42">
        <f>SUM(AT84:AT95)</f>
        <v>0</v>
      </c>
      <c r="AU96" s="61"/>
      <c r="AV96" s="43">
        <f t="shared" ref="AV96:AW96" si="150">SUM(AV84:AV95)</f>
        <v>0</v>
      </c>
      <c r="AW96" s="42">
        <f t="shared" si="150"/>
        <v>0</v>
      </c>
      <c r="AX96" s="61"/>
      <c r="AY96" s="43">
        <f>SUM(AY84:AY95)</f>
        <v>0</v>
      </c>
      <c r="AZ96" s="42">
        <f>SUM(AZ84:AZ95)</f>
        <v>0</v>
      </c>
      <c r="BA96" s="61"/>
      <c r="BB96" s="43">
        <f>SUM(BB84:BB95)</f>
        <v>0</v>
      </c>
      <c r="BC96" s="42">
        <f>SUM(BC84:BC95)</f>
        <v>0</v>
      </c>
      <c r="BD96" s="61"/>
      <c r="BE96" s="43">
        <f>SUM(BE84:BE95)</f>
        <v>5</v>
      </c>
      <c r="BF96" s="42">
        <f>SUM(BF84:BF95)</f>
        <v>150.11000000000001</v>
      </c>
      <c r="BG96" s="61"/>
      <c r="BH96" s="43">
        <f>SUM(BH84:BH95)</f>
        <v>0</v>
      </c>
      <c r="BI96" s="42">
        <f>SUM(BI84:BI95)</f>
        <v>0</v>
      </c>
      <c r="BJ96" s="61"/>
      <c r="BK96" s="43">
        <f t="shared" ref="BK96:BL96" si="151">SUM(BK84:BK95)</f>
        <v>0</v>
      </c>
      <c r="BL96" s="42">
        <f t="shared" si="151"/>
        <v>0</v>
      </c>
      <c r="BM96" s="61"/>
      <c r="BN96" s="43">
        <f>SUM(BN84:BN95)</f>
        <v>2.5869999999999997</v>
      </c>
      <c r="BO96" s="42">
        <f>SUM(BO84:BO95)</f>
        <v>29.36</v>
      </c>
      <c r="BP96" s="61"/>
      <c r="BQ96" s="43">
        <f>SUM(BQ84:BQ95)</f>
        <v>5.0000000000000001E-3</v>
      </c>
      <c r="BR96" s="42">
        <f>SUM(BR84:BR95)</f>
        <v>0.34</v>
      </c>
      <c r="BS96" s="61"/>
      <c r="BT96" s="43">
        <f>SUM(BT84:BT95)</f>
        <v>20.431999999999999</v>
      </c>
      <c r="BU96" s="42">
        <f>SUM(BU84:BU95)</f>
        <v>186.24</v>
      </c>
      <c r="BV96" s="61"/>
      <c r="BW96" s="43">
        <f>SUM(BW84:BW95)</f>
        <v>0</v>
      </c>
      <c r="BX96" s="42">
        <f>SUM(BX84:BX95)</f>
        <v>0</v>
      </c>
      <c r="BY96" s="61"/>
      <c r="BZ96" s="43">
        <f>SUM(BZ84:BZ95)</f>
        <v>0</v>
      </c>
      <c r="CA96" s="42">
        <f>SUM(CA84:CA95)</f>
        <v>0</v>
      </c>
      <c r="CB96" s="61"/>
      <c r="CC96" s="43">
        <f t="shared" ref="CC96:CD96" si="152">SUM(CC84:CC95)</f>
        <v>0</v>
      </c>
      <c r="CD96" s="42">
        <f t="shared" si="152"/>
        <v>0</v>
      </c>
      <c r="CE96" s="61"/>
      <c r="CF96" s="43">
        <v>0</v>
      </c>
      <c r="CG96" s="42">
        <v>0</v>
      </c>
      <c r="CH96" s="61"/>
      <c r="CI96" s="43">
        <f>SUM(CI84:CI95)</f>
        <v>232.25</v>
      </c>
      <c r="CJ96" s="42">
        <f>SUM(CJ84:CJ95)</f>
        <v>1260.3900000000001</v>
      </c>
      <c r="CK96" s="61"/>
      <c r="CL96" s="43">
        <f>SUM(CL84:CL95)</f>
        <v>41.146000000000001</v>
      </c>
      <c r="CM96" s="42">
        <f>SUM(CM84:CM95)</f>
        <v>73.06</v>
      </c>
      <c r="CN96" s="61"/>
      <c r="CO96" s="65">
        <f>SUM(CO84:CO95)</f>
        <v>0</v>
      </c>
      <c r="CP96" s="42">
        <f>SUM(CP84:CP95)</f>
        <v>0</v>
      </c>
      <c r="CQ96" s="61"/>
      <c r="CR96" s="43">
        <f>SUM(CR84:CR95)</f>
        <v>0</v>
      </c>
      <c r="CS96" s="42">
        <f>SUM(CS84:CS95)</f>
        <v>0</v>
      </c>
      <c r="CT96" s="61"/>
      <c r="CU96" s="43">
        <f>SUM(CU84:CU95)</f>
        <v>0</v>
      </c>
      <c r="CV96" s="42">
        <f>SUM(CV84:CV95)</f>
        <v>0</v>
      </c>
      <c r="CW96" s="61"/>
      <c r="CX96" s="43">
        <f t="shared" ref="CX96:CY96" si="153">SUM(CX84:CX95)</f>
        <v>0</v>
      </c>
      <c r="CY96" s="42">
        <f t="shared" si="153"/>
        <v>0</v>
      </c>
      <c r="CZ96" s="61"/>
      <c r="DA96" s="43">
        <f>SUM(DA84:DA95)</f>
        <v>0</v>
      </c>
      <c r="DB96" s="42">
        <f>SUM(DB84:DB95)</f>
        <v>0</v>
      </c>
      <c r="DC96" s="61"/>
      <c r="DD96" s="43"/>
      <c r="DE96" s="42"/>
      <c r="DF96" s="61"/>
      <c r="DG96" s="43">
        <f>SUM(DG84:DG95)</f>
        <v>0</v>
      </c>
      <c r="DH96" s="42">
        <f>SUM(DH84:DH95)</f>
        <v>0</v>
      </c>
      <c r="DI96" s="61"/>
      <c r="DJ96" s="43">
        <f>SUM(DJ84:DJ95)</f>
        <v>1E-3</v>
      </c>
      <c r="DK96" s="42">
        <f>SUM(DK84:DK95)</f>
        <v>7.0000000000000007E-2</v>
      </c>
      <c r="DL96" s="61"/>
      <c r="DM96" s="43">
        <f>SUM(DM84:DM95)</f>
        <v>141.75</v>
      </c>
      <c r="DN96" s="42">
        <f>SUM(DN84:DN95)</f>
        <v>730.39</v>
      </c>
      <c r="DO96" s="61"/>
      <c r="DP96" s="43">
        <f>SUM(DP84:DP95)</f>
        <v>1E-3</v>
      </c>
      <c r="DQ96" s="42">
        <f>SUM(DQ84:DQ95)</f>
        <v>0.66</v>
      </c>
      <c r="DR96" s="61"/>
      <c r="DS96" s="43">
        <f>SUM(DS84:DS95)</f>
        <v>0</v>
      </c>
      <c r="DT96" s="42">
        <f>SUM(DT84:DT95)</f>
        <v>0</v>
      </c>
      <c r="DU96" s="61"/>
      <c r="DV96" s="43">
        <f>SUM(DV84:DV95)</f>
        <v>10565.171999999999</v>
      </c>
      <c r="DW96" s="42">
        <f>SUM(DW84:DW95)</f>
        <v>81945.680000000008</v>
      </c>
      <c r="DX96" s="61"/>
      <c r="DY96" s="43">
        <f>SUM(DY84:DY95)</f>
        <v>9429.5889999999999</v>
      </c>
      <c r="DZ96" s="42">
        <f>SUM(DZ84:DZ95)</f>
        <v>48197.299999999996</v>
      </c>
      <c r="EA96" s="61"/>
      <c r="EB96" s="43">
        <f t="shared" si="131"/>
        <v>26284.409</v>
      </c>
      <c r="EC96" s="44">
        <f t="shared" si="132"/>
        <v>166767.89000000001</v>
      </c>
    </row>
    <row r="97" spans="1:133" ht="15" customHeight="1" x14ac:dyDescent="0.3">
      <c r="A97" s="55">
        <v>2016</v>
      </c>
      <c r="B97" s="60" t="s">
        <v>5</v>
      </c>
      <c r="C97" s="12">
        <v>128</v>
      </c>
      <c r="D97" s="4">
        <v>994.7</v>
      </c>
      <c r="E97" s="62">
        <f>D97/C97*1000</f>
        <v>7771.09375</v>
      </c>
      <c r="F97" s="12">
        <v>0</v>
      </c>
      <c r="G97" s="4">
        <v>0</v>
      </c>
      <c r="H97" s="62">
        <v>0</v>
      </c>
      <c r="I97" s="12">
        <v>0</v>
      </c>
      <c r="J97" s="4">
        <v>0</v>
      </c>
      <c r="K97" s="62">
        <v>0</v>
      </c>
      <c r="L97" s="12">
        <v>0</v>
      </c>
      <c r="M97" s="4">
        <v>0</v>
      </c>
      <c r="N97" s="62">
        <v>0</v>
      </c>
      <c r="O97" s="12">
        <v>0</v>
      </c>
      <c r="P97" s="4">
        <v>0</v>
      </c>
      <c r="Q97" s="62">
        <v>0</v>
      </c>
      <c r="R97" s="12">
        <v>0</v>
      </c>
      <c r="S97" s="4">
        <v>0</v>
      </c>
      <c r="T97" s="62">
        <v>0</v>
      </c>
      <c r="U97" s="12">
        <v>0</v>
      </c>
      <c r="V97" s="4">
        <v>0</v>
      </c>
      <c r="W97" s="62">
        <v>0</v>
      </c>
      <c r="X97" s="12">
        <v>0.01</v>
      </c>
      <c r="Y97" s="4">
        <v>1.57</v>
      </c>
      <c r="Z97" s="62">
        <f>Y97/X97*1000</f>
        <v>157000</v>
      </c>
      <c r="AA97" s="12">
        <v>0</v>
      </c>
      <c r="AB97" s="4">
        <v>0</v>
      </c>
      <c r="AC97" s="62">
        <v>0</v>
      </c>
      <c r="AD97" s="12">
        <v>136.4</v>
      </c>
      <c r="AE97" s="4">
        <v>725.29</v>
      </c>
      <c r="AF97" s="62">
        <f>AE97/AD97*1000</f>
        <v>5317.3753665689137</v>
      </c>
      <c r="AG97" s="12">
        <v>0</v>
      </c>
      <c r="AH97" s="4">
        <v>0</v>
      </c>
      <c r="AI97" s="62">
        <v>0</v>
      </c>
      <c r="AJ97" s="12">
        <v>0</v>
      </c>
      <c r="AK97" s="4">
        <v>0</v>
      </c>
      <c r="AL97" s="62">
        <v>0</v>
      </c>
      <c r="AM97" s="12">
        <v>0</v>
      </c>
      <c r="AN97" s="4">
        <v>0</v>
      </c>
      <c r="AO97" s="47">
        <v>0</v>
      </c>
      <c r="AP97" s="12">
        <v>0</v>
      </c>
      <c r="AQ97" s="4">
        <v>0</v>
      </c>
      <c r="AR97" s="62">
        <v>0</v>
      </c>
      <c r="AS97" s="12">
        <v>0</v>
      </c>
      <c r="AT97" s="4">
        <v>0</v>
      </c>
      <c r="AU97" s="62">
        <v>0</v>
      </c>
      <c r="AV97" s="12">
        <v>0</v>
      </c>
      <c r="AW97" s="4">
        <v>0</v>
      </c>
      <c r="AX97" s="62">
        <f t="shared" ref="AX97:AX108" si="154">IF(AV97=0,0,AW97/AV97*1000)</f>
        <v>0</v>
      </c>
      <c r="AY97" s="12">
        <v>0</v>
      </c>
      <c r="AZ97" s="4">
        <v>0</v>
      </c>
      <c r="BA97" s="62">
        <v>0</v>
      </c>
      <c r="BB97" s="12">
        <v>0</v>
      </c>
      <c r="BC97" s="4">
        <v>0</v>
      </c>
      <c r="BD97" s="62">
        <v>0</v>
      </c>
      <c r="BE97" s="12">
        <v>0</v>
      </c>
      <c r="BF97" s="4">
        <v>0</v>
      </c>
      <c r="BG97" s="62">
        <v>0</v>
      </c>
      <c r="BH97" s="12">
        <v>0</v>
      </c>
      <c r="BI97" s="4">
        <v>0</v>
      </c>
      <c r="BJ97" s="62">
        <v>0</v>
      </c>
      <c r="BK97" s="12">
        <v>0</v>
      </c>
      <c r="BL97" s="4">
        <v>0</v>
      </c>
      <c r="BM97" s="62">
        <f t="shared" ref="BM97:BM108" si="155">IF(BK97=0,0,BL97/BK97*1000)</f>
        <v>0</v>
      </c>
      <c r="BN97" s="12">
        <v>0</v>
      </c>
      <c r="BO97" s="4">
        <v>0</v>
      </c>
      <c r="BP97" s="62">
        <v>0</v>
      </c>
      <c r="BQ97" s="12">
        <v>0</v>
      </c>
      <c r="BR97" s="4">
        <v>0</v>
      </c>
      <c r="BS97" s="62">
        <v>0</v>
      </c>
      <c r="BT97" s="12">
        <v>0</v>
      </c>
      <c r="BU97" s="4">
        <v>0</v>
      </c>
      <c r="BV97" s="62">
        <v>0</v>
      </c>
      <c r="BW97" s="12">
        <v>0</v>
      </c>
      <c r="BX97" s="4">
        <v>0</v>
      </c>
      <c r="BY97" s="62">
        <v>0</v>
      </c>
      <c r="BZ97" s="12">
        <v>9.2999999999999999E-2</v>
      </c>
      <c r="CA97" s="4">
        <v>3.49</v>
      </c>
      <c r="CB97" s="62">
        <f>CA97/BZ97*1000</f>
        <v>37526.881720430109</v>
      </c>
      <c r="CC97" s="12">
        <v>0</v>
      </c>
      <c r="CD97" s="4">
        <v>0</v>
      </c>
      <c r="CE97" s="62">
        <f t="shared" ref="CE97:CE108" si="156">IF(CC97=0,0,CD97/CC97*1000)</f>
        <v>0</v>
      </c>
      <c r="CF97" s="12">
        <v>0</v>
      </c>
      <c r="CG97" s="4">
        <v>0</v>
      </c>
      <c r="CH97" s="62">
        <f t="shared" ref="CH97:CH108" si="157">IF(CF97=0,0,CG97/CF97*1000)</f>
        <v>0</v>
      </c>
      <c r="CI97" s="12">
        <v>25.24</v>
      </c>
      <c r="CJ97" s="4">
        <v>411</v>
      </c>
      <c r="CK97" s="62">
        <f>CJ97/CI97*1000</f>
        <v>16283.676703645011</v>
      </c>
      <c r="CL97" s="12">
        <v>0</v>
      </c>
      <c r="CM97" s="4">
        <v>0</v>
      </c>
      <c r="CN97" s="62">
        <v>0</v>
      </c>
      <c r="CO97" s="64">
        <v>0</v>
      </c>
      <c r="CP97" s="4">
        <v>0</v>
      </c>
      <c r="CQ97" s="62">
        <v>0</v>
      </c>
      <c r="CR97" s="12">
        <v>0</v>
      </c>
      <c r="CS97" s="4">
        <v>0</v>
      </c>
      <c r="CT97" s="62">
        <v>0</v>
      </c>
      <c r="CU97" s="12">
        <v>0</v>
      </c>
      <c r="CV97" s="4">
        <v>0</v>
      </c>
      <c r="CW97" s="62">
        <v>0</v>
      </c>
      <c r="CX97" s="12">
        <v>0</v>
      </c>
      <c r="CY97" s="4">
        <v>0</v>
      </c>
      <c r="CZ97" s="62">
        <f t="shared" ref="CZ97:CZ108" si="158">IF(CX97=0,0,CY97/CX97*1000)</f>
        <v>0</v>
      </c>
      <c r="DA97" s="12">
        <v>0</v>
      </c>
      <c r="DB97" s="4">
        <v>0</v>
      </c>
      <c r="DC97" s="62">
        <v>0</v>
      </c>
      <c r="DD97" s="12"/>
      <c r="DE97" s="4"/>
      <c r="DF97" s="62"/>
      <c r="DG97" s="12">
        <v>0.501</v>
      </c>
      <c r="DH97" s="4">
        <v>14.23</v>
      </c>
      <c r="DI97" s="62">
        <f>DH97/DG97*1000</f>
        <v>28403.193612774452</v>
      </c>
      <c r="DJ97" s="12">
        <v>0</v>
      </c>
      <c r="DK97" s="4">
        <v>0</v>
      </c>
      <c r="DL97" s="62">
        <v>0</v>
      </c>
      <c r="DM97" s="12">
        <v>0</v>
      </c>
      <c r="DN97" s="4">
        <v>0</v>
      </c>
      <c r="DO97" s="62">
        <v>0</v>
      </c>
      <c r="DP97" s="12">
        <v>0</v>
      </c>
      <c r="DQ97" s="4">
        <v>0</v>
      </c>
      <c r="DR97" s="62">
        <v>0</v>
      </c>
      <c r="DS97" s="12">
        <v>0</v>
      </c>
      <c r="DT97" s="4">
        <v>0</v>
      </c>
      <c r="DU97" s="62">
        <v>0</v>
      </c>
      <c r="DV97" s="12">
        <v>0</v>
      </c>
      <c r="DW97" s="4">
        <v>0</v>
      </c>
      <c r="DX97" s="62">
        <v>0</v>
      </c>
      <c r="DY97" s="12">
        <v>190.07499999999999</v>
      </c>
      <c r="DZ97" s="4">
        <v>1130.18</v>
      </c>
      <c r="EA97" s="62">
        <f>DZ97/DY97*1000</f>
        <v>5945.9686965671453</v>
      </c>
      <c r="EB97" s="19">
        <f t="shared" ref="EB97:EB109" si="159">F97+C97+I97+U97+X97+AA97+AG97+AM97+AS97+BB97+BE97+BQ97+BT97+CI97+CO97+CR97+DM97+DP97+DS97+DV97+DY97+CL97+AD97+DJ97+CU97+BW97+BH97+AJ97+BN97+L97+O97+R97+DG97+BZ97</f>
        <v>480.31900000000002</v>
      </c>
      <c r="EC97" s="20">
        <f t="shared" ref="EC97:EC109" si="160">G97+D97+J97+V97+Y97+AB97+AH97+AN97+AT97+BC97+BF97+BR97+BU97+CJ97+CP97+CS97+DN97+DQ97+DT97+DW97+DZ97+CM97+AE97+DK97+CV97+BX97+BI97+AK97+BO97+M97+P97+S97+DH97+CA97</f>
        <v>3280.4599999999996</v>
      </c>
    </row>
    <row r="98" spans="1:133" ht="15" customHeight="1" x14ac:dyDescent="0.3">
      <c r="A98" s="55">
        <v>2016</v>
      </c>
      <c r="B98" s="56" t="s">
        <v>6</v>
      </c>
      <c r="C98" s="12">
        <v>256</v>
      </c>
      <c r="D98" s="4">
        <v>1889.79</v>
      </c>
      <c r="E98" s="62">
        <f t="shared" ref="E98:E101" si="161">D98/C98*1000</f>
        <v>7381.9921875</v>
      </c>
      <c r="F98" s="12">
        <v>0</v>
      </c>
      <c r="G98" s="4">
        <v>0</v>
      </c>
      <c r="H98" s="62">
        <v>0</v>
      </c>
      <c r="I98" s="12">
        <v>217.57</v>
      </c>
      <c r="J98" s="4">
        <v>16.18</v>
      </c>
      <c r="K98" s="62">
        <f t="shared" ref="K98:K106" si="162">J98/I98*1000</f>
        <v>74.366870432504484</v>
      </c>
      <c r="L98" s="12">
        <v>0</v>
      </c>
      <c r="M98" s="4">
        <v>0</v>
      </c>
      <c r="N98" s="62">
        <v>0</v>
      </c>
      <c r="O98" s="12">
        <v>0</v>
      </c>
      <c r="P98" s="4">
        <v>0</v>
      </c>
      <c r="Q98" s="62">
        <v>0</v>
      </c>
      <c r="R98" s="12">
        <v>0</v>
      </c>
      <c r="S98" s="4">
        <v>0</v>
      </c>
      <c r="T98" s="62">
        <v>0</v>
      </c>
      <c r="U98" s="12">
        <v>4.5</v>
      </c>
      <c r="V98" s="4">
        <v>42.39</v>
      </c>
      <c r="W98" s="62">
        <f t="shared" ref="W98" si="163">V98/U98*1000</f>
        <v>9420</v>
      </c>
      <c r="X98" s="12">
        <v>5.0000000000000001E-3</v>
      </c>
      <c r="Y98" s="4">
        <v>0.62</v>
      </c>
      <c r="Z98" s="62">
        <f t="shared" ref="Z98:Z107" si="164">Y98/X98*1000</f>
        <v>124000</v>
      </c>
      <c r="AA98" s="12">
        <v>2.6</v>
      </c>
      <c r="AB98" s="4">
        <v>53.65</v>
      </c>
      <c r="AC98" s="62">
        <f t="shared" ref="AC98:AC104" si="165">AB98/AA98*1000</f>
        <v>20634.615384615383</v>
      </c>
      <c r="AD98" s="12">
        <v>138.80699999999999</v>
      </c>
      <c r="AE98" s="4">
        <v>722.83</v>
      </c>
      <c r="AF98" s="62">
        <f t="shared" ref="AF98:AF108" si="166">AE98/AD98*1000</f>
        <v>5207.4463103445805</v>
      </c>
      <c r="AG98" s="12">
        <v>0</v>
      </c>
      <c r="AH98" s="4">
        <v>0</v>
      </c>
      <c r="AI98" s="62">
        <v>0</v>
      </c>
      <c r="AJ98" s="12">
        <v>0</v>
      </c>
      <c r="AK98" s="4">
        <v>0</v>
      </c>
      <c r="AL98" s="62">
        <v>0</v>
      </c>
      <c r="AM98" s="12">
        <v>0</v>
      </c>
      <c r="AN98" s="4">
        <v>0</v>
      </c>
      <c r="AO98" s="47">
        <v>0</v>
      </c>
      <c r="AP98" s="12">
        <v>0</v>
      </c>
      <c r="AQ98" s="4">
        <v>0</v>
      </c>
      <c r="AR98" s="62">
        <v>0</v>
      </c>
      <c r="AS98" s="12">
        <v>0</v>
      </c>
      <c r="AT98" s="4">
        <v>0</v>
      </c>
      <c r="AU98" s="62">
        <v>0</v>
      </c>
      <c r="AV98" s="12">
        <v>0</v>
      </c>
      <c r="AW98" s="4">
        <v>0</v>
      </c>
      <c r="AX98" s="62">
        <f t="shared" si="154"/>
        <v>0</v>
      </c>
      <c r="AY98" s="12">
        <v>0</v>
      </c>
      <c r="AZ98" s="4">
        <v>0</v>
      </c>
      <c r="BA98" s="62">
        <v>0</v>
      </c>
      <c r="BB98" s="12">
        <v>0</v>
      </c>
      <c r="BC98" s="4">
        <v>0</v>
      </c>
      <c r="BD98" s="62">
        <v>0</v>
      </c>
      <c r="BE98" s="12">
        <v>0</v>
      </c>
      <c r="BF98" s="4">
        <v>0</v>
      </c>
      <c r="BG98" s="62">
        <v>0</v>
      </c>
      <c r="BH98" s="12">
        <v>0</v>
      </c>
      <c r="BI98" s="4">
        <v>0</v>
      </c>
      <c r="BJ98" s="62">
        <v>0</v>
      </c>
      <c r="BK98" s="12">
        <v>0</v>
      </c>
      <c r="BL98" s="4">
        <v>0</v>
      </c>
      <c r="BM98" s="62">
        <f t="shared" si="155"/>
        <v>0</v>
      </c>
      <c r="BN98" s="12">
        <v>0.01</v>
      </c>
      <c r="BO98" s="4">
        <v>0.35</v>
      </c>
      <c r="BP98" s="62">
        <f t="shared" ref="BP98" si="167">BO98/BN98*1000</f>
        <v>35000</v>
      </c>
      <c r="BQ98" s="12">
        <v>0</v>
      </c>
      <c r="BR98" s="4">
        <v>0</v>
      </c>
      <c r="BS98" s="62">
        <v>0</v>
      </c>
      <c r="BT98" s="12">
        <v>5.4</v>
      </c>
      <c r="BU98" s="4">
        <v>146.1</v>
      </c>
      <c r="BV98" s="62">
        <f t="shared" ref="BV98" si="168">BU98/BT98*1000</f>
        <v>27055.555555555555</v>
      </c>
      <c r="BW98" s="12">
        <v>0</v>
      </c>
      <c r="BX98" s="4">
        <v>0</v>
      </c>
      <c r="BY98" s="62">
        <v>0</v>
      </c>
      <c r="BZ98" s="12">
        <v>0</v>
      </c>
      <c r="CA98" s="4">
        <v>0</v>
      </c>
      <c r="CB98" s="62">
        <v>0</v>
      </c>
      <c r="CC98" s="12">
        <v>0</v>
      </c>
      <c r="CD98" s="4">
        <v>0</v>
      </c>
      <c r="CE98" s="62">
        <f t="shared" si="156"/>
        <v>0</v>
      </c>
      <c r="CF98" s="12">
        <v>0</v>
      </c>
      <c r="CG98" s="4">
        <v>0</v>
      </c>
      <c r="CH98" s="62">
        <f t="shared" si="157"/>
        <v>0</v>
      </c>
      <c r="CI98" s="12">
        <v>3.11</v>
      </c>
      <c r="CJ98" s="4">
        <v>77.87</v>
      </c>
      <c r="CK98" s="62">
        <f t="shared" ref="CK98:CK107" si="169">CJ98/CI98*1000</f>
        <v>25038.58520900322</v>
      </c>
      <c r="CL98" s="12">
        <v>0</v>
      </c>
      <c r="CM98" s="4">
        <v>0</v>
      </c>
      <c r="CN98" s="62">
        <v>0</v>
      </c>
      <c r="CO98" s="64">
        <v>0</v>
      </c>
      <c r="CP98" s="4">
        <v>0</v>
      </c>
      <c r="CQ98" s="62">
        <v>0</v>
      </c>
      <c r="CR98" s="12">
        <v>0</v>
      </c>
      <c r="CS98" s="4">
        <v>0</v>
      </c>
      <c r="CT98" s="62">
        <v>0</v>
      </c>
      <c r="CU98" s="12">
        <v>0</v>
      </c>
      <c r="CV98" s="4">
        <v>0</v>
      </c>
      <c r="CW98" s="62">
        <v>0</v>
      </c>
      <c r="CX98" s="12">
        <v>0</v>
      </c>
      <c r="CY98" s="4">
        <v>0</v>
      </c>
      <c r="CZ98" s="62">
        <f t="shared" si="158"/>
        <v>0</v>
      </c>
      <c r="DA98" s="12">
        <v>0</v>
      </c>
      <c r="DB98" s="4">
        <v>0</v>
      </c>
      <c r="DC98" s="62">
        <v>0</v>
      </c>
      <c r="DD98" s="12"/>
      <c r="DE98" s="4"/>
      <c r="DF98" s="62"/>
      <c r="DG98" s="12">
        <v>0</v>
      </c>
      <c r="DH98" s="4">
        <v>0</v>
      </c>
      <c r="DI98" s="62">
        <v>0</v>
      </c>
      <c r="DJ98" s="12">
        <v>0</v>
      </c>
      <c r="DK98" s="4">
        <v>0</v>
      </c>
      <c r="DL98" s="62">
        <v>0</v>
      </c>
      <c r="DM98" s="12">
        <v>0</v>
      </c>
      <c r="DN98" s="4">
        <v>0</v>
      </c>
      <c r="DO98" s="62">
        <v>0</v>
      </c>
      <c r="DP98" s="12">
        <v>0</v>
      </c>
      <c r="DQ98" s="4">
        <v>0</v>
      </c>
      <c r="DR98" s="62">
        <v>0</v>
      </c>
      <c r="DS98" s="12">
        <v>0</v>
      </c>
      <c r="DT98" s="4">
        <v>0</v>
      </c>
      <c r="DU98" s="62">
        <v>0</v>
      </c>
      <c r="DV98" s="12">
        <v>272.327</v>
      </c>
      <c r="DW98" s="4">
        <v>1827.61</v>
      </c>
      <c r="DX98" s="62">
        <f t="shared" ref="DX98:DX108" si="170">DW98/DV98*1000</f>
        <v>6711.0863043326581</v>
      </c>
      <c r="DY98" s="12">
        <v>500.22500000000002</v>
      </c>
      <c r="DZ98" s="4">
        <v>2812.31</v>
      </c>
      <c r="EA98" s="62">
        <f t="shared" ref="EA98:EA108" si="171">DZ98/DY98*1000</f>
        <v>5622.0900594732375</v>
      </c>
      <c r="EB98" s="19">
        <f t="shared" si="159"/>
        <v>1400.5540000000001</v>
      </c>
      <c r="EC98" s="20">
        <f t="shared" si="160"/>
        <v>7589.7000000000007</v>
      </c>
    </row>
    <row r="99" spans="1:133" ht="15" customHeight="1" x14ac:dyDescent="0.3">
      <c r="A99" s="55">
        <v>2016</v>
      </c>
      <c r="B99" s="56" t="s">
        <v>7</v>
      </c>
      <c r="C99" s="12">
        <v>100</v>
      </c>
      <c r="D99" s="4">
        <v>763.52</v>
      </c>
      <c r="E99" s="62">
        <f t="shared" si="161"/>
        <v>7635.2</v>
      </c>
      <c r="F99" s="12">
        <v>0</v>
      </c>
      <c r="G99" s="4">
        <v>0</v>
      </c>
      <c r="H99" s="62">
        <v>0</v>
      </c>
      <c r="I99" s="12">
        <v>8.6920000000000002</v>
      </c>
      <c r="J99" s="4">
        <v>375.7</v>
      </c>
      <c r="K99" s="62">
        <f t="shared" si="162"/>
        <v>43223.653934652553</v>
      </c>
      <c r="L99" s="12">
        <v>0</v>
      </c>
      <c r="M99" s="4">
        <v>0</v>
      </c>
      <c r="N99" s="62">
        <v>0</v>
      </c>
      <c r="O99" s="12">
        <v>0</v>
      </c>
      <c r="P99" s="4">
        <v>0</v>
      </c>
      <c r="Q99" s="62">
        <v>0</v>
      </c>
      <c r="R99" s="12">
        <v>0</v>
      </c>
      <c r="S99" s="4">
        <v>0</v>
      </c>
      <c r="T99" s="62">
        <v>0</v>
      </c>
      <c r="U99" s="12">
        <v>0</v>
      </c>
      <c r="V99" s="4">
        <v>0</v>
      </c>
      <c r="W99" s="62">
        <v>0</v>
      </c>
      <c r="X99" s="12">
        <v>5.0000000000000001E-3</v>
      </c>
      <c r="Y99" s="4">
        <v>0.3</v>
      </c>
      <c r="Z99" s="62">
        <f t="shared" si="164"/>
        <v>60000</v>
      </c>
      <c r="AA99" s="12">
        <v>0</v>
      </c>
      <c r="AB99" s="4">
        <v>0</v>
      </c>
      <c r="AC99" s="62">
        <v>0</v>
      </c>
      <c r="AD99" s="12">
        <v>0.40500000000000003</v>
      </c>
      <c r="AE99" s="4">
        <v>19.8</v>
      </c>
      <c r="AF99" s="62">
        <f t="shared" si="166"/>
        <v>48888.888888888883</v>
      </c>
      <c r="AG99" s="12">
        <v>0</v>
      </c>
      <c r="AH99" s="4">
        <v>0</v>
      </c>
      <c r="AI99" s="62">
        <v>0</v>
      </c>
      <c r="AJ99" s="12">
        <v>0</v>
      </c>
      <c r="AK99" s="4">
        <v>0</v>
      </c>
      <c r="AL99" s="62">
        <v>0</v>
      </c>
      <c r="AM99" s="12">
        <v>0</v>
      </c>
      <c r="AN99" s="4">
        <v>0</v>
      </c>
      <c r="AO99" s="47">
        <v>0</v>
      </c>
      <c r="AP99" s="12">
        <v>0</v>
      </c>
      <c r="AQ99" s="4">
        <v>0</v>
      </c>
      <c r="AR99" s="62">
        <v>0</v>
      </c>
      <c r="AS99" s="12">
        <v>0</v>
      </c>
      <c r="AT99" s="4">
        <v>0</v>
      </c>
      <c r="AU99" s="62">
        <v>0</v>
      </c>
      <c r="AV99" s="12">
        <v>0</v>
      </c>
      <c r="AW99" s="4">
        <v>0</v>
      </c>
      <c r="AX99" s="62">
        <f t="shared" si="154"/>
        <v>0</v>
      </c>
      <c r="AY99" s="12">
        <v>0</v>
      </c>
      <c r="AZ99" s="4">
        <v>0</v>
      </c>
      <c r="BA99" s="62">
        <v>0</v>
      </c>
      <c r="BB99" s="12">
        <v>0</v>
      </c>
      <c r="BC99" s="4">
        <v>0</v>
      </c>
      <c r="BD99" s="62">
        <v>0</v>
      </c>
      <c r="BE99" s="12">
        <v>0.52800000000000002</v>
      </c>
      <c r="BF99" s="4">
        <v>27.01</v>
      </c>
      <c r="BG99" s="62">
        <f t="shared" ref="BG99:BG108" si="172">BF99/BE99*1000</f>
        <v>51155.303030303032</v>
      </c>
      <c r="BH99" s="12">
        <v>0</v>
      </c>
      <c r="BI99" s="4">
        <v>0</v>
      </c>
      <c r="BJ99" s="62">
        <v>0</v>
      </c>
      <c r="BK99" s="12">
        <v>0</v>
      </c>
      <c r="BL99" s="4">
        <v>0</v>
      </c>
      <c r="BM99" s="62">
        <f t="shared" si="155"/>
        <v>0</v>
      </c>
      <c r="BN99" s="12">
        <v>0</v>
      </c>
      <c r="BO99" s="4">
        <v>0</v>
      </c>
      <c r="BP99" s="62">
        <v>0</v>
      </c>
      <c r="BQ99" s="12">
        <v>0</v>
      </c>
      <c r="BR99" s="4">
        <v>0</v>
      </c>
      <c r="BS99" s="62">
        <v>0</v>
      </c>
      <c r="BT99" s="12">
        <v>0</v>
      </c>
      <c r="BU99" s="4">
        <v>0</v>
      </c>
      <c r="BV99" s="62">
        <v>0</v>
      </c>
      <c r="BW99" s="12">
        <v>0</v>
      </c>
      <c r="BX99" s="4">
        <v>0</v>
      </c>
      <c r="BY99" s="62">
        <v>0</v>
      </c>
      <c r="BZ99" s="12">
        <v>0</v>
      </c>
      <c r="CA99" s="4">
        <v>0</v>
      </c>
      <c r="CB99" s="62">
        <v>0</v>
      </c>
      <c r="CC99" s="12">
        <v>0</v>
      </c>
      <c r="CD99" s="4">
        <v>0</v>
      </c>
      <c r="CE99" s="62">
        <f t="shared" si="156"/>
        <v>0</v>
      </c>
      <c r="CF99" s="12">
        <v>0</v>
      </c>
      <c r="CG99" s="4">
        <v>0</v>
      </c>
      <c r="CH99" s="62">
        <f t="shared" si="157"/>
        <v>0</v>
      </c>
      <c r="CI99" s="12">
        <v>68.006</v>
      </c>
      <c r="CJ99" s="4">
        <v>394.81</v>
      </c>
      <c r="CK99" s="62">
        <f t="shared" si="169"/>
        <v>5805.5171602505661</v>
      </c>
      <c r="CL99" s="12">
        <v>2.0009999999999999</v>
      </c>
      <c r="CM99" s="4">
        <v>33.21</v>
      </c>
      <c r="CN99" s="62">
        <f t="shared" ref="CN99:CN108" si="173">CM99/CL99*1000</f>
        <v>16596.701649175415</v>
      </c>
      <c r="CO99" s="64">
        <v>0</v>
      </c>
      <c r="CP99" s="4">
        <v>0</v>
      </c>
      <c r="CQ99" s="62">
        <v>0</v>
      </c>
      <c r="CR99" s="12">
        <v>0</v>
      </c>
      <c r="CS99" s="4">
        <v>0</v>
      </c>
      <c r="CT99" s="62">
        <v>0</v>
      </c>
      <c r="CU99" s="12">
        <v>0</v>
      </c>
      <c r="CV99" s="4">
        <v>0</v>
      </c>
      <c r="CW99" s="62">
        <v>0</v>
      </c>
      <c r="CX99" s="12">
        <v>0</v>
      </c>
      <c r="CY99" s="4">
        <v>0</v>
      </c>
      <c r="CZ99" s="62">
        <f t="shared" si="158"/>
        <v>0</v>
      </c>
      <c r="DA99" s="12">
        <v>0</v>
      </c>
      <c r="DB99" s="4">
        <v>0</v>
      </c>
      <c r="DC99" s="62">
        <v>0</v>
      </c>
      <c r="DD99" s="12"/>
      <c r="DE99" s="4"/>
      <c r="DF99" s="62"/>
      <c r="DG99" s="12">
        <v>0</v>
      </c>
      <c r="DH99" s="4">
        <v>0</v>
      </c>
      <c r="DI99" s="62">
        <v>0</v>
      </c>
      <c r="DJ99" s="12">
        <v>0</v>
      </c>
      <c r="DK99" s="4">
        <v>0</v>
      </c>
      <c r="DL99" s="62">
        <v>0</v>
      </c>
      <c r="DM99" s="12">
        <v>5.0000000000000001E-3</v>
      </c>
      <c r="DN99" s="4">
        <v>6.64</v>
      </c>
      <c r="DO99" s="62">
        <f t="shared" ref="DO99:DO102" si="174">DN99/DM99*1000</f>
        <v>1328000</v>
      </c>
      <c r="DP99" s="12">
        <v>0</v>
      </c>
      <c r="DQ99" s="4">
        <v>0</v>
      </c>
      <c r="DR99" s="62">
        <v>0</v>
      </c>
      <c r="DS99" s="12">
        <v>0</v>
      </c>
      <c r="DT99" s="4">
        <v>0</v>
      </c>
      <c r="DU99" s="62">
        <v>0</v>
      </c>
      <c r="DV99" s="12">
        <v>34</v>
      </c>
      <c r="DW99" s="4">
        <v>187</v>
      </c>
      <c r="DX99" s="62">
        <f t="shared" si="170"/>
        <v>5500</v>
      </c>
      <c r="DY99" s="12">
        <v>686</v>
      </c>
      <c r="DZ99" s="4">
        <v>4414.4799999999996</v>
      </c>
      <c r="EA99" s="62">
        <f t="shared" si="171"/>
        <v>6435.1020408163258</v>
      </c>
      <c r="EB99" s="19">
        <f t="shared" si="159"/>
        <v>899.64199999999994</v>
      </c>
      <c r="EC99" s="20">
        <f t="shared" si="160"/>
        <v>6222.4699999999993</v>
      </c>
    </row>
    <row r="100" spans="1:133" ht="15" customHeight="1" x14ac:dyDescent="0.3">
      <c r="A100" s="55">
        <v>2016</v>
      </c>
      <c r="B100" s="56" t="s">
        <v>8</v>
      </c>
      <c r="C100" s="12">
        <v>62.8</v>
      </c>
      <c r="D100" s="4">
        <v>535.96</v>
      </c>
      <c r="E100" s="62">
        <f t="shared" si="161"/>
        <v>8534.3949044585988</v>
      </c>
      <c r="F100" s="12">
        <v>0</v>
      </c>
      <c r="G100" s="4">
        <v>0</v>
      </c>
      <c r="H100" s="62">
        <v>0</v>
      </c>
      <c r="I100" s="12">
        <v>0</v>
      </c>
      <c r="J100" s="4">
        <v>0</v>
      </c>
      <c r="K100" s="62">
        <v>0</v>
      </c>
      <c r="L100" s="12">
        <v>0</v>
      </c>
      <c r="M100" s="4">
        <v>0</v>
      </c>
      <c r="N100" s="62">
        <v>0</v>
      </c>
      <c r="O100" s="12">
        <v>0</v>
      </c>
      <c r="P100" s="4">
        <v>0</v>
      </c>
      <c r="Q100" s="62">
        <v>0</v>
      </c>
      <c r="R100" s="12">
        <v>0</v>
      </c>
      <c r="S100" s="4">
        <v>0</v>
      </c>
      <c r="T100" s="62">
        <v>0</v>
      </c>
      <c r="U100" s="12">
        <v>0</v>
      </c>
      <c r="V100" s="4">
        <v>0</v>
      </c>
      <c r="W100" s="62">
        <v>0</v>
      </c>
      <c r="X100" s="12">
        <v>0</v>
      </c>
      <c r="Y100" s="4">
        <v>0</v>
      </c>
      <c r="Z100" s="62">
        <v>0</v>
      </c>
      <c r="AA100" s="12">
        <v>0</v>
      </c>
      <c r="AB100" s="4">
        <v>0</v>
      </c>
      <c r="AC100" s="62">
        <v>0</v>
      </c>
      <c r="AD100" s="12">
        <v>34.299999999999997</v>
      </c>
      <c r="AE100" s="4">
        <v>199.06</v>
      </c>
      <c r="AF100" s="62">
        <f t="shared" si="166"/>
        <v>5803.4985422740529</v>
      </c>
      <c r="AG100" s="12">
        <v>0</v>
      </c>
      <c r="AH100" s="4">
        <v>0</v>
      </c>
      <c r="AI100" s="62">
        <v>0</v>
      </c>
      <c r="AJ100" s="12">
        <v>0</v>
      </c>
      <c r="AK100" s="4">
        <v>0</v>
      </c>
      <c r="AL100" s="62">
        <v>0</v>
      </c>
      <c r="AM100" s="12">
        <v>0</v>
      </c>
      <c r="AN100" s="4">
        <v>0</v>
      </c>
      <c r="AO100" s="47">
        <v>0</v>
      </c>
      <c r="AP100" s="12">
        <v>0</v>
      </c>
      <c r="AQ100" s="4">
        <v>0</v>
      </c>
      <c r="AR100" s="62">
        <v>0</v>
      </c>
      <c r="AS100" s="12">
        <v>0</v>
      </c>
      <c r="AT100" s="4">
        <v>0</v>
      </c>
      <c r="AU100" s="62">
        <v>0</v>
      </c>
      <c r="AV100" s="12">
        <v>0</v>
      </c>
      <c r="AW100" s="4">
        <v>0</v>
      </c>
      <c r="AX100" s="62">
        <f t="shared" si="154"/>
        <v>0</v>
      </c>
      <c r="AY100" s="12">
        <v>0</v>
      </c>
      <c r="AZ100" s="4">
        <v>0</v>
      </c>
      <c r="BA100" s="62">
        <v>0</v>
      </c>
      <c r="BB100" s="12">
        <v>0</v>
      </c>
      <c r="BC100" s="4">
        <v>0</v>
      </c>
      <c r="BD100" s="62">
        <v>0</v>
      </c>
      <c r="BE100" s="12">
        <v>0</v>
      </c>
      <c r="BF100" s="4">
        <v>0</v>
      </c>
      <c r="BG100" s="62">
        <v>0</v>
      </c>
      <c r="BH100" s="12">
        <v>0</v>
      </c>
      <c r="BI100" s="4">
        <v>0</v>
      </c>
      <c r="BJ100" s="62">
        <v>0</v>
      </c>
      <c r="BK100" s="12">
        <v>0</v>
      </c>
      <c r="BL100" s="4">
        <v>0</v>
      </c>
      <c r="BM100" s="62">
        <f t="shared" si="155"/>
        <v>0</v>
      </c>
      <c r="BN100" s="12">
        <v>0</v>
      </c>
      <c r="BO100" s="4">
        <v>0</v>
      </c>
      <c r="BP100" s="62">
        <v>0</v>
      </c>
      <c r="BQ100" s="12">
        <v>0</v>
      </c>
      <c r="BR100" s="4">
        <v>0</v>
      </c>
      <c r="BS100" s="62">
        <v>0</v>
      </c>
      <c r="BT100" s="12">
        <v>0</v>
      </c>
      <c r="BU100" s="4">
        <v>0</v>
      </c>
      <c r="BV100" s="62">
        <v>0</v>
      </c>
      <c r="BW100" s="12">
        <v>0</v>
      </c>
      <c r="BX100" s="4">
        <v>0</v>
      </c>
      <c r="BY100" s="62">
        <v>0</v>
      </c>
      <c r="BZ100" s="12">
        <v>0</v>
      </c>
      <c r="CA100" s="4">
        <v>0</v>
      </c>
      <c r="CB100" s="62">
        <v>0</v>
      </c>
      <c r="CC100" s="12">
        <v>0</v>
      </c>
      <c r="CD100" s="4">
        <v>0</v>
      </c>
      <c r="CE100" s="62">
        <f t="shared" si="156"/>
        <v>0</v>
      </c>
      <c r="CF100" s="12">
        <v>0</v>
      </c>
      <c r="CG100" s="4">
        <v>0</v>
      </c>
      <c r="CH100" s="62">
        <f t="shared" si="157"/>
        <v>0</v>
      </c>
      <c r="CI100" s="12">
        <v>100</v>
      </c>
      <c r="CJ100" s="4">
        <v>1158.8499999999999</v>
      </c>
      <c r="CK100" s="62">
        <f t="shared" si="169"/>
        <v>11588.5</v>
      </c>
      <c r="CL100" s="12">
        <v>13.023999999999999</v>
      </c>
      <c r="CM100" s="4">
        <v>152.24</v>
      </c>
      <c r="CN100" s="62">
        <f t="shared" si="173"/>
        <v>11689.189189189192</v>
      </c>
      <c r="CO100" s="64">
        <v>0</v>
      </c>
      <c r="CP100" s="4">
        <v>0</v>
      </c>
      <c r="CQ100" s="62">
        <v>0</v>
      </c>
      <c r="CR100" s="12">
        <v>0</v>
      </c>
      <c r="CS100" s="4">
        <v>0</v>
      </c>
      <c r="CT100" s="62">
        <v>0</v>
      </c>
      <c r="CU100" s="12">
        <v>0</v>
      </c>
      <c r="CV100" s="4">
        <v>0</v>
      </c>
      <c r="CW100" s="62">
        <v>0</v>
      </c>
      <c r="CX100" s="12">
        <v>0</v>
      </c>
      <c r="CY100" s="4">
        <v>0</v>
      </c>
      <c r="CZ100" s="62">
        <f t="shared" si="158"/>
        <v>0</v>
      </c>
      <c r="DA100" s="12">
        <v>0</v>
      </c>
      <c r="DB100" s="4">
        <v>0</v>
      </c>
      <c r="DC100" s="62">
        <v>0</v>
      </c>
      <c r="DD100" s="12"/>
      <c r="DE100" s="4"/>
      <c r="DF100" s="62"/>
      <c r="DG100" s="12">
        <v>0</v>
      </c>
      <c r="DH100" s="4">
        <v>0</v>
      </c>
      <c r="DI100" s="62">
        <v>0</v>
      </c>
      <c r="DJ100" s="12">
        <v>0</v>
      </c>
      <c r="DK100" s="4">
        <v>0</v>
      </c>
      <c r="DL100" s="62">
        <v>0</v>
      </c>
      <c r="DM100" s="12">
        <v>0</v>
      </c>
      <c r="DN100" s="4">
        <v>0</v>
      </c>
      <c r="DO100" s="62">
        <v>0</v>
      </c>
      <c r="DP100" s="12">
        <v>0</v>
      </c>
      <c r="DQ100" s="4">
        <v>0</v>
      </c>
      <c r="DR100" s="62">
        <v>0</v>
      </c>
      <c r="DS100" s="12">
        <v>0</v>
      </c>
      <c r="DT100" s="4">
        <v>0</v>
      </c>
      <c r="DU100" s="62">
        <v>0</v>
      </c>
      <c r="DV100" s="12">
        <v>34</v>
      </c>
      <c r="DW100" s="4">
        <v>239.18</v>
      </c>
      <c r="DX100" s="62">
        <f t="shared" si="170"/>
        <v>7034.7058823529414</v>
      </c>
      <c r="DY100" s="12">
        <v>804.4</v>
      </c>
      <c r="DZ100" s="4">
        <v>4741.92</v>
      </c>
      <c r="EA100" s="62">
        <f t="shared" si="171"/>
        <v>5894.9776230730977</v>
      </c>
      <c r="EB100" s="19">
        <f t="shared" si="159"/>
        <v>1048.5240000000001</v>
      </c>
      <c r="EC100" s="20">
        <f t="shared" si="160"/>
        <v>7027.21</v>
      </c>
    </row>
    <row r="101" spans="1:133" ht="15" customHeight="1" x14ac:dyDescent="0.3">
      <c r="A101" s="55">
        <v>2016</v>
      </c>
      <c r="B101" s="56" t="s">
        <v>9</v>
      </c>
      <c r="C101" s="12">
        <v>266</v>
      </c>
      <c r="D101" s="4">
        <v>1525.54</v>
      </c>
      <c r="E101" s="62">
        <f t="shared" si="161"/>
        <v>5735.1127819548874</v>
      </c>
      <c r="F101" s="12">
        <v>0</v>
      </c>
      <c r="G101" s="4">
        <v>0</v>
      </c>
      <c r="H101" s="62">
        <v>0</v>
      </c>
      <c r="I101" s="12">
        <v>2.5459999999999998</v>
      </c>
      <c r="J101" s="4">
        <v>113.41</v>
      </c>
      <c r="K101" s="62">
        <f t="shared" si="162"/>
        <v>44544.38334642577</v>
      </c>
      <c r="L101" s="12">
        <v>0</v>
      </c>
      <c r="M101" s="4">
        <v>0</v>
      </c>
      <c r="N101" s="62">
        <v>0</v>
      </c>
      <c r="O101" s="12">
        <v>0</v>
      </c>
      <c r="P101" s="4">
        <v>0</v>
      </c>
      <c r="Q101" s="62">
        <v>0</v>
      </c>
      <c r="R101" s="12">
        <v>0</v>
      </c>
      <c r="S101" s="4">
        <v>0</v>
      </c>
      <c r="T101" s="62">
        <v>0</v>
      </c>
      <c r="U101" s="12">
        <v>0</v>
      </c>
      <c r="V101" s="4">
        <v>0</v>
      </c>
      <c r="W101" s="62">
        <v>0</v>
      </c>
      <c r="X101" s="12">
        <v>7.0000000000000001E-3</v>
      </c>
      <c r="Y101" s="4">
        <v>0.97</v>
      </c>
      <c r="Z101" s="62">
        <f t="shared" si="164"/>
        <v>138571.42857142855</v>
      </c>
      <c r="AA101" s="12">
        <v>0</v>
      </c>
      <c r="AB101" s="4">
        <v>0</v>
      </c>
      <c r="AC101" s="62">
        <v>0</v>
      </c>
      <c r="AD101" s="12">
        <v>102.755</v>
      </c>
      <c r="AE101" s="4">
        <v>527.35</v>
      </c>
      <c r="AF101" s="62">
        <f t="shared" si="166"/>
        <v>5132.1103595932072</v>
      </c>
      <c r="AG101" s="12">
        <v>0</v>
      </c>
      <c r="AH101" s="4">
        <v>0</v>
      </c>
      <c r="AI101" s="62">
        <v>0</v>
      </c>
      <c r="AJ101" s="12">
        <v>0</v>
      </c>
      <c r="AK101" s="4">
        <v>0</v>
      </c>
      <c r="AL101" s="62">
        <v>0</v>
      </c>
      <c r="AM101" s="12">
        <v>0</v>
      </c>
      <c r="AN101" s="4">
        <v>0</v>
      </c>
      <c r="AO101" s="47">
        <v>0</v>
      </c>
      <c r="AP101" s="12">
        <v>0</v>
      </c>
      <c r="AQ101" s="4">
        <v>0</v>
      </c>
      <c r="AR101" s="62">
        <v>0</v>
      </c>
      <c r="AS101" s="12">
        <v>0</v>
      </c>
      <c r="AT101" s="4">
        <v>0</v>
      </c>
      <c r="AU101" s="62">
        <v>0</v>
      </c>
      <c r="AV101" s="12">
        <v>0</v>
      </c>
      <c r="AW101" s="4">
        <v>0</v>
      </c>
      <c r="AX101" s="62">
        <f t="shared" si="154"/>
        <v>0</v>
      </c>
      <c r="AY101" s="12">
        <v>0</v>
      </c>
      <c r="AZ101" s="4">
        <v>0</v>
      </c>
      <c r="BA101" s="62">
        <v>0</v>
      </c>
      <c r="BB101" s="12">
        <v>0</v>
      </c>
      <c r="BC101" s="4">
        <v>0</v>
      </c>
      <c r="BD101" s="62">
        <v>0</v>
      </c>
      <c r="BE101" s="12">
        <v>0</v>
      </c>
      <c r="BF101" s="4">
        <v>0</v>
      </c>
      <c r="BG101" s="62">
        <v>0</v>
      </c>
      <c r="BH101" s="12">
        <v>0</v>
      </c>
      <c r="BI101" s="4">
        <v>0</v>
      </c>
      <c r="BJ101" s="62">
        <v>0</v>
      </c>
      <c r="BK101" s="12">
        <v>0</v>
      </c>
      <c r="BL101" s="4">
        <v>0</v>
      </c>
      <c r="BM101" s="62">
        <f t="shared" si="155"/>
        <v>0</v>
      </c>
      <c r="BN101" s="12">
        <v>0</v>
      </c>
      <c r="BO101" s="4">
        <v>0</v>
      </c>
      <c r="BP101" s="62">
        <v>0</v>
      </c>
      <c r="BQ101" s="12">
        <v>0</v>
      </c>
      <c r="BR101" s="4">
        <v>0</v>
      </c>
      <c r="BS101" s="62">
        <v>0</v>
      </c>
      <c r="BT101" s="12">
        <v>0</v>
      </c>
      <c r="BU101" s="4">
        <v>0</v>
      </c>
      <c r="BV101" s="62">
        <v>0</v>
      </c>
      <c r="BW101" s="12">
        <v>0</v>
      </c>
      <c r="BX101" s="4">
        <v>0</v>
      </c>
      <c r="BY101" s="62">
        <v>0</v>
      </c>
      <c r="BZ101" s="12">
        <v>0</v>
      </c>
      <c r="CA101" s="4">
        <v>0</v>
      </c>
      <c r="CB101" s="62">
        <v>0</v>
      </c>
      <c r="CC101" s="12">
        <v>0</v>
      </c>
      <c r="CD101" s="4">
        <v>0</v>
      </c>
      <c r="CE101" s="62">
        <f t="shared" si="156"/>
        <v>0</v>
      </c>
      <c r="CF101" s="12">
        <v>0</v>
      </c>
      <c r="CG101" s="4">
        <v>0</v>
      </c>
      <c r="CH101" s="62">
        <f t="shared" si="157"/>
        <v>0</v>
      </c>
      <c r="CI101" s="12">
        <v>0.04</v>
      </c>
      <c r="CJ101" s="4">
        <v>0.25</v>
      </c>
      <c r="CK101" s="62">
        <f t="shared" si="169"/>
        <v>6250</v>
      </c>
      <c r="CL101" s="12">
        <v>2E-3</v>
      </c>
      <c r="CM101" s="4">
        <v>0.88</v>
      </c>
      <c r="CN101" s="62">
        <f>CM101/CL101*1000</f>
        <v>440000</v>
      </c>
      <c r="CO101" s="64">
        <v>0</v>
      </c>
      <c r="CP101" s="4">
        <v>0</v>
      </c>
      <c r="CQ101" s="62">
        <v>0</v>
      </c>
      <c r="CR101" s="12">
        <v>0</v>
      </c>
      <c r="CS101" s="4">
        <v>0</v>
      </c>
      <c r="CT101" s="62">
        <v>0</v>
      </c>
      <c r="CU101" s="12">
        <v>0</v>
      </c>
      <c r="CV101" s="4">
        <v>0</v>
      </c>
      <c r="CW101" s="62">
        <v>0</v>
      </c>
      <c r="CX101" s="12">
        <v>0</v>
      </c>
      <c r="CY101" s="4">
        <v>0</v>
      </c>
      <c r="CZ101" s="62">
        <f t="shared" si="158"/>
        <v>0</v>
      </c>
      <c r="DA101" s="12">
        <v>0</v>
      </c>
      <c r="DB101" s="4">
        <v>0</v>
      </c>
      <c r="DC101" s="62">
        <v>0</v>
      </c>
      <c r="DD101" s="12"/>
      <c r="DE101" s="4"/>
      <c r="DF101" s="62"/>
      <c r="DG101" s="12">
        <v>0</v>
      </c>
      <c r="DH101" s="4">
        <v>0</v>
      </c>
      <c r="DI101" s="62">
        <v>0</v>
      </c>
      <c r="DJ101" s="12">
        <v>0</v>
      </c>
      <c r="DK101" s="4">
        <v>0</v>
      </c>
      <c r="DL101" s="62">
        <v>0</v>
      </c>
      <c r="DM101" s="12">
        <v>0</v>
      </c>
      <c r="DN101" s="4">
        <v>0</v>
      </c>
      <c r="DO101" s="62">
        <v>0</v>
      </c>
      <c r="DP101" s="12">
        <v>0</v>
      </c>
      <c r="DQ101" s="4">
        <v>0</v>
      </c>
      <c r="DR101" s="62">
        <v>0</v>
      </c>
      <c r="DS101" s="12">
        <v>0</v>
      </c>
      <c r="DT101" s="4">
        <v>0</v>
      </c>
      <c r="DU101" s="62">
        <v>0</v>
      </c>
      <c r="DV101" s="12">
        <v>306</v>
      </c>
      <c r="DW101" s="4">
        <v>1455.85</v>
      </c>
      <c r="DX101" s="62">
        <f t="shared" si="170"/>
        <v>4757.6797385620912</v>
      </c>
      <c r="DY101" s="12">
        <v>373.9</v>
      </c>
      <c r="DZ101" s="4">
        <v>2000.77</v>
      </c>
      <c r="EA101" s="62">
        <f t="shared" si="171"/>
        <v>5351.0831773201389</v>
      </c>
      <c r="EB101" s="19">
        <f t="shared" si="159"/>
        <v>1051.25</v>
      </c>
      <c r="EC101" s="20">
        <f t="shared" si="160"/>
        <v>5625.02</v>
      </c>
    </row>
    <row r="102" spans="1:133" ht="15" customHeight="1" x14ac:dyDescent="0.3">
      <c r="A102" s="55">
        <v>2016</v>
      </c>
      <c r="B102" s="56" t="s">
        <v>10</v>
      </c>
      <c r="C102" s="12">
        <v>0</v>
      </c>
      <c r="D102" s="4">
        <v>0</v>
      </c>
      <c r="E102" s="62">
        <v>0</v>
      </c>
      <c r="F102" s="12">
        <v>0</v>
      </c>
      <c r="G102" s="4">
        <v>0</v>
      </c>
      <c r="H102" s="62">
        <v>0</v>
      </c>
      <c r="I102" s="12">
        <v>0</v>
      </c>
      <c r="J102" s="4">
        <v>0</v>
      </c>
      <c r="K102" s="62">
        <v>0</v>
      </c>
      <c r="L102" s="12">
        <v>0</v>
      </c>
      <c r="M102" s="4">
        <v>0</v>
      </c>
      <c r="N102" s="62">
        <v>0</v>
      </c>
      <c r="O102" s="12">
        <v>0</v>
      </c>
      <c r="P102" s="4">
        <v>0</v>
      </c>
      <c r="Q102" s="62">
        <v>0</v>
      </c>
      <c r="R102" s="12">
        <v>0</v>
      </c>
      <c r="S102" s="4">
        <v>0</v>
      </c>
      <c r="T102" s="62">
        <v>0</v>
      </c>
      <c r="U102" s="12">
        <v>0</v>
      </c>
      <c r="V102" s="4">
        <v>0</v>
      </c>
      <c r="W102" s="62">
        <v>0</v>
      </c>
      <c r="X102" s="12">
        <v>0</v>
      </c>
      <c r="Y102" s="4">
        <v>0</v>
      </c>
      <c r="Z102" s="62">
        <v>0</v>
      </c>
      <c r="AA102" s="12">
        <v>0</v>
      </c>
      <c r="AB102" s="4">
        <v>0</v>
      </c>
      <c r="AC102" s="62">
        <v>0</v>
      </c>
      <c r="AD102" s="12">
        <v>538</v>
      </c>
      <c r="AE102" s="4">
        <v>2411.6999999999998</v>
      </c>
      <c r="AF102" s="62">
        <f t="shared" si="166"/>
        <v>4482.7137546468393</v>
      </c>
      <c r="AG102" s="12">
        <v>0</v>
      </c>
      <c r="AH102" s="4">
        <v>0</v>
      </c>
      <c r="AI102" s="62">
        <v>0</v>
      </c>
      <c r="AJ102" s="12">
        <v>0</v>
      </c>
      <c r="AK102" s="4">
        <v>0</v>
      </c>
      <c r="AL102" s="62">
        <v>0</v>
      </c>
      <c r="AM102" s="12">
        <v>0</v>
      </c>
      <c r="AN102" s="4">
        <v>0</v>
      </c>
      <c r="AO102" s="47">
        <v>0</v>
      </c>
      <c r="AP102" s="12">
        <v>0</v>
      </c>
      <c r="AQ102" s="4">
        <v>0</v>
      </c>
      <c r="AR102" s="62">
        <v>0</v>
      </c>
      <c r="AS102" s="12">
        <v>0</v>
      </c>
      <c r="AT102" s="4">
        <v>0</v>
      </c>
      <c r="AU102" s="62">
        <v>0</v>
      </c>
      <c r="AV102" s="12">
        <v>0</v>
      </c>
      <c r="AW102" s="4">
        <v>0</v>
      </c>
      <c r="AX102" s="62">
        <f t="shared" si="154"/>
        <v>0</v>
      </c>
      <c r="AY102" s="12">
        <v>0</v>
      </c>
      <c r="AZ102" s="4">
        <v>0</v>
      </c>
      <c r="BA102" s="62">
        <v>0</v>
      </c>
      <c r="BB102" s="12">
        <v>0</v>
      </c>
      <c r="BC102" s="4">
        <v>0</v>
      </c>
      <c r="BD102" s="62">
        <v>0</v>
      </c>
      <c r="BE102" s="12">
        <v>0</v>
      </c>
      <c r="BF102" s="4">
        <v>0</v>
      </c>
      <c r="BG102" s="62">
        <v>0</v>
      </c>
      <c r="BH102" s="12">
        <v>0</v>
      </c>
      <c r="BI102" s="4">
        <v>0</v>
      </c>
      <c r="BJ102" s="62">
        <v>0</v>
      </c>
      <c r="BK102" s="12">
        <v>0</v>
      </c>
      <c r="BL102" s="4">
        <v>0</v>
      </c>
      <c r="BM102" s="62">
        <f t="shared" si="155"/>
        <v>0</v>
      </c>
      <c r="BN102" s="12">
        <v>0</v>
      </c>
      <c r="BO102" s="4">
        <v>0</v>
      </c>
      <c r="BP102" s="62">
        <v>0</v>
      </c>
      <c r="BQ102" s="12">
        <v>0</v>
      </c>
      <c r="BR102" s="4">
        <v>0</v>
      </c>
      <c r="BS102" s="62">
        <v>0</v>
      </c>
      <c r="BT102" s="12">
        <v>0</v>
      </c>
      <c r="BU102" s="4">
        <v>0</v>
      </c>
      <c r="BV102" s="62">
        <v>0</v>
      </c>
      <c r="BW102" s="12">
        <v>0</v>
      </c>
      <c r="BX102" s="4">
        <v>0</v>
      </c>
      <c r="BY102" s="62">
        <v>0</v>
      </c>
      <c r="BZ102" s="12">
        <v>5.3999999999999999E-2</v>
      </c>
      <c r="CA102" s="4">
        <v>2.68</v>
      </c>
      <c r="CB102" s="62">
        <f t="shared" ref="CB102" si="175">CA102/BZ102*1000</f>
        <v>49629.629629629635</v>
      </c>
      <c r="CC102" s="12">
        <v>0</v>
      </c>
      <c r="CD102" s="4">
        <v>0</v>
      </c>
      <c r="CE102" s="62">
        <f t="shared" si="156"/>
        <v>0</v>
      </c>
      <c r="CF102" s="12">
        <v>0</v>
      </c>
      <c r="CG102" s="4">
        <v>0</v>
      </c>
      <c r="CH102" s="62">
        <f t="shared" si="157"/>
        <v>0</v>
      </c>
      <c r="CI102" s="12">
        <v>75</v>
      </c>
      <c r="CJ102" s="4">
        <v>915.1</v>
      </c>
      <c r="CK102" s="62">
        <f t="shared" si="169"/>
        <v>12201.333333333334</v>
      </c>
      <c r="CL102" s="12">
        <v>9.4710000000000001</v>
      </c>
      <c r="CM102" s="4">
        <v>118.42</v>
      </c>
      <c r="CN102" s="62">
        <f t="shared" si="173"/>
        <v>12503.431527821771</v>
      </c>
      <c r="CO102" s="64">
        <v>0</v>
      </c>
      <c r="CP102" s="4">
        <v>0</v>
      </c>
      <c r="CQ102" s="62">
        <v>0</v>
      </c>
      <c r="CR102" s="12">
        <v>0</v>
      </c>
      <c r="CS102" s="4">
        <v>0</v>
      </c>
      <c r="CT102" s="62">
        <v>0</v>
      </c>
      <c r="CU102" s="12">
        <v>0</v>
      </c>
      <c r="CV102" s="4">
        <v>0</v>
      </c>
      <c r="CW102" s="62">
        <v>0</v>
      </c>
      <c r="CX102" s="12">
        <v>0</v>
      </c>
      <c r="CY102" s="4">
        <v>0</v>
      </c>
      <c r="CZ102" s="62">
        <f t="shared" si="158"/>
        <v>0</v>
      </c>
      <c r="DA102" s="12">
        <v>0</v>
      </c>
      <c r="DB102" s="4">
        <v>0</v>
      </c>
      <c r="DC102" s="62">
        <v>0</v>
      </c>
      <c r="DD102" s="12"/>
      <c r="DE102" s="4"/>
      <c r="DF102" s="62"/>
      <c r="DG102" s="12">
        <v>0</v>
      </c>
      <c r="DH102" s="4">
        <v>0</v>
      </c>
      <c r="DI102" s="62">
        <v>0</v>
      </c>
      <c r="DJ102" s="12">
        <v>0</v>
      </c>
      <c r="DK102" s="4">
        <v>0</v>
      </c>
      <c r="DL102" s="62">
        <v>0</v>
      </c>
      <c r="DM102" s="12">
        <v>4.0000000000000001E-3</v>
      </c>
      <c r="DN102" s="4">
        <v>7.47</v>
      </c>
      <c r="DO102" s="62">
        <f t="shared" si="174"/>
        <v>1867500</v>
      </c>
      <c r="DP102" s="12">
        <v>0</v>
      </c>
      <c r="DQ102" s="4">
        <v>0</v>
      </c>
      <c r="DR102" s="62">
        <v>0</v>
      </c>
      <c r="DS102" s="12">
        <v>0</v>
      </c>
      <c r="DT102" s="4">
        <v>0</v>
      </c>
      <c r="DU102" s="62">
        <v>0</v>
      </c>
      <c r="DV102" s="12">
        <v>783.5</v>
      </c>
      <c r="DW102" s="4">
        <v>4391.25</v>
      </c>
      <c r="DX102" s="62">
        <f t="shared" si="170"/>
        <v>5604.6585832801529</v>
      </c>
      <c r="DY102" s="12">
        <v>1494.79</v>
      </c>
      <c r="DZ102" s="4">
        <v>7201.37</v>
      </c>
      <c r="EA102" s="62">
        <f t="shared" si="171"/>
        <v>4817.6466259474573</v>
      </c>
      <c r="EB102" s="19">
        <f t="shared" si="159"/>
        <v>2900.819</v>
      </c>
      <c r="EC102" s="20">
        <f t="shared" si="160"/>
        <v>15047.989999999998</v>
      </c>
    </row>
    <row r="103" spans="1:133" ht="15" customHeight="1" x14ac:dyDescent="0.3">
      <c r="A103" s="55">
        <v>2016</v>
      </c>
      <c r="B103" s="47" t="s">
        <v>11</v>
      </c>
      <c r="C103" s="12">
        <v>0</v>
      </c>
      <c r="D103" s="4">
        <v>0</v>
      </c>
      <c r="E103" s="62">
        <v>0</v>
      </c>
      <c r="F103" s="12">
        <v>0</v>
      </c>
      <c r="G103" s="4">
        <v>0</v>
      </c>
      <c r="H103" s="62">
        <v>0</v>
      </c>
      <c r="I103" s="12">
        <v>2</v>
      </c>
      <c r="J103" s="4">
        <v>12.05</v>
      </c>
      <c r="K103" s="62">
        <f t="shared" si="162"/>
        <v>6025</v>
      </c>
      <c r="L103" s="12">
        <v>0</v>
      </c>
      <c r="M103" s="4">
        <v>0</v>
      </c>
      <c r="N103" s="62">
        <v>0</v>
      </c>
      <c r="O103" s="12">
        <v>0</v>
      </c>
      <c r="P103" s="4">
        <v>0</v>
      </c>
      <c r="Q103" s="62">
        <v>0</v>
      </c>
      <c r="R103" s="12">
        <v>0</v>
      </c>
      <c r="S103" s="4">
        <v>0</v>
      </c>
      <c r="T103" s="62">
        <v>0</v>
      </c>
      <c r="U103" s="12">
        <v>0</v>
      </c>
      <c r="V103" s="4">
        <v>0</v>
      </c>
      <c r="W103" s="62">
        <v>0</v>
      </c>
      <c r="X103" s="12">
        <v>7.0000000000000001E-3</v>
      </c>
      <c r="Y103" s="4">
        <v>0.19</v>
      </c>
      <c r="Z103" s="62">
        <f t="shared" si="164"/>
        <v>27142.857142857141</v>
      </c>
      <c r="AA103" s="12">
        <v>0</v>
      </c>
      <c r="AB103" s="4">
        <v>0</v>
      </c>
      <c r="AC103" s="62">
        <v>0</v>
      </c>
      <c r="AD103" s="12">
        <v>68.33</v>
      </c>
      <c r="AE103" s="4">
        <v>382.76</v>
      </c>
      <c r="AF103" s="62">
        <f t="shared" si="166"/>
        <v>5601.6391043465528</v>
      </c>
      <c r="AG103" s="12">
        <v>0</v>
      </c>
      <c r="AH103" s="4">
        <v>0</v>
      </c>
      <c r="AI103" s="62">
        <v>0</v>
      </c>
      <c r="AJ103" s="12">
        <v>0</v>
      </c>
      <c r="AK103" s="4">
        <v>0</v>
      </c>
      <c r="AL103" s="62">
        <v>0</v>
      </c>
      <c r="AM103" s="12">
        <v>0</v>
      </c>
      <c r="AN103" s="4">
        <v>0</v>
      </c>
      <c r="AO103" s="47">
        <v>0</v>
      </c>
      <c r="AP103" s="12">
        <v>0</v>
      </c>
      <c r="AQ103" s="4">
        <v>0</v>
      </c>
      <c r="AR103" s="62">
        <v>0</v>
      </c>
      <c r="AS103" s="12">
        <v>0</v>
      </c>
      <c r="AT103" s="4">
        <v>0</v>
      </c>
      <c r="AU103" s="62">
        <v>0</v>
      </c>
      <c r="AV103" s="12">
        <v>0</v>
      </c>
      <c r="AW103" s="4">
        <v>0</v>
      </c>
      <c r="AX103" s="62">
        <f t="shared" si="154"/>
        <v>0</v>
      </c>
      <c r="AY103" s="12">
        <v>0</v>
      </c>
      <c r="AZ103" s="4">
        <v>0</v>
      </c>
      <c r="BA103" s="62">
        <v>0</v>
      </c>
      <c r="BB103" s="12">
        <v>0</v>
      </c>
      <c r="BC103" s="4">
        <v>0</v>
      </c>
      <c r="BD103" s="62">
        <v>0</v>
      </c>
      <c r="BE103" s="12">
        <v>0</v>
      </c>
      <c r="BF103" s="4">
        <v>0</v>
      </c>
      <c r="BG103" s="62">
        <v>0</v>
      </c>
      <c r="BH103" s="12">
        <v>0</v>
      </c>
      <c r="BI103" s="4">
        <v>0</v>
      </c>
      <c r="BJ103" s="62">
        <v>0</v>
      </c>
      <c r="BK103" s="12">
        <v>0</v>
      </c>
      <c r="BL103" s="4">
        <v>0</v>
      </c>
      <c r="BM103" s="62">
        <f t="shared" si="155"/>
        <v>0</v>
      </c>
      <c r="BN103" s="12">
        <v>0</v>
      </c>
      <c r="BO103" s="4">
        <v>0</v>
      </c>
      <c r="BP103" s="62">
        <v>0</v>
      </c>
      <c r="BQ103" s="12">
        <v>0</v>
      </c>
      <c r="BR103" s="4">
        <v>0</v>
      </c>
      <c r="BS103" s="62">
        <v>0</v>
      </c>
      <c r="BT103" s="12">
        <v>0</v>
      </c>
      <c r="BU103" s="4">
        <v>0</v>
      </c>
      <c r="BV103" s="62">
        <v>0</v>
      </c>
      <c r="BW103" s="12">
        <v>0</v>
      </c>
      <c r="BX103" s="4">
        <v>0</v>
      </c>
      <c r="BY103" s="62">
        <v>0</v>
      </c>
      <c r="BZ103" s="12">
        <v>0</v>
      </c>
      <c r="CA103" s="4">
        <v>0</v>
      </c>
      <c r="CB103" s="62">
        <v>0</v>
      </c>
      <c r="CC103" s="12">
        <v>0</v>
      </c>
      <c r="CD103" s="4">
        <v>0</v>
      </c>
      <c r="CE103" s="62">
        <f t="shared" si="156"/>
        <v>0</v>
      </c>
      <c r="CF103" s="12">
        <v>0</v>
      </c>
      <c r="CG103" s="4">
        <v>0</v>
      </c>
      <c r="CH103" s="62">
        <f t="shared" si="157"/>
        <v>0</v>
      </c>
      <c r="CI103" s="12">
        <v>98.67</v>
      </c>
      <c r="CJ103" s="4">
        <v>584.1</v>
      </c>
      <c r="CK103" s="62">
        <f t="shared" si="169"/>
        <v>5919.7324414715722</v>
      </c>
      <c r="CL103" s="12">
        <v>2</v>
      </c>
      <c r="CM103" s="4">
        <v>48.1</v>
      </c>
      <c r="CN103" s="62">
        <f t="shared" si="173"/>
        <v>24050</v>
      </c>
      <c r="CO103" s="64">
        <v>0</v>
      </c>
      <c r="CP103" s="4">
        <v>0</v>
      </c>
      <c r="CQ103" s="62">
        <v>0</v>
      </c>
      <c r="CR103" s="12">
        <v>0</v>
      </c>
      <c r="CS103" s="4">
        <v>0</v>
      </c>
      <c r="CT103" s="62">
        <v>0</v>
      </c>
      <c r="CU103" s="12">
        <v>0</v>
      </c>
      <c r="CV103" s="4">
        <v>0</v>
      </c>
      <c r="CW103" s="62">
        <v>0</v>
      </c>
      <c r="CX103" s="12">
        <v>0</v>
      </c>
      <c r="CY103" s="4">
        <v>0</v>
      </c>
      <c r="CZ103" s="62">
        <f t="shared" si="158"/>
        <v>0</v>
      </c>
      <c r="DA103" s="12">
        <v>0</v>
      </c>
      <c r="DB103" s="4">
        <v>0</v>
      </c>
      <c r="DC103" s="62">
        <v>0</v>
      </c>
      <c r="DD103" s="12"/>
      <c r="DE103" s="4"/>
      <c r="DF103" s="62"/>
      <c r="DG103" s="12">
        <v>0</v>
      </c>
      <c r="DH103" s="4">
        <v>0</v>
      </c>
      <c r="DI103" s="62">
        <v>0</v>
      </c>
      <c r="DJ103" s="12">
        <v>0</v>
      </c>
      <c r="DK103" s="4">
        <v>0</v>
      </c>
      <c r="DL103" s="62">
        <v>0</v>
      </c>
      <c r="DM103" s="12">
        <v>0</v>
      </c>
      <c r="DN103" s="4">
        <v>0</v>
      </c>
      <c r="DO103" s="62">
        <v>0</v>
      </c>
      <c r="DP103" s="12">
        <v>0</v>
      </c>
      <c r="DQ103" s="4">
        <v>0</v>
      </c>
      <c r="DR103" s="62">
        <v>0</v>
      </c>
      <c r="DS103" s="12">
        <v>0</v>
      </c>
      <c r="DT103" s="4">
        <v>0</v>
      </c>
      <c r="DU103" s="62">
        <v>0</v>
      </c>
      <c r="DV103" s="12">
        <v>237.00299999999999</v>
      </c>
      <c r="DW103" s="4">
        <v>1013.44</v>
      </c>
      <c r="DX103" s="62">
        <f t="shared" si="170"/>
        <v>4276.0640160673074</v>
      </c>
      <c r="DY103" s="12">
        <v>1284.75</v>
      </c>
      <c r="DZ103" s="4">
        <v>6086.26</v>
      </c>
      <c r="EA103" s="62">
        <f t="shared" si="171"/>
        <v>4737.3107608484142</v>
      </c>
      <c r="EB103" s="19">
        <f t="shared" si="159"/>
        <v>1692.76</v>
      </c>
      <c r="EC103" s="20">
        <f t="shared" si="160"/>
        <v>8126.9000000000015</v>
      </c>
    </row>
    <row r="104" spans="1:133" ht="15" customHeight="1" x14ac:dyDescent="0.3">
      <c r="A104" s="55">
        <v>2016</v>
      </c>
      <c r="B104" s="56" t="s">
        <v>12</v>
      </c>
      <c r="C104" s="12">
        <v>80.05</v>
      </c>
      <c r="D104" s="4">
        <v>604.98</v>
      </c>
      <c r="E104" s="62">
        <f t="shared" ref="E104" si="176">D104/C104*1000</f>
        <v>7557.5265459088068</v>
      </c>
      <c r="F104" s="12">
        <v>0</v>
      </c>
      <c r="G104" s="4">
        <v>0</v>
      </c>
      <c r="H104" s="62">
        <v>0</v>
      </c>
      <c r="I104" s="12">
        <v>0.17699999999999999</v>
      </c>
      <c r="J104" s="4">
        <v>34.44</v>
      </c>
      <c r="K104" s="62">
        <f t="shared" si="162"/>
        <v>194576.27118644066</v>
      </c>
      <c r="L104" s="12">
        <v>0</v>
      </c>
      <c r="M104" s="4">
        <v>0</v>
      </c>
      <c r="N104" s="62">
        <v>0</v>
      </c>
      <c r="O104" s="12">
        <v>0</v>
      </c>
      <c r="P104" s="4">
        <v>0</v>
      </c>
      <c r="Q104" s="62">
        <v>0</v>
      </c>
      <c r="R104" s="12">
        <v>0</v>
      </c>
      <c r="S104" s="4">
        <v>0</v>
      </c>
      <c r="T104" s="62">
        <v>0</v>
      </c>
      <c r="U104" s="12">
        <v>0</v>
      </c>
      <c r="V104" s="4">
        <v>0</v>
      </c>
      <c r="W104" s="62">
        <v>0</v>
      </c>
      <c r="X104" s="12">
        <v>5.0000000000000001E-3</v>
      </c>
      <c r="Y104" s="4">
        <v>1.01</v>
      </c>
      <c r="Z104" s="62">
        <f t="shared" si="164"/>
        <v>202000</v>
      </c>
      <c r="AA104" s="12">
        <v>2.2679999999999998</v>
      </c>
      <c r="AB104" s="4">
        <v>101.99</v>
      </c>
      <c r="AC104" s="62">
        <f t="shared" si="165"/>
        <v>44969.135802469136</v>
      </c>
      <c r="AD104" s="12">
        <v>409.56299999999999</v>
      </c>
      <c r="AE104" s="4">
        <v>1880.02</v>
      </c>
      <c r="AF104" s="62">
        <f t="shared" si="166"/>
        <v>4590.3072299011383</v>
      </c>
      <c r="AG104" s="12">
        <v>0</v>
      </c>
      <c r="AH104" s="4">
        <v>0</v>
      </c>
      <c r="AI104" s="62">
        <v>0</v>
      </c>
      <c r="AJ104" s="12">
        <v>0</v>
      </c>
      <c r="AK104" s="4">
        <v>0</v>
      </c>
      <c r="AL104" s="62">
        <v>0</v>
      </c>
      <c r="AM104" s="12">
        <v>0</v>
      </c>
      <c r="AN104" s="4">
        <v>0</v>
      </c>
      <c r="AO104" s="47">
        <v>0</v>
      </c>
      <c r="AP104" s="12">
        <v>0</v>
      </c>
      <c r="AQ104" s="4">
        <v>0</v>
      </c>
      <c r="AR104" s="62">
        <v>0</v>
      </c>
      <c r="AS104" s="12">
        <v>0</v>
      </c>
      <c r="AT104" s="4">
        <v>0</v>
      </c>
      <c r="AU104" s="62">
        <v>0</v>
      </c>
      <c r="AV104" s="12">
        <v>0</v>
      </c>
      <c r="AW104" s="4">
        <v>0</v>
      </c>
      <c r="AX104" s="62">
        <f t="shared" si="154"/>
        <v>0</v>
      </c>
      <c r="AY104" s="12">
        <v>0</v>
      </c>
      <c r="AZ104" s="4">
        <v>0</v>
      </c>
      <c r="BA104" s="62">
        <v>0</v>
      </c>
      <c r="BB104" s="12">
        <v>0</v>
      </c>
      <c r="BC104" s="4">
        <v>0</v>
      </c>
      <c r="BD104" s="62">
        <v>0</v>
      </c>
      <c r="BE104" s="12">
        <v>0</v>
      </c>
      <c r="BF104" s="4">
        <v>0</v>
      </c>
      <c r="BG104" s="62">
        <v>0</v>
      </c>
      <c r="BH104" s="12">
        <v>0</v>
      </c>
      <c r="BI104" s="4">
        <v>0</v>
      </c>
      <c r="BJ104" s="62">
        <v>0</v>
      </c>
      <c r="BK104" s="12">
        <v>0</v>
      </c>
      <c r="BL104" s="4">
        <v>0</v>
      </c>
      <c r="BM104" s="62">
        <f t="shared" si="155"/>
        <v>0</v>
      </c>
      <c r="BN104" s="12">
        <v>0</v>
      </c>
      <c r="BO104" s="4">
        <v>0</v>
      </c>
      <c r="BP104" s="62">
        <v>0</v>
      </c>
      <c r="BQ104" s="12">
        <v>0</v>
      </c>
      <c r="BR104" s="4">
        <v>0</v>
      </c>
      <c r="BS104" s="62">
        <v>0</v>
      </c>
      <c r="BT104" s="12">
        <v>0</v>
      </c>
      <c r="BU104" s="4">
        <v>0</v>
      </c>
      <c r="BV104" s="62">
        <v>0</v>
      </c>
      <c r="BW104" s="12">
        <v>0</v>
      </c>
      <c r="BX104" s="4">
        <v>0</v>
      </c>
      <c r="BY104" s="62">
        <v>0</v>
      </c>
      <c r="BZ104" s="12">
        <v>0</v>
      </c>
      <c r="CA104" s="4">
        <v>0</v>
      </c>
      <c r="CB104" s="62">
        <v>0</v>
      </c>
      <c r="CC104" s="12">
        <v>0</v>
      </c>
      <c r="CD104" s="4">
        <v>0</v>
      </c>
      <c r="CE104" s="62">
        <f t="shared" si="156"/>
        <v>0</v>
      </c>
      <c r="CF104" s="12">
        <v>0</v>
      </c>
      <c r="CG104" s="4">
        <v>0</v>
      </c>
      <c r="CH104" s="62">
        <f t="shared" si="157"/>
        <v>0</v>
      </c>
      <c r="CI104" s="12">
        <v>114</v>
      </c>
      <c r="CJ104" s="4">
        <v>799.78</v>
      </c>
      <c r="CK104" s="62">
        <f t="shared" si="169"/>
        <v>7015.6140350877185</v>
      </c>
      <c r="CL104" s="12">
        <v>0</v>
      </c>
      <c r="CM104" s="4">
        <v>0</v>
      </c>
      <c r="CN104" s="62">
        <v>0</v>
      </c>
      <c r="CO104" s="64">
        <v>0</v>
      </c>
      <c r="CP104" s="4">
        <v>0</v>
      </c>
      <c r="CQ104" s="62">
        <v>0</v>
      </c>
      <c r="CR104" s="12">
        <v>0</v>
      </c>
      <c r="CS104" s="4">
        <v>0</v>
      </c>
      <c r="CT104" s="62">
        <v>0</v>
      </c>
      <c r="CU104" s="12">
        <v>0</v>
      </c>
      <c r="CV104" s="4">
        <v>0</v>
      </c>
      <c r="CW104" s="62">
        <v>0</v>
      </c>
      <c r="CX104" s="12">
        <v>0</v>
      </c>
      <c r="CY104" s="4">
        <v>0</v>
      </c>
      <c r="CZ104" s="62">
        <f t="shared" si="158"/>
        <v>0</v>
      </c>
      <c r="DA104" s="12">
        <v>0</v>
      </c>
      <c r="DB104" s="4">
        <v>0</v>
      </c>
      <c r="DC104" s="62">
        <v>0</v>
      </c>
      <c r="DD104" s="12"/>
      <c r="DE104" s="4"/>
      <c r="DF104" s="62"/>
      <c r="DG104" s="12">
        <v>0</v>
      </c>
      <c r="DH104" s="4">
        <v>0</v>
      </c>
      <c r="DI104" s="62">
        <v>0</v>
      </c>
      <c r="DJ104" s="12">
        <v>0</v>
      </c>
      <c r="DK104" s="4">
        <v>0</v>
      </c>
      <c r="DL104" s="62">
        <v>0</v>
      </c>
      <c r="DM104" s="12">
        <v>0</v>
      </c>
      <c r="DN104" s="4">
        <v>0</v>
      </c>
      <c r="DO104" s="62">
        <v>0</v>
      </c>
      <c r="DP104" s="12">
        <v>0</v>
      </c>
      <c r="DQ104" s="4">
        <v>0</v>
      </c>
      <c r="DR104" s="62">
        <v>0</v>
      </c>
      <c r="DS104" s="12">
        <v>0</v>
      </c>
      <c r="DT104" s="4">
        <v>0</v>
      </c>
      <c r="DU104" s="62">
        <v>0</v>
      </c>
      <c r="DV104" s="12">
        <v>35</v>
      </c>
      <c r="DW104" s="4">
        <v>204.97</v>
      </c>
      <c r="DX104" s="62">
        <f t="shared" si="170"/>
        <v>5856.2857142857138</v>
      </c>
      <c r="DY104" s="12">
        <v>432.63</v>
      </c>
      <c r="DZ104" s="4">
        <v>2166.83</v>
      </c>
      <c r="EA104" s="62">
        <f t="shared" si="171"/>
        <v>5008.5061137692719</v>
      </c>
      <c r="EB104" s="19">
        <f t="shared" si="159"/>
        <v>1073.693</v>
      </c>
      <c r="EC104" s="20">
        <f t="shared" si="160"/>
        <v>5794.02</v>
      </c>
    </row>
    <row r="105" spans="1:133" ht="15" customHeight="1" x14ac:dyDescent="0.3">
      <c r="A105" s="55">
        <v>2016</v>
      </c>
      <c r="B105" s="56" t="s">
        <v>13</v>
      </c>
      <c r="C105" s="12">
        <v>0</v>
      </c>
      <c r="D105" s="4">
        <v>0</v>
      </c>
      <c r="E105" s="62">
        <v>0</v>
      </c>
      <c r="F105" s="12">
        <v>0</v>
      </c>
      <c r="G105" s="4">
        <v>0</v>
      </c>
      <c r="H105" s="62">
        <v>0</v>
      </c>
      <c r="I105" s="12">
        <v>0.23100000000000001</v>
      </c>
      <c r="J105" s="4">
        <v>6.96</v>
      </c>
      <c r="K105" s="62">
        <f t="shared" si="162"/>
        <v>30129.870129870127</v>
      </c>
      <c r="L105" s="12">
        <v>0</v>
      </c>
      <c r="M105" s="4">
        <v>0</v>
      </c>
      <c r="N105" s="62">
        <v>0</v>
      </c>
      <c r="O105" s="12">
        <v>0</v>
      </c>
      <c r="P105" s="4">
        <v>0</v>
      </c>
      <c r="Q105" s="62">
        <v>0</v>
      </c>
      <c r="R105" s="12">
        <v>0</v>
      </c>
      <c r="S105" s="4">
        <v>0</v>
      </c>
      <c r="T105" s="62">
        <v>0</v>
      </c>
      <c r="U105" s="12">
        <v>0</v>
      </c>
      <c r="V105" s="4">
        <v>0</v>
      </c>
      <c r="W105" s="62">
        <v>0</v>
      </c>
      <c r="X105" s="12">
        <v>0</v>
      </c>
      <c r="Y105" s="4">
        <v>0</v>
      </c>
      <c r="Z105" s="62">
        <v>0</v>
      </c>
      <c r="AA105" s="12">
        <v>0</v>
      </c>
      <c r="AB105" s="4">
        <v>0</v>
      </c>
      <c r="AC105" s="62">
        <v>0</v>
      </c>
      <c r="AD105" s="12">
        <v>513.01099999999997</v>
      </c>
      <c r="AE105" s="4">
        <v>2466.12</v>
      </c>
      <c r="AF105" s="62">
        <f t="shared" si="166"/>
        <v>4807.1483847324907</v>
      </c>
      <c r="AG105" s="12">
        <v>0</v>
      </c>
      <c r="AH105" s="4">
        <v>0</v>
      </c>
      <c r="AI105" s="62">
        <v>0</v>
      </c>
      <c r="AJ105" s="12">
        <v>0</v>
      </c>
      <c r="AK105" s="4">
        <v>0</v>
      </c>
      <c r="AL105" s="62">
        <v>0</v>
      </c>
      <c r="AM105" s="12">
        <v>0</v>
      </c>
      <c r="AN105" s="4">
        <v>0</v>
      </c>
      <c r="AO105" s="47">
        <v>0</v>
      </c>
      <c r="AP105" s="12">
        <v>0</v>
      </c>
      <c r="AQ105" s="4">
        <v>0</v>
      </c>
      <c r="AR105" s="62">
        <v>0</v>
      </c>
      <c r="AS105" s="12">
        <v>0</v>
      </c>
      <c r="AT105" s="4">
        <v>0</v>
      </c>
      <c r="AU105" s="62">
        <v>0</v>
      </c>
      <c r="AV105" s="12">
        <v>0</v>
      </c>
      <c r="AW105" s="4">
        <v>0</v>
      </c>
      <c r="AX105" s="62">
        <f t="shared" si="154"/>
        <v>0</v>
      </c>
      <c r="AY105" s="12">
        <v>0</v>
      </c>
      <c r="AZ105" s="4">
        <v>0</v>
      </c>
      <c r="BA105" s="62">
        <v>0</v>
      </c>
      <c r="BB105" s="12">
        <v>0</v>
      </c>
      <c r="BC105" s="4">
        <v>0</v>
      </c>
      <c r="BD105" s="62">
        <v>0</v>
      </c>
      <c r="BE105" s="12">
        <v>0</v>
      </c>
      <c r="BF105" s="4">
        <v>0</v>
      </c>
      <c r="BG105" s="62">
        <v>0</v>
      </c>
      <c r="BH105" s="12">
        <v>0</v>
      </c>
      <c r="BI105" s="4">
        <v>0</v>
      </c>
      <c r="BJ105" s="62">
        <v>0</v>
      </c>
      <c r="BK105" s="12">
        <v>0</v>
      </c>
      <c r="BL105" s="4">
        <v>0</v>
      </c>
      <c r="BM105" s="62">
        <f t="shared" si="155"/>
        <v>0</v>
      </c>
      <c r="BN105" s="12">
        <v>0</v>
      </c>
      <c r="BO105" s="4">
        <v>0</v>
      </c>
      <c r="BP105" s="62">
        <v>0</v>
      </c>
      <c r="BQ105" s="12">
        <v>0</v>
      </c>
      <c r="BR105" s="4">
        <v>0</v>
      </c>
      <c r="BS105" s="62">
        <v>0</v>
      </c>
      <c r="BT105" s="12">
        <v>0</v>
      </c>
      <c r="BU105" s="4">
        <v>0</v>
      </c>
      <c r="BV105" s="62">
        <v>0</v>
      </c>
      <c r="BW105" s="12">
        <v>0</v>
      </c>
      <c r="BX105" s="4">
        <v>0</v>
      </c>
      <c r="BY105" s="62">
        <v>0</v>
      </c>
      <c r="BZ105" s="12">
        <v>0</v>
      </c>
      <c r="CA105" s="4">
        <v>0</v>
      </c>
      <c r="CB105" s="62">
        <v>0</v>
      </c>
      <c r="CC105" s="12">
        <v>0</v>
      </c>
      <c r="CD105" s="4">
        <v>0</v>
      </c>
      <c r="CE105" s="62">
        <f t="shared" si="156"/>
        <v>0</v>
      </c>
      <c r="CF105" s="12">
        <v>0</v>
      </c>
      <c r="CG105" s="4">
        <v>0</v>
      </c>
      <c r="CH105" s="62">
        <f t="shared" si="157"/>
        <v>0</v>
      </c>
      <c r="CI105" s="12">
        <v>0</v>
      </c>
      <c r="CJ105" s="4">
        <v>0</v>
      </c>
      <c r="CK105" s="62">
        <v>0</v>
      </c>
      <c r="CL105" s="12">
        <v>15.003</v>
      </c>
      <c r="CM105" s="4">
        <v>125.49</v>
      </c>
      <c r="CN105" s="62">
        <f t="shared" si="173"/>
        <v>8364.3271345730845</v>
      </c>
      <c r="CO105" s="64">
        <v>0</v>
      </c>
      <c r="CP105" s="4">
        <v>0</v>
      </c>
      <c r="CQ105" s="62">
        <v>0</v>
      </c>
      <c r="CR105" s="12">
        <v>0</v>
      </c>
      <c r="CS105" s="4">
        <v>0</v>
      </c>
      <c r="CT105" s="62">
        <v>0</v>
      </c>
      <c r="CU105" s="12">
        <v>0</v>
      </c>
      <c r="CV105" s="4">
        <v>0</v>
      </c>
      <c r="CW105" s="62">
        <v>0</v>
      </c>
      <c r="CX105" s="12">
        <v>0</v>
      </c>
      <c r="CY105" s="4">
        <v>0</v>
      </c>
      <c r="CZ105" s="62">
        <f t="shared" si="158"/>
        <v>0</v>
      </c>
      <c r="DA105" s="12">
        <v>0</v>
      </c>
      <c r="DB105" s="4">
        <v>0</v>
      </c>
      <c r="DC105" s="62">
        <v>0</v>
      </c>
      <c r="DD105" s="12"/>
      <c r="DE105" s="4"/>
      <c r="DF105" s="62"/>
      <c r="DG105" s="12">
        <v>0</v>
      </c>
      <c r="DH105" s="4">
        <v>0</v>
      </c>
      <c r="DI105" s="62">
        <v>0</v>
      </c>
      <c r="DJ105" s="12">
        <v>0</v>
      </c>
      <c r="DK105" s="4">
        <v>0</v>
      </c>
      <c r="DL105" s="62">
        <v>0</v>
      </c>
      <c r="DM105" s="12">
        <v>0</v>
      </c>
      <c r="DN105" s="4">
        <v>0</v>
      </c>
      <c r="DO105" s="62">
        <v>0</v>
      </c>
      <c r="DP105" s="12">
        <v>0</v>
      </c>
      <c r="DQ105" s="4">
        <v>0</v>
      </c>
      <c r="DR105" s="62">
        <v>0</v>
      </c>
      <c r="DS105" s="12">
        <v>0</v>
      </c>
      <c r="DT105" s="4">
        <v>0</v>
      </c>
      <c r="DU105" s="62">
        <v>0</v>
      </c>
      <c r="DV105" s="12">
        <v>859.04100000000005</v>
      </c>
      <c r="DW105" s="4">
        <v>5010.6499999999996</v>
      </c>
      <c r="DX105" s="62">
        <f t="shared" si="170"/>
        <v>5832.8415058186974</v>
      </c>
      <c r="DY105" s="12">
        <v>204</v>
      </c>
      <c r="DZ105" s="4">
        <v>1174.92</v>
      </c>
      <c r="EA105" s="62">
        <f t="shared" si="171"/>
        <v>5759.4117647058829</v>
      </c>
      <c r="EB105" s="19">
        <f t="shared" si="159"/>
        <v>1591.2859999999998</v>
      </c>
      <c r="EC105" s="20">
        <f t="shared" si="160"/>
        <v>8784.14</v>
      </c>
    </row>
    <row r="106" spans="1:133" ht="15" customHeight="1" x14ac:dyDescent="0.3">
      <c r="A106" s="55">
        <v>2016</v>
      </c>
      <c r="B106" s="56" t="s">
        <v>14</v>
      </c>
      <c r="C106" s="12">
        <v>0</v>
      </c>
      <c r="D106" s="4">
        <v>0</v>
      </c>
      <c r="E106" s="62">
        <v>0</v>
      </c>
      <c r="F106" s="12">
        <v>0</v>
      </c>
      <c r="G106" s="4">
        <v>0</v>
      </c>
      <c r="H106" s="62">
        <v>0</v>
      </c>
      <c r="I106" s="12">
        <v>0.442</v>
      </c>
      <c r="J106" s="4">
        <v>44.09</v>
      </c>
      <c r="K106" s="62">
        <f t="shared" si="162"/>
        <v>99751.131221719465</v>
      </c>
      <c r="L106" s="12">
        <v>0</v>
      </c>
      <c r="M106" s="4">
        <v>0</v>
      </c>
      <c r="N106" s="62">
        <v>0</v>
      </c>
      <c r="O106" s="12">
        <v>0</v>
      </c>
      <c r="P106" s="4">
        <v>0</v>
      </c>
      <c r="Q106" s="62">
        <v>0</v>
      </c>
      <c r="R106" s="12">
        <v>0</v>
      </c>
      <c r="S106" s="4">
        <v>0</v>
      </c>
      <c r="T106" s="62">
        <v>0</v>
      </c>
      <c r="U106" s="12">
        <v>0</v>
      </c>
      <c r="V106" s="4">
        <v>0</v>
      </c>
      <c r="W106" s="62">
        <v>0</v>
      </c>
      <c r="X106" s="12">
        <v>0</v>
      </c>
      <c r="Y106" s="4">
        <v>0</v>
      </c>
      <c r="Z106" s="62">
        <v>0</v>
      </c>
      <c r="AA106" s="12">
        <v>0</v>
      </c>
      <c r="AB106" s="4">
        <v>0</v>
      </c>
      <c r="AC106" s="62">
        <v>0</v>
      </c>
      <c r="AD106" s="12">
        <v>545.56600000000003</v>
      </c>
      <c r="AE106" s="4">
        <v>2709.88</v>
      </c>
      <c r="AF106" s="62">
        <f t="shared" si="166"/>
        <v>4967.0983895623995</v>
      </c>
      <c r="AG106" s="12">
        <v>0</v>
      </c>
      <c r="AH106" s="4">
        <v>0</v>
      </c>
      <c r="AI106" s="62">
        <v>0</v>
      </c>
      <c r="AJ106" s="12">
        <v>0</v>
      </c>
      <c r="AK106" s="4">
        <v>0</v>
      </c>
      <c r="AL106" s="62">
        <v>0</v>
      </c>
      <c r="AM106" s="12">
        <v>0</v>
      </c>
      <c r="AN106" s="4">
        <v>0</v>
      </c>
      <c r="AO106" s="47">
        <v>0</v>
      </c>
      <c r="AP106" s="12">
        <v>0</v>
      </c>
      <c r="AQ106" s="4">
        <v>0</v>
      </c>
      <c r="AR106" s="62">
        <v>0</v>
      </c>
      <c r="AS106" s="12">
        <v>0</v>
      </c>
      <c r="AT106" s="4">
        <v>0</v>
      </c>
      <c r="AU106" s="62">
        <v>0</v>
      </c>
      <c r="AV106" s="12">
        <v>0</v>
      </c>
      <c r="AW106" s="4">
        <v>0</v>
      </c>
      <c r="AX106" s="62">
        <f t="shared" si="154"/>
        <v>0</v>
      </c>
      <c r="AY106" s="12">
        <v>0</v>
      </c>
      <c r="AZ106" s="4">
        <v>0</v>
      </c>
      <c r="BA106" s="62">
        <v>0</v>
      </c>
      <c r="BB106" s="12">
        <v>0</v>
      </c>
      <c r="BC106" s="4">
        <v>0</v>
      </c>
      <c r="BD106" s="62">
        <v>0</v>
      </c>
      <c r="BE106" s="12">
        <v>0</v>
      </c>
      <c r="BF106" s="4">
        <v>0</v>
      </c>
      <c r="BG106" s="62">
        <v>0</v>
      </c>
      <c r="BH106" s="12">
        <v>0</v>
      </c>
      <c r="BI106" s="4">
        <v>0</v>
      </c>
      <c r="BJ106" s="62">
        <v>0</v>
      </c>
      <c r="BK106" s="12">
        <v>0</v>
      </c>
      <c r="BL106" s="4">
        <v>0</v>
      </c>
      <c r="BM106" s="62">
        <f t="shared" si="155"/>
        <v>0</v>
      </c>
      <c r="BN106" s="12">
        <v>0</v>
      </c>
      <c r="BO106" s="4">
        <v>0</v>
      </c>
      <c r="BP106" s="62">
        <v>0</v>
      </c>
      <c r="BQ106" s="12">
        <v>0</v>
      </c>
      <c r="BR106" s="4">
        <v>0</v>
      </c>
      <c r="BS106" s="62">
        <v>0</v>
      </c>
      <c r="BT106" s="12">
        <v>0</v>
      </c>
      <c r="BU106" s="4">
        <v>0</v>
      </c>
      <c r="BV106" s="62">
        <v>0</v>
      </c>
      <c r="BW106" s="12">
        <v>0</v>
      </c>
      <c r="BX106" s="4">
        <v>0</v>
      </c>
      <c r="BY106" s="62">
        <v>0</v>
      </c>
      <c r="BZ106" s="12">
        <v>0</v>
      </c>
      <c r="CA106" s="4">
        <v>0</v>
      </c>
      <c r="CB106" s="62">
        <v>0</v>
      </c>
      <c r="CC106" s="12">
        <v>0</v>
      </c>
      <c r="CD106" s="4">
        <v>0</v>
      </c>
      <c r="CE106" s="62">
        <f t="shared" si="156"/>
        <v>0</v>
      </c>
      <c r="CF106" s="12">
        <v>0</v>
      </c>
      <c r="CG106" s="4">
        <v>0</v>
      </c>
      <c r="CH106" s="62">
        <f t="shared" si="157"/>
        <v>0</v>
      </c>
      <c r="CI106" s="12">
        <v>35.200000000000003</v>
      </c>
      <c r="CJ106" s="4">
        <v>711.6</v>
      </c>
      <c r="CK106" s="62">
        <f t="shared" si="169"/>
        <v>20215.909090909088</v>
      </c>
      <c r="CL106" s="12">
        <v>11.574</v>
      </c>
      <c r="CM106" s="4">
        <v>52.76</v>
      </c>
      <c r="CN106" s="62">
        <f t="shared" si="173"/>
        <v>4558.4931743563156</v>
      </c>
      <c r="CO106" s="64">
        <v>0</v>
      </c>
      <c r="CP106" s="4">
        <v>0</v>
      </c>
      <c r="CQ106" s="62">
        <v>0</v>
      </c>
      <c r="CR106" s="12">
        <v>0</v>
      </c>
      <c r="CS106" s="4">
        <v>0</v>
      </c>
      <c r="CT106" s="62">
        <v>0</v>
      </c>
      <c r="CU106" s="12">
        <v>0</v>
      </c>
      <c r="CV106" s="4">
        <v>0</v>
      </c>
      <c r="CW106" s="62">
        <v>0</v>
      </c>
      <c r="CX106" s="12">
        <v>0</v>
      </c>
      <c r="CY106" s="4">
        <v>0</v>
      </c>
      <c r="CZ106" s="62">
        <f t="shared" si="158"/>
        <v>0</v>
      </c>
      <c r="DA106" s="12">
        <v>0</v>
      </c>
      <c r="DB106" s="4">
        <v>0</v>
      </c>
      <c r="DC106" s="62">
        <v>0</v>
      </c>
      <c r="DD106" s="12"/>
      <c r="DE106" s="4"/>
      <c r="DF106" s="62"/>
      <c r="DG106" s="12">
        <v>1E-3</v>
      </c>
      <c r="DH106" s="4">
        <v>0.04</v>
      </c>
      <c r="DI106" s="62">
        <f t="shared" ref="DI106" si="177">DH106/DG106*1000</f>
        <v>40000</v>
      </c>
      <c r="DJ106" s="12">
        <v>0</v>
      </c>
      <c r="DK106" s="4">
        <v>0</v>
      </c>
      <c r="DL106" s="62">
        <v>0</v>
      </c>
      <c r="DM106" s="12">
        <v>0</v>
      </c>
      <c r="DN106" s="4">
        <v>0</v>
      </c>
      <c r="DO106" s="62">
        <v>0</v>
      </c>
      <c r="DP106" s="12">
        <v>0</v>
      </c>
      <c r="DQ106" s="4">
        <v>0</v>
      </c>
      <c r="DR106" s="62">
        <v>0</v>
      </c>
      <c r="DS106" s="12">
        <v>0</v>
      </c>
      <c r="DT106" s="4">
        <v>0</v>
      </c>
      <c r="DU106" s="62">
        <v>0</v>
      </c>
      <c r="DV106" s="12">
        <v>568</v>
      </c>
      <c r="DW106" s="4">
        <v>3254.24</v>
      </c>
      <c r="DX106" s="62">
        <f t="shared" si="170"/>
        <v>5729.2957746478869</v>
      </c>
      <c r="DY106" s="12">
        <v>1543.3610000000001</v>
      </c>
      <c r="DZ106" s="4">
        <v>8745.0499999999993</v>
      </c>
      <c r="EA106" s="62">
        <f t="shared" si="171"/>
        <v>5666.2375166924649</v>
      </c>
      <c r="EB106" s="19">
        <f t="shared" si="159"/>
        <v>2704.1440000000002</v>
      </c>
      <c r="EC106" s="20">
        <f t="shared" si="160"/>
        <v>15517.66</v>
      </c>
    </row>
    <row r="107" spans="1:133" ht="15" customHeight="1" x14ac:dyDescent="0.3">
      <c r="A107" s="55">
        <v>2016</v>
      </c>
      <c r="B107" s="56" t="s">
        <v>15</v>
      </c>
      <c r="C107" s="12">
        <v>0</v>
      </c>
      <c r="D107" s="4">
        <v>0</v>
      </c>
      <c r="E107" s="62">
        <v>0</v>
      </c>
      <c r="F107" s="12">
        <v>0</v>
      </c>
      <c r="G107" s="4">
        <v>0</v>
      </c>
      <c r="H107" s="62">
        <v>0</v>
      </c>
      <c r="I107" s="12">
        <v>0</v>
      </c>
      <c r="J107" s="4">
        <v>0</v>
      </c>
      <c r="K107" s="62">
        <v>0</v>
      </c>
      <c r="L107" s="12">
        <v>0</v>
      </c>
      <c r="M107" s="4">
        <v>0</v>
      </c>
      <c r="N107" s="62">
        <v>0</v>
      </c>
      <c r="O107" s="12">
        <v>0</v>
      </c>
      <c r="P107" s="4">
        <v>0</v>
      </c>
      <c r="Q107" s="62">
        <v>0</v>
      </c>
      <c r="R107" s="12">
        <v>0</v>
      </c>
      <c r="S107" s="4">
        <v>0</v>
      </c>
      <c r="T107" s="62">
        <v>0</v>
      </c>
      <c r="U107" s="12">
        <v>0</v>
      </c>
      <c r="V107" s="4">
        <v>0</v>
      </c>
      <c r="W107" s="62">
        <v>0</v>
      </c>
      <c r="X107" s="12">
        <v>99.003</v>
      </c>
      <c r="Y107" s="4">
        <v>399.18</v>
      </c>
      <c r="Z107" s="62">
        <f t="shared" si="164"/>
        <v>4031.9990303324139</v>
      </c>
      <c r="AA107" s="12">
        <v>0</v>
      </c>
      <c r="AB107" s="4">
        <v>0</v>
      </c>
      <c r="AC107" s="62">
        <v>0</v>
      </c>
      <c r="AD107" s="12">
        <v>344.95</v>
      </c>
      <c r="AE107" s="4">
        <v>1883.5</v>
      </c>
      <c r="AF107" s="62">
        <f t="shared" si="166"/>
        <v>5460.21162487317</v>
      </c>
      <c r="AG107" s="12">
        <v>0</v>
      </c>
      <c r="AH107" s="4">
        <v>0</v>
      </c>
      <c r="AI107" s="62">
        <v>0</v>
      </c>
      <c r="AJ107" s="12">
        <v>0</v>
      </c>
      <c r="AK107" s="4">
        <v>0</v>
      </c>
      <c r="AL107" s="62">
        <v>0</v>
      </c>
      <c r="AM107" s="12">
        <v>0</v>
      </c>
      <c r="AN107" s="4">
        <v>0</v>
      </c>
      <c r="AO107" s="47">
        <v>0</v>
      </c>
      <c r="AP107" s="12">
        <v>0</v>
      </c>
      <c r="AQ107" s="4">
        <v>0</v>
      </c>
      <c r="AR107" s="62">
        <v>0</v>
      </c>
      <c r="AS107" s="12">
        <v>0</v>
      </c>
      <c r="AT107" s="4">
        <v>0</v>
      </c>
      <c r="AU107" s="62">
        <v>0</v>
      </c>
      <c r="AV107" s="12">
        <v>0</v>
      </c>
      <c r="AW107" s="4">
        <v>0</v>
      </c>
      <c r="AX107" s="62">
        <f t="shared" si="154"/>
        <v>0</v>
      </c>
      <c r="AY107" s="12">
        <v>0</v>
      </c>
      <c r="AZ107" s="4">
        <v>0</v>
      </c>
      <c r="BA107" s="62">
        <v>0</v>
      </c>
      <c r="BB107" s="12">
        <v>0</v>
      </c>
      <c r="BC107" s="4">
        <v>0</v>
      </c>
      <c r="BD107" s="62">
        <v>0</v>
      </c>
      <c r="BE107" s="12">
        <v>0</v>
      </c>
      <c r="BF107" s="4">
        <v>0</v>
      </c>
      <c r="BG107" s="62">
        <v>0</v>
      </c>
      <c r="BH107" s="12">
        <v>0</v>
      </c>
      <c r="BI107" s="4">
        <v>0</v>
      </c>
      <c r="BJ107" s="62">
        <v>0</v>
      </c>
      <c r="BK107" s="12">
        <v>0</v>
      </c>
      <c r="BL107" s="4">
        <v>0</v>
      </c>
      <c r="BM107" s="62">
        <f t="shared" si="155"/>
        <v>0</v>
      </c>
      <c r="BN107" s="12">
        <v>0</v>
      </c>
      <c r="BO107" s="4">
        <v>0</v>
      </c>
      <c r="BP107" s="62">
        <v>0</v>
      </c>
      <c r="BQ107" s="12">
        <v>0</v>
      </c>
      <c r="BR107" s="4">
        <v>0</v>
      </c>
      <c r="BS107" s="62">
        <v>0</v>
      </c>
      <c r="BT107" s="12">
        <v>0</v>
      </c>
      <c r="BU107" s="4">
        <v>0</v>
      </c>
      <c r="BV107" s="62">
        <v>0</v>
      </c>
      <c r="BW107" s="12">
        <v>0</v>
      </c>
      <c r="BX107" s="4">
        <v>0</v>
      </c>
      <c r="BY107" s="62">
        <v>0</v>
      </c>
      <c r="BZ107" s="12">
        <v>0</v>
      </c>
      <c r="CA107" s="4">
        <v>0</v>
      </c>
      <c r="CB107" s="62">
        <v>0</v>
      </c>
      <c r="CC107" s="12">
        <v>0</v>
      </c>
      <c r="CD107" s="4">
        <v>0</v>
      </c>
      <c r="CE107" s="62">
        <f t="shared" si="156"/>
        <v>0</v>
      </c>
      <c r="CF107" s="12">
        <v>0</v>
      </c>
      <c r="CG107" s="4">
        <v>0</v>
      </c>
      <c r="CH107" s="62">
        <f t="shared" si="157"/>
        <v>0</v>
      </c>
      <c r="CI107" s="12">
        <v>43.75</v>
      </c>
      <c r="CJ107" s="4">
        <v>207.32</v>
      </c>
      <c r="CK107" s="62">
        <f t="shared" si="169"/>
        <v>4738.7428571428572</v>
      </c>
      <c r="CL107" s="12">
        <v>22.849</v>
      </c>
      <c r="CM107" s="4">
        <v>129.83000000000001</v>
      </c>
      <c r="CN107" s="62">
        <f t="shared" si="173"/>
        <v>5682.0867434023376</v>
      </c>
      <c r="CO107" s="64">
        <v>0</v>
      </c>
      <c r="CP107" s="4">
        <v>0</v>
      </c>
      <c r="CQ107" s="62">
        <v>0</v>
      </c>
      <c r="CR107" s="12">
        <v>0</v>
      </c>
      <c r="CS107" s="4">
        <v>0</v>
      </c>
      <c r="CT107" s="62">
        <v>0</v>
      </c>
      <c r="CU107" s="12">
        <v>0</v>
      </c>
      <c r="CV107" s="4">
        <v>0</v>
      </c>
      <c r="CW107" s="62">
        <v>0</v>
      </c>
      <c r="CX107" s="12">
        <v>0</v>
      </c>
      <c r="CY107" s="4">
        <v>0</v>
      </c>
      <c r="CZ107" s="62">
        <f t="shared" si="158"/>
        <v>0</v>
      </c>
      <c r="DA107" s="12">
        <v>0</v>
      </c>
      <c r="DB107" s="4">
        <v>0</v>
      </c>
      <c r="DC107" s="62">
        <v>0</v>
      </c>
      <c r="DD107" s="12"/>
      <c r="DE107" s="4"/>
      <c r="DF107" s="62"/>
      <c r="DG107" s="12">
        <v>0</v>
      </c>
      <c r="DH107" s="4">
        <v>0</v>
      </c>
      <c r="DI107" s="62">
        <v>0</v>
      </c>
      <c r="DJ107" s="12">
        <v>0</v>
      </c>
      <c r="DK107" s="4">
        <v>0</v>
      </c>
      <c r="DL107" s="62">
        <v>0</v>
      </c>
      <c r="DM107" s="12">
        <v>0</v>
      </c>
      <c r="DN107" s="4">
        <v>0</v>
      </c>
      <c r="DO107" s="62">
        <v>0</v>
      </c>
      <c r="DP107" s="12">
        <v>0</v>
      </c>
      <c r="DQ107" s="4">
        <v>0</v>
      </c>
      <c r="DR107" s="62">
        <v>0</v>
      </c>
      <c r="DS107" s="12">
        <v>0</v>
      </c>
      <c r="DT107" s="4">
        <v>0</v>
      </c>
      <c r="DU107" s="62">
        <v>0</v>
      </c>
      <c r="DV107" s="12">
        <v>6778.61</v>
      </c>
      <c r="DW107" s="4">
        <v>17563.150000000001</v>
      </c>
      <c r="DX107" s="62">
        <f t="shared" si="170"/>
        <v>2590.9662895490374</v>
      </c>
      <c r="DY107" s="12">
        <v>3059.98</v>
      </c>
      <c r="DZ107" s="4">
        <v>13182.87</v>
      </c>
      <c r="EA107" s="62">
        <f t="shared" si="171"/>
        <v>4308.1556088601892</v>
      </c>
      <c r="EB107" s="19">
        <f t="shared" si="159"/>
        <v>10349.142</v>
      </c>
      <c r="EC107" s="20">
        <f t="shared" si="160"/>
        <v>33365.850000000006</v>
      </c>
    </row>
    <row r="108" spans="1:133" ht="15" customHeight="1" x14ac:dyDescent="0.3">
      <c r="A108" s="55">
        <v>2016</v>
      </c>
      <c r="B108" s="56" t="s">
        <v>16</v>
      </c>
      <c r="C108" s="12">
        <v>0</v>
      </c>
      <c r="D108" s="4">
        <v>0</v>
      </c>
      <c r="E108" s="62">
        <v>0</v>
      </c>
      <c r="F108" s="12">
        <v>0</v>
      </c>
      <c r="G108" s="4">
        <v>0</v>
      </c>
      <c r="H108" s="62">
        <v>0</v>
      </c>
      <c r="I108" s="12">
        <v>0</v>
      </c>
      <c r="J108" s="4">
        <v>0</v>
      </c>
      <c r="K108" s="62">
        <v>0</v>
      </c>
      <c r="L108" s="12">
        <v>0</v>
      </c>
      <c r="M108" s="4">
        <v>0</v>
      </c>
      <c r="N108" s="62">
        <v>0</v>
      </c>
      <c r="O108" s="12">
        <v>0</v>
      </c>
      <c r="P108" s="4">
        <v>0</v>
      </c>
      <c r="Q108" s="62">
        <v>0</v>
      </c>
      <c r="R108" s="12">
        <v>0</v>
      </c>
      <c r="S108" s="4">
        <v>0</v>
      </c>
      <c r="T108" s="62">
        <v>0</v>
      </c>
      <c r="U108" s="12">
        <v>0</v>
      </c>
      <c r="V108" s="4">
        <v>0</v>
      </c>
      <c r="W108" s="62">
        <v>0</v>
      </c>
      <c r="X108" s="12">
        <v>0</v>
      </c>
      <c r="Y108" s="4">
        <v>0</v>
      </c>
      <c r="Z108" s="62">
        <v>0</v>
      </c>
      <c r="AA108" s="12">
        <v>0</v>
      </c>
      <c r="AB108" s="4">
        <v>0</v>
      </c>
      <c r="AC108" s="62">
        <v>0</v>
      </c>
      <c r="AD108" s="12">
        <v>407.7</v>
      </c>
      <c r="AE108" s="4">
        <v>1844.74</v>
      </c>
      <c r="AF108" s="62">
        <f t="shared" si="166"/>
        <v>4524.7485896492517</v>
      </c>
      <c r="AG108" s="12">
        <v>0</v>
      </c>
      <c r="AH108" s="4">
        <v>0</v>
      </c>
      <c r="AI108" s="62">
        <v>0</v>
      </c>
      <c r="AJ108" s="12">
        <v>0</v>
      </c>
      <c r="AK108" s="4">
        <v>0</v>
      </c>
      <c r="AL108" s="62">
        <v>0</v>
      </c>
      <c r="AM108" s="12">
        <v>8</v>
      </c>
      <c r="AN108" s="4">
        <v>270.10000000000002</v>
      </c>
      <c r="AO108" s="47">
        <f t="shared" ref="AO108" si="178">AN108/AM108*1000</f>
        <v>33762.5</v>
      </c>
      <c r="AP108" s="12">
        <v>0</v>
      </c>
      <c r="AQ108" s="4">
        <v>0</v>
      </c>
      <c r="AR108" s="62">
        <v>0</v>
      </c>
      <c r="AS108" s="12">
        <v>0</v>
      </c>
      <c r="AT108" s="4">
        <v>0</v>
      </c>
      <c r="AU108" s="62">
        <v>0</v>
      </c>
      <c r="AV108" s="12">
        <v>0</v>
      </c>
      <c r="AW108" s="4">
        <v>0</v>
      </c>
      <c r="AX108" s="62">
        <f t="shared" si="154"/>
        <v>0</v>
      </c>
      <c r="AY108" s="12">
        <v>0</v>
      </c>
      <c r="AZ108" s="4">
        <v>0</v>
      </c>
      <c r="BA108" s="62">
        <v>0</v>
      </c>
      <c r="BB108" s="12">
        <v>0</v>
      </c>
      <c r="BC108" s="4">
        <v>0</v>
      </c>
      <c r="BD108" s="62">
        <v>0</v>
      </c>
      <c r="BE108" s="12">
        <v>0.182</v>
      </c>
      <c r="BF108" s="4">
        <v>7.76</v>
      </c>
      <c r="BG108" s="62">
        <f t="shared" si="172"/>
        <v>42637.362637362632</v>
      </c>
      <c r="BH108" s="12">
        <v>0</v>
      </c>
      <c r="BI108" s="4">
        <v>0</v>
      </c>
      <c r="BJ108" s="62">
        <v>0</v>
      </c>
      <c r="BK108" s="12">
        <v>0</v>
      </c>
      <c r="BL108" s="4">
        <v>0</v>
      </c>
      <c r="BM108" s="62">
        <f t="shared" si="155"/>
        <v>0</v>
      </c>
      <c r="BN108" s="12">
        <v>0</v>
      </c>
      <c r="BO108" s="4">
        <v>0</v>
      </c>
      <c r="BP108" s="62">
        <v>0</v>
      </c>
      <c r="BQ108" s="12">
        <v>0</v>
      </c>
      <c r="BR108" s="4">
        <v>0</v>
      </c>
      <c r="BS108" s="62">
        <v>0</v>
      </c>
      <c r="BT108" s="12">
        <v>0</v>
      </c>
      <c r="BU108" s="4">
        <v>0</v>
      </c>
      <c r="BV108" s="62">
        <v>0</v>
      </c>
      <c r="BW108" s="12">
        <v>0</v>
      </c>
      <c r="BX108" s="4">
        <v>0</v>
      </c>
      <c r="BY108" s="62">
        <v>0</v>
      </c>
      <c r="BZ108" s="12">
        <v>0</v>
      </c>
      <c r="CA108" s="4">
        <v>0</v>
      </c>
      <c r="CB108" s="62">
        <v>0</v>
      </c>
      <c r="CC108" s="12">
        <v>0</v>
      </c>
      <c r="CD108" s="4">
        <v>0</v>
      </c>
      <c r="CE108" s="62">
        <f t="shared" si="156"/>
        <v>0</v>
      </c>
      <c r="CF108" s="12">
        <v>0</v>
      </c>
      <c r="CG108" s="4">
        <v>0</v>
      </c>
      <c r="CH108" s="62">
        <f t="shared" si="157"/>
        <v>0</v>
      </c>
      <c r="CI108" s="12">
        <v>0</v>
      </c>
      <c r="CJ108" s="4">
        <v>0</v>
      </c>
      <c r="CK108" s="62">
        <v>0</v>
      </c>
      <c r="CL108" s="12">
        <v>11.000999999999999</v>
      </c>
      <c r="CM108" s="4">
        <v>66.98</v>
      </c>
      <c r="CN108" s="62">
        <f t="shared" si="173"/>
        <v>6088.537405690392</v>
      </c>
      <c r="CO108" s="64">
        <v>0</v>
      </c>
      <c r="CP108" s="4">
        <v>0</v>
      </c>
      <c r="CQ108" s="62">
        <v>0</v>
      </c>
      <c r="CR108" s="12">
        <v>0</v>
      </c>
      <c r="CS108" s="4">
        <v>0</v>
      </c>
      <c r="CT108" s="62">
        <v>0</v>
      </c>
      <c r="CU108" s="12">
        <v>0</v>
      </c>
      <c r="CV108" s="4">
        <v>0</v>
      </c>
      <c r="CW108" s="62">
        <v>0</v>
      </c>
      <c r="CX108" s="12">
        <v>0</v>
      </c>
      <c r="CY108" s="4">
        <v>0</v>
      </c>
      <c r="CZ108" s="62">
        <f t="shared" si="158"/>
        <v>0</v>
      </c>
      <c r="DA108" s="12">
        <v>0</v>
      </c>
      <c r="DB108" s="4">
        <v>0</v>
      </c>
      <c r="DC108" s="62">
        <v>0</v>
      </c>
      <c r="DD108" s="12"/>
      <c r="DE108" s="4"/>
      <c r="DF108" s="62"/>
      <c r="DG108" s="12">
        <v>0</v>
      </c>
      <c r="DH108" s="4">
        <v>0</v>
      </c>
      <c r="DI108" s="62">
        <v>0</v>
      </c>
      <c r="DJ108" s="12">
        <v>0</v>
      </c>
      <c r="DK108" s="4">
        <v>0</v>
      </c>
      <c r="DL108" s="62">
        <v>0</v>
      </c>
      <c r="DM108" s="12">
        <v>0</v>
      </c>
      <c r="DN108" s="4">
        <v>0</v>
      </c>
      <c r="DO108" s="62">
        <v>0</v>
      </c>
      <c r="DP108" s="12">
        <v>0</v>
      </c>
      <c r="DQ108" s="4">
        <v>0</v>
      </c>
      <c r="DR108" s="62">
        <v>0</v>
      </c>
      <c r="DS108" s="12">
        <v>0</v>
      </c>
      <c r="DT108" s="4">
        <v>0</v>
      </c>
      <c r="DU108" s="62">
        <v>0</v>
      </c>
      <c r="DV108" s="12">
        <v>641.12</v>
      </c>
      <c r="DW108" s="4">
        <v>3480.21</v>
      </c>
      <c r="DX108" s="62">
        <f t="shared" si="170"/>
        <v>5428.328550037435</v>
      </c>
      <c r="DY108" s="12">
        <v>1156.58</v>
      </c>
      <c r="DZ108" s="4">
        <v>5733.31</v>
      </c>
      <c r="EA108" s="62">
        <f t="shared" si="171"/>
        <v>4957.1235885109554</v>
      </c>
      <c r="EB108" s="19">
        <f t="shared" si="159"/>
        <v>2224.5830000000001</v>
      </c>
      <c r="EC108" s="20">
        <f t="shared" si="160"/>
        <v>11403.1</v>
      </c>
    </row>
    <row r="109" spans="1:133" ht="15" customHeight="1" thickBot="1" x14ac:dyDescent="0.35">
      <c r="A109" s="69"/>
      <c r="B109" s="70" t="s">
        <v>17</v>
      </c>
      <c r="C109" s="43">
        <f>SUM(C97:C108)</f>
        <v>892.84999999999991</v>
      </c>
      <c r="D109" s="42">
        <f>SUM(D97:D108)</f>
        <v>6314.49</v>
      </c>
      <c r="E109" s="61"/>
      <c r="F109" s="43">
        <f>SUM(F98:F108)</f>
        <v>0</v>
      </c>
      <c r="G109" s="42">
        <f>SUM(G98:G108)</f>
        <v>0</v>
      </c>
      <c r="H109" s="61"/>
      <c r="I109" s="43">
        <f>SUM(I98:I108)</f>
        <v>231.65799999999999</v>
      </c>
      <c r="J109" s="42">
        <f>SUM(J98:J108)</f>
        <v>602.83000000000004</v>
      </c>
      <c r="K109" s="61"/>
      <c r="L109" s="43">
        <f>SUM(L98:L108)</f>
        <v>0</v>
      </c>
      <c r="M109" s="42">
        <f>SUM(M98:M108)</f>
        <v>0</v>
      </c>
      <c r="N109" s="61"/>
      <c r="O109" s="43">
        <f>SUM(O98:O108)</f>
        <v>0</v>
      </c>
      <c r="P109" s="42">
        <f>SUM(P98:P108)</f>
        <v>0</v>
      </c>
      <c r="Q109" s="61"/>
      <c r="R109" s="43">
        <f>SUM(R98:R108)</f>
        <v>0</v>
      </c>
      <c r="S109" s="42">
        <f>SUM(S98:S108)</f>
        <v>0</v>
      </c>
      <c r="T109" s="61"/>
      <c r="U109" s="43">
        <f>SUM(U98:U108)</f>
        <v>4.5</v>
      </c>
      <c r="V109" s="42">
        <f>SUM(V98:V108)</f>
        <v>42.39</v>
      </c>
      <c r="W109" s="61"/>
      <c r="X109" s="43">
        <f>SUM(X97:X108)</f>
        <v>99.042000000000002</v>
      </c>
      <c r="Y109" s="42">
        <f>SUM(Y97:Y108)</f>
        <v>403.84000000000003</v>
      </c>
      <c r="Z109" s="61"/>
      <c r="AA109" s="43">
        <f>SUM(AA98:AA108)</f>
        <v>4.8680000000000003</v>
      </c>
      <c r="AB109" s="42">
        <f>SUM(AB98:AB108)</f>
        <v>155.63999999999999</v>
      </c>
      <c r="AC109" s="61"/>
      <c r="AD109" s="43">
        <f>SUM(AD97:AD108)</f>
        <v>3239.7869999999994</v>
      </c>
      <c r="AE109" s="42">
        <f>SUM(AE97:AE108)</f>
        <v>15773.050000000001</v>
      </c>
      <c r="AF109" s="61"/>
      <c r="AG109" s="43">
        <f>SUM(AG98:AG108)</f>
        <v>0</v>
      </c>
      <c r="AH109" s="42">
        <f>SUM(AH98:AH108)</f>
        <v>0</v>
      </c>
      <c r="AI109" s="61"/>
      <c r="AJ109" s="43">
        <f>SUM(AJ98:AJ108)</f>
        <v>0</v>
      </c>
      <c r="AK109" s="42">
        <f>SUM(AK98:AK108)</f>
        <v>0</v>
      </c>
      <c r="AL109" s="61"/>
      <c r="AM109" s="43"/>
      <c r="AN109" s="42"/>
      <c r="AO109" s="61"/>
      <c r="AP109" s="43">
        <f>SUM(AP98:AP108)</f>
        <v>0</v>
      </c>
      <c r="AQ109" s="42">
        <f>SUM(AQ98:AQ108)</f>
        <v>0</v>
      </c>
      <c r="AR109" s="61"/>
      <c r="AS109" s="43">
        <f>SUM(AS98:AS108)</f>
        <v>0</v>
      </c>
      <c r="AT109" s="42">
        <f>SUM(AT98:AT108)</f>
        <v>0</v>
      </c>
      <c r="AU109" s="61"/>
      <c r="AV109" s="43">
        <f t="shared" ref="AV109:AW109" si="179">SUM(AV97:AV108)</f>
        <v>0</v>
      </c>
      <c r="AW109" s="42">
        <f t="shared" si="179"/>
        <v>0</v>
      </c>
      <c r="AX109" s="61"/>
      <c r="AY109" s="43">
        <f>SUM(AY98:AY108)</f>
        <v>0</v>
      </c>
      <c r="AZ109" s="42">
        <f>SUM(AZ98:AZ108)</f>
        <v>0</v>
      </c>
      <c r="BA109" s="61"/>
      <c r="BB109" s="43">
        <f>SUM(BB98:BB108)</f>
        <v>0</v>
      </c>
      <c r="BC109" s="42">
        <f>SUM(BC98:BC108)</f>
        <v>0</v>
      </c>
      <c r="BD109" s="61"/>
      <c r="BE109" s="43">
        <f>SUM(BE98:BE108)</f>
        <v>0.71</v>
      </c>
      <c r="BF109" s="42">
        <f>SUM(BF98:BF108)</f>
        <v>34.770000000000003</v>
      </c>
      <c r="BG109" s="61"/>
      <c r="BH109" s="43">
        <f>SUM(BH98:BH108)</f>
        <v>0</v>
      </c>
      <c r="BI109" s="42">
        <f>SUM(BI98:BI108)</f>
        <v>0</v>
      </c>
      <c r="BJ109" s="61"/>
      <c r="BK109" s="43">
        <f t="shared" ref="BK109:BL109" si="180">SUM(BK97:BK108)</f>
        <v>0</v>
      </c>
      <c r="BL109" s="42">
        <f t="shared" si="180"/>
        <v>0</v>
      </c>
      <c r="BM109" s="61"/>
      <c r="BN109" s="43">
        <f>SUM(BN98:BN108)</f>
        <v>0.01</v>
      </c>
      <c r="BO109" s="42">
        <f>SUM(BO98:BO108)</f>
        <v>0.35</v>
      </c>
      <c r="BP109" s="61"/>
      <c r="BQ109" s="43">
        <f>SUM(BQ98:BQ108)</f>
        <v>0</v>
      </c>
      <c r="BR109" s="42">
        <f>SUM(BR98:BR108)</f>
        <v>0</v>
      </c>
      <c r="BS109" s="61"/>
      <c r="BT109" s="43">
        <f>SUM(BT98:BT108)</f>
        <v>5.4</v>
      </c>
      <c r="BU109" s="42">
        <f>SUM(BU98:BU108)</f>
        <v>146.1</v>
      </c>
      <c r="BV109" s="61"/>
      <c r="BW109" s="43">
        <f>SUM(BW98:BW108)</f>
        <v>0</v>
      </c>
      <c r="BX109" s="42">
        <f>SUM(BX98:BX108)</f>
        <v>0</v>
      </c>
      <c r="BY109" s="61"/>
      <c r="BZ109" s="43">
        <f>SUM(BZ97:BZ108)</f>
        <v>0.14699999999999999</v>
      </c>
      <c r="CA109" s="42">
        <f>SUM(CA97:CA108)</f>
        <v>6.17</v>
      </c>
      <c r="CB109" s="61"/>
      <c r="CC109" s="43">
        <f t="shared" ref="CC109:CD109" si="181">SUM(CC97:CC108)</f>
        <v>0</v>
      </c>
      <c r="CD109" s="42">
        <f t="shared" si="181"/>
        <v>0</v>
      </c>
      <c r="CE109" s="61"/>
      <c r="CF109" s="43">
        <v>0</v>
      </c>
      <c r="CG109" s="42">
        <v>0</v>
      </c>
      <c r="CH109" s="61"/>
      <c r="CI109" s="43">
        <f>SUM(CI97:CI108)</f>
        <v>563.01599999999996</v>
      </c>
      <c r="CJ109" s="42">
        <f>SUM(CJ97:CJ108)</f>
        <v>5260.68</v>
      </c>
      <c r="CK109" s="61"/>
      <c r="CL109" s="43">
        <f>SUM(CL98:CL108)</f>
        <v>86.924999999999997</v>
      </c>
      <c r="CM109" s="42">
        <f>SUM(CM98:CM108)</f>
        <v>727.91000000000008</v>
      </c>
      <c r="CN109" s="61"/>
      <c r="CO109" s="65">
        <f>SUM(CO98:CO108)</f>
        <v>0</v>
      </c>
      <c r="CP109" s="42">
        <f>SUM(CP98:CP108)</f>
        <v>0</v>
      </c>
      <c r="CQ109" s="61"/>
      <c r="CR109" s="43">
        <f>SUM(CR98:CR108)</f>
        <v>0</v>
      </c>
      <c r="CS109" s="42">
        <f>SUM(CS98:CS108)</f>
        <v>0</v>
      </c>
      <c r="CT109" s="61"/>
      <c r="CU109" s="43">
        <f>SUM(CU97:CU108)</f>
        <v>0</v>
      </c>
      <c r="CV109" s="42">
        <f>SUM(CV97:CV108)</f>
        <v>0</v>
      </c>
      <c r="CW109" s="61"/>
      <c r="CX109" s="43">
        <f t="shared" ref="CX109:CY109" si="182">SUM(CX97:CX108)</f>
        <v>0</v>
      </c>
      <c r="CY109" s="42">
        <f t="shared" si="182"/>
        <v>0</v>
      </c>
      <c r="CZ109" s="61"/>
      <c r="DA109" s="43">
        <f>SUM(DA97:DA108)</f>
        <v>0</v>
      </c>
      <c r="DB109" s="42">
        <f>SUM(DB97:DB108)</f>
        <v>0</v>
      </c>
      <c r="DC109" s="61"/>
      <c r="DD109" s="43"/>
      <c r="DE109" s="42"/>
      <c r="DF109" s="61"/>
      <c r="DG109" s="43">
        <f>SUM(DG97:DG108)</f>
        <v>0.502</v>
      </c>
      <c r="DH109" s="42">
        <f>SUM(DH97:DH108)</f>
        <v>14.27</v>
      </c>
      <c r="DI109" s="61"/>
      <c r="DJ109" s="43">
        <f>SUM(DJ97:DJ108)</f>
        <v>0</v>
      </c>
      <c r="DK109" s="42">
        <f>SUM(DK97:DK108)</f>
        <v>0</v>
      </c>
      <c r="DL109" s="61"/>
      <c r="DM109" s="43">
        <f>SUM(DM97:DM108)</f>
        <v>9.0000000000000011E-3</v>
      </c>
      <c r="DN109" s="42">
        <f>SUM(DN97:DN108)</f>
        <v>14.11</v>
      </c>
      <c r="DO109" s="61"/>
      <c r="DP109" s="43">
        <f>SUM(DP97:DP108)</f>
        <v>0</v>
      </c>
      <c r="DQ109" s="42">
        <f>SUM(DQ97:DQ108)</f>
        <v>0</v>
      </c>
      <c r="DR109" s="61"/>
      <c r="DS109" s="43">
        <f>SUM(DS97:DS108)</f>
        <v>0</v>
      </c>
      <c r="DT109" s="42">
        <f>SUM(DT97:DT108)</f>
        <v>0</v>
      </c>
      <c r="DU109" s="61"/>
      <c r="DV109" s="43">
        <f>SUM(DV98:DV108)</f>
        <v>10548.601000000001</v>
      </c>
      <c r="DW109" s="42">
        <f>SUM(DW98:DW108)</f>
        <v>38627.549999999996</v>
      </c>
      <c r="DX109" s="61"/>
      <c r="DY109" s="43">
        <f>SUM(DY97:DY108)</f>
        <v>11730.690999999999</v>
      </c>
      <c r="DZ109" s="42">
        <f>SUM(DZ97:DZ108)</f>
        <v>59390.27</v>
      </c>
      <c r="EA109" s="61"/>
      <c r="EB109" s="43">
        <f t="shared" si="159"/>
        <v>27408.716</v>
      </c>
      <c r="EC109" s="44">
        <f t="shared" si="160"/>
        <v>127514.42</v>
      </c>
    </row>
    <row r="110" spans="1:133" ht="15" customHeight="1" x14ac:dyDescent="0.3">
      <c r="A110" s="55">
        <v>2017</v>
      </c>
      <c r="B110" s="60" t="s">
        <v>5</v>
      </c>
      <c r="C110" s="12">
        <v>0</v>
      </c>
      <c r="D110" s="4">
        <v>0</v>
      </c>
      <c r="E110" s="62">
        <v>0</v>
      </c>
      <c r="F110" s="12">
        <v>0</v>
      </c>
      <c r="G110" s="4">
        <v>0</v>
      </c>
      <c r="H110" s="62">
        <v>0</v>
      </c>
      <c r="I110" s="12">
        <v>0</v>
      </c>
      <c r="J110" s="4">
        <v>0</v>
      </c>
      <c r="K110" s="62">
        <v>0</v>
      </c>
      <c r="L110" s="12">
        <v>0</v>
      </c>
      <c r="M110" s="4">
        <v>0</v>
      </c>
      <c r="N110" s="62">
        <v>0</v>
      </c>
      <c r="O110" s="12">
        <v>0</v>
      </c>
      <c r="P110" s="4">
        <v>0</v>
      </c>
      <c r="Q110" s="62">
        <v>0</v>
      </c>
      <c r="R110" s="12">
        <v>0</v>
      </c>
      <c r="S110" s="4">
        <v>0</v>
      </c>
      <c r="T110" s="62">
        <v>0</v>
      </c>
      <c r="U110" s="12">
        <v>0</v>
      </c>
      <c r="V110" s="4">
        <v>0</v>
      </c>
      <c r="W110" s="62">
        <v>0</v>
      </c>
      <c r="X110" s="12">
        <v>0</v>
      </c>
      <c r="Y110" s="4">
        <v>0</v>
      </c>
      <c r="Z110" s="62">
        <v>0</v>
      </c>
      <c r="AA110" s="12">
        <v>0</v>
      </c>
      <c r="AB110" s="4">
        <v>0</v>
      </c>
      <c r="AC110" s="62">
        <v>0</v>
      </c>
      <c r="AD110" s="12">
        <v>184.22</v>
      </c>
      <c r="AE110" s="4">
        <v>971.42</v>
      </c>
      <c r="AF110" s="62">
        <f>AE110/AD110*1000</f>
        <v>5273.1516664857227</v>
      </c>
      <c r="AG110" s="12">
        <v>0</v>
      </c>
      <c r="AH110" s="4">
        <v>0</v>
      </c>
      <c r="AI110" s="62">
        <v>0</v>
      </c>
      <c r="AJ110" s="12">
        <v>0</v>
      </c>
      <c r="AK110" s="4">
        <v>0</v>
      </c>
      <c r="AL110" s="62">
        <v>0</v>
      </c>
      <c r="AM110" s="12">
        <v>0</v>
      </c>
      <c r="AN110" s="4">
        <v>0</v>
      </c>
      <c r="AO110" s="62">
        <v>0</v>
      </c>
      <c r="AP110" s="12">
        <v>0</v>
      </c>
      <c r="AQ110" s="4">
        <v>0</v>
      </c>
      <c r="AR110" s="62">
        <v>0</v>
      </c>
      <c r="AS110" s="12">
        <v>0</v>
      </c>
      <c r="AT110" s="4">
        <v>0</v>
      </c>
      <c r="AU110" s="62">
        <v>0</v>
      </c>
      <c r="AV110" s="12">
        <v>0</v>
      </c>
      <c r="AW110" s="4">
        <v>0</v>
      </c>
      <c r="AX110" s="62">
        <f t="shared" ref="AX110:AX121" si="183">IF(AV110=0,0,AW110/AV110*1000)</f>
        <v>0</v>
      </c>
      <c r="AY110" s="12">
        <v>0</v>
      </c>
      <c r="AZ110" s="4">
        <v>0</v>
      </c>
      <c r="BA110" s="62">
        <v>0</v>
      </c>
      <c r="BB110" s="12">
        <v>0</v>
      </c>
      <c r="BC110" s="4">
        <v>0</v>
      </c>
      <c r="BD110" s="62">
        <v>0</v>
      </c>
      <c r="BE110" s="12">
        <v>0</v>
      </c>
      <c r="BF110" s="4">
        <v>0</v>
      </c>
      <c r="BG110" s="62">
        <v>0</v>
      </c>
      <c r="BH110" s="12">
        <v>0</v>
      </c>
      <c r="BI110" s="4">
        <v>0</v>
      </c>
      <c r="BJ110" s="62">
        <v>0</v>
      </c>
      <c r="BK110" s="12">
        <v>0</v>
      </c>
      <c r="BL110" s="4">
        <v>0</v>
      </c>
      <c r="BM110" s="62">
        <f t="shared" ref="BM110:BM121" si="184">IF(BK110=0,0,BL110/BK110*1000)</f>
        <v>0</v>
      </c>
      <c r="BN110" s="12">
        <v>0</v>
      </c>
      <c r="BO110" s="4">
        <v>0</v>
      </c>
      <c r="BP110" s="62">
        <v>0</v>
      </c>
      <c r="BQ110" s="12">
        <v>0</v>
      </c>
      <c r="BR110" s="4">
        <v>0</v>
      </c>
      <c r="BS110" s="62">
        <v>0</v>
      </c>
      <c r="BT110" s="12">
        <v>0</v>
      </c>
      <c r="BU110" s="4">
        <v>0</v>
      </c>
      <c r="BV110" s="62">
        <v>0</v>
      </c>
      <c r="BW110" s="12">
        <v>0</v>
      </c>
      <c r="BX110" s="4">
        <v>0</v>
      </c>
      <c r="BY110" s="62">
        <v>0</v>
      </c>
      <c r="BZ110" s="12">
        <v>0</v>
      </c>
      <c r="CA110" s="4">
        <v>0</v>
      </c>
      <c r="CB110" s="62">
        <v>0</v>
      </c>
      <c r="CC110" s="12">
        <v>0</v>
      </c>
      <c r="CD110" s="4">
        <v>0</v>
      </c>
      <c r="CE110" s="62">
        <f t="shared" ref="CE110:CE121" si="185">IF(CC110=0,0,CD110/CC110*1000)</f>
        <v>0</v>
      </c>
      <c r="CF110" s="12">
        <v>0</v>
      </c>
      <c r="CG110" s="4">
        <v>0</v>
      </c>
      <c r="CH110" s="62">
        <f t="shared" ref="CH110:CH121" si="186">IF(CF110=0,0,CG110/CF110*1000)</f>
        <v>0</v>
      </c>
      <c r="CI110" s="12">
        <v>12</v>
      </c>
      <c r="CJ110" s="4">
        <v>71.150000000000006</v>
      </c>
      <c r="CK110" s="62">
        <f>CJ110/CI110*1000</f>
        <v>5929.166666666667</v>
      </c>
      <c r="CL110" s="12">
        <v>43.996000000000002</v>
      </c>
      <c r="CM110" s="4">
        <v>191.8</v>
      </c>
      <c r="CN110" s="62">
        <f>CM110/CL110*1000</f>
        <v>4359.4872261114642</v>
      </c>
      <c r="CO110" s="64">
        <v>0</v>
      </c>
      <c r="CP110" s="4">
        <v>0</v>
      </c>
      <c r="CQ110" s="62">
        <v>0</v>
      </c>
      <c r="CR110" s="12">
        <v>0</v>
      </c>
      <c r="CS110" s="4">
        <v>0</v>
      </c>
      <c r="CT110" s="62">
        <v>0</v>
      </c>
      <c r="CU110" s="12">
        <v>0</v>
      </c>
      <c r="CV110" s="4">
        <v>0</v>
      </c>
      <c r="CW110" s="62">
        <v>0</v>
      </c>
      <c r="CX110" s="12">
        <v>0</v>
      </c>
      <c r="CY110" s="4">
        <v>0</v>
      </c>
      <c r="CZ110" s="62">
        <f t="shared" ref="CZ110:CZ121" si="187">IF(CX110=0,0,CY110/CX110*1000)</f>
        <v>0</v>
      </c>
      <c r="DA110" s="12">
        <v>0</v>
      </c>
      <c r="DB110" s="4">
        <v>0</v>
      </c>
      <c r="DC110" s="62">
        <v>0</v>
      </c>
      <c r="DD110" s="12"/>
      <c r="DE110" s="4"/>
      <c r="DF110" s="62"/>
      <c r="DG110" s="12">
        <v>0</v>
      </c>
      <c r="DH110" s="4">
        <v>0</v>
      </c>
      <c r="DI110" s="62">
        <v>0</v>
      </c>
      <c r="DJ110" s="12">
        <v>0</v>
      </c>
      <c r="DK110" s="4">
        <v>0</v>
      </c>
      <c r="DL110" s="62">
        <v>0</v>
      </c>
      <c r="DM110" s="12">
        <v>0</v>
      </c>
      <c r="DN110" s="4">
        <v>0</v>
      </c>
      <c r="DO110" s="62">
        <v>0</v>
      </c>
      <c r="DP110" s="12">
        <v>0</v>
      </c>
      <c r="DQ110" s="4">
        <v>0</v>
      </c>
      <c r="DR110" s="62">
        <v>0</v>
      </c>
      <c r="DS110" s="12">
        <v>34</v>
      </c>
      <c r="DT110" s="4">
        <v>190.15</v>
      </c>
      <c r="DU110" s="62">
        <f>DT110/DS110*1000</f>
        <v>5592.6470588235297</v>
      </c>
      <c r="DV110" s="12">
        <v>1913.72</v>
      </c>
      <c r="DW110" s="4">
        <v>10015.43</v>
      </c>
      <c r="DX110" s="62">
        <f>DW110/DV110*1000</f>
        <v>5233.4876575465587</v>
      </c>
      <c r="DY110" s="12">
        <v>2246.9899999999998</v>
      </c>
      <c r="DZ110" s="4">
        <v>10545.45</v>
      </c>
      <c r="EA110" s="62">
        <f>DZ110/DY110*1000</f>
        <v>4693.1450518248867</v>
      </c>
      <c r="EB110" s="12">
        <f t="shared" ref="EB110:EB122" si="188">F110+C110+I110+U110+X110+AA110+AG110+AM110+AS110+BB110+BE110+BQ110+BT110+CI110+CO110+CR110+DM110+DP110+DS110+DV110+DY110+CL110+AD110+DJ110+CU110+BW110+BH110+AJ110+BN110+L110+O110+R110+DG110+BZ110+DA110</f>
        <v>4434.9260000000004</v>
      </c>
      <c r="EC110" s="18">
        <f t="shared" ref="EC110:EC122" si="189">G110+D110+J110+V110+Y110+AB110+AH110+AN110+AT110+BC110+BF110+BR110+BU110+CJ110+CP110+CS110+DN110+DQ110+DT110+DW110+DZ110+CM110+AE110+DK110+CV110+BX110+BI110+AK110+BO110+M110+P110+S110+DH110+CA110+DB110</f>
        <v>21985.399999999998</v>
      </c>
    </row>
    <row r="111" spans="1:133" ht="15" customHeight="1" x14ac:dyDescent="0.3">
      <c r="A111" s="55">
        <v>2017</v>
      </c>
      <c r="B111" s="56" t="s">
        <v>6</v>
      </c>
      <c r="C111" s="12">
        <v>0</v>
      </c>
      <c r="D111" s="4">
        <v>0</v>
      </c>
      <c r="E111" s="62">
        <v>0</v>
      </c>
      <c r="F111" s="12">
        <v>0</v>
      </c>
      <c r="G111" s="4">
        <v>0</v>
      </c>
      <c r="H111" s="62">
        <v>0</v>
      </c>
      <c r="I111" s="12">
        <v>4.0000000000000001E-3</v>
      </c>
      <c r="J111" s="4">
        <v>0.35</v>
      </c>
      <c r="K111" s="62">
        <f t="shared" ref="K111:K121" si="190">J111/I111*1000</f>
        <v>87499.999999999985</v>
      </c>
      <c r="L111" s="12">
        <v>0</v>
      </c>
      <c r="M111" s="4">
        <v>0</v>
      </c>
      <c r="N111" s="62">
        <v>0</v>
      </c>
      <c r="O111" s="12">
        <v>0</v>
      </c>
      <c r="P111" s="4">
        <v>0</v>
      </c>
      <c r="Q111" s="62">
        <v>0</v>
      </c>
      <c r="R111" s="12">
        <v>0</v>
      </c>
      <c r="S111" s="4">
        <v>0</v>
      </c>
      <c r="T111" s="62">
        <v>0</v>
      </c>
      <c r="U111" s="12">
        <v>0</v>
      </c>
      <c r="V111" s="4">
        <v>0</v>
      </c>
      <c r="W111" s="62">
        <v>0</v>
      </c>
      <c r="X111" s="12">
        <v>2.5000000000000001E-2</v>
      </c>
      <c r="Y111" s="4">
        <v>0.28000000000000003</v>
      </c>
      <c r="Z111" s="62">
        <f t="shared" ref="Z111:Z119" si="191">Y111/X111*1000</f>
        <v>11200.000000000002</v>
      </c>
      <c r="AA111" s="12">
        <v>0</v>
      </c>
      <c r="AB111" s="4">
        <v>0</v>
      </c>
      <c r="AC111" s="62">
        <v>0</v>
      </c>
      <c r="AD111" s="12">
        <v>68.201999999999998</v>
      </c>
      <c r="AE111" s="4">
        <v>391.89</v>
      </c>
      <c r="AF111" s="62">
        <f t="shared" ref="AF111:AF121" si="192">AE111/AD111*1000</f>
        <v>5746.0191783232158</v>
      </c>
      <c r="AG111" s="12">
        <v>0</v>
      </c>
      <c r="AH111" s="4">
        <v>0</v>
      </c>
      <c r="AI111" s="62">
        <v>0</v>
      </c>
      <c r="AJ111" s="12">
        <v>0</v>
      </c>
      <c r="AK111" s="4">
        <v>0</v>
      </c>
      <c r="AL111" s="62">
        <v>0</v>
      </c>
      <c r="AM111" s="12">
        <v>0</v>
      </c>
      <c r="AN111" s="4">
        <v>0</v>
      </c>
      <c r="AO111" s="62">
        <v>0</v>
      </c>
      <c r="AP111" s="12">
        <v>0</v>
      </c>
      <c r="AQ111" s="4">
        <v>0</v>
      </c>
      <c r="AR111" s="62">
        <v>0</v>
      </c>
      <c r="AS111" s="12">
        <v>0</v>
      </c>
      <c r="AT111" s="4">
        <v>0</v>
      </c>
      <c r="AU111" s="62">
        <v>0</v>
      </c>
      <c r="AV111" s="12">
        <v>0</v>
      </c>
      <c r="AW111" s="4">
        <v>0</v>
      </c>
      <c r="AX111" s="62">
        <f t="shared" si="183"/>
        <v>0</v>
      </c>
      <c r="AY111" s="12">
        <v>0</v>
      </c>
      <c r="AZ111" s="4">
        <v>0</v>
      </c>
      <c r="BA111" s="62">
        <v>0</v>
      </c>
      <c r="BB111" s="12">
        <v>0</v>
      </c>
      <c r="BC111" s="4">
        <v>0</v>
      </c>
      <c r="BD111" s="62">
        <v>0</v>
      </c>
      <c r="BE111" s="12">
        <v>0</v>
      </c>
      <c r="BF111" s="4">
        <v>0</v>
      </c>
      <c r="BG111" s="62">
        <v>0</v>
      </c>
      <c r="BH111" s="12">
        <v>0</v>
      </c>
      <c r="BI111" s="4">
        <v>0</v>
      </c>
      <c r="BJ111" s="62">
        <v>0</v>
      </c>
      <c r="BK111" s="12">
        <v>0</v>
      </c>
      <c r="BL111" s="4">
        <v>0</v>
      </c>
      <c r="BM111" s="62">
        <f t="shared" si="184"/>
        <v>0</v>
      </c>
      <c r="BN111" s="12">
        <v>0</v>
      </c>
      <c r="BO111" s="4">
        <v>0</v>
      </c>
      <c r="BP111" s="62">
        <v>0</v>
      </c>
      <c r="BQ111" s="12">
        <v>0</v>
      </c>
      <c r="BR111" s="4">
        <v>0</v>
      </c>
      <c r="BS111" s="62">
        <v>0</v>
      </c>
      <c r="BT111" s="12">
        <v>0</v>
      </c>
      <c r="BU111" s="4">
        <v>0</v>
      </c>
      <c r="BV111" s="62">
        <v>0</v>
      </c>
      <c r="BW111" s="12">
        <v>0</v>
      </c>
      <c r="BX111" s="4">
        <v>0</v>
      </c>
      <c r="BY111" s="62">
        <v>0</v>
      </c>
      <c r="BZ111" s="12">
        <v>0</v>
      </c>
      <c r="CA111" s="4">
        <v>0</v>
      </c>
      <c r="CB111" s="62">
        <v>0</v>
      </c>
      <c r="CC111" s="12">
        <v>0</v>
      </c>
      <c r="CD111" s="4">
        <v>0</v>
      </c>
      <c r="CE111" s="62">
        <f t="shared" si="185"/>
        <v>0</v>
      </c>
      <c r="CF111" s="12">
        <v>0</v>
      </c>
      <c r="CG111" s="4">
        <v>0</v>
      </c>
      <c r="CH111" s="62">
        <f t="shared" si="186"/>
        <v>0</v>
      </c>
      <c r="CI111" s="12">
        <v>102.4</v>
      </c>
      <c r="CJ111" s="4">
        <v>589.42999999999995</v>
      </c>
      <c r="CK111" s="62">
        <f t="shared" ref="CK111:CK121" si="193">CJ111/CI111*1000</f>
        <v>5756.1523437499991</v>
      </c>
      <c r="CL111" s="12">
        <v>12.016999999999999</v>
      </c>
      <c r="CM111" s="4">
        <v>64.17</v>
      </c>
      <c r="CN111" s="62">
        <f t="shared" ref="CN111:CN121" si="194">CM111/CL111*1000</f>
        <v>5339.9350919530671</v>
      </c>
      <c r="CO111" s="64">
        <v>0</v>
      </c>
      <c r="CP111" s="4">
        <v>0</v>
      </c>
      <c r="CQ111" s="62">
        <v>0</v>
      </c>
      <c r="CR111" s="12">
        <v>0</v>
      </c>
      <c r="CS111" s="4">
        <v>0</v>
      </c>
      <c r="CT111" s="62">
        <v>0</v>
      </c>
      <c r="CU111" s="12">
        <v>0</v>
      </c>
      <c r="CV111" s="4">
        <v>0</v>
      </c>
      <c r="CW111" s="62">
        <v>0</v>
      </c>
      <c r="CX111" s="12">
        <v>0</v>
      </c>
      <c r="CY111" s="4">
        <v>0</v>
      </c>
      <c r="CZ111" s="62">
        <f t="shared" si="187"/>
        <v>0</v>
      </c>
      <c r="DA111" s="12">
        <v>0</v>
      </c>
      <c r="DB111" s="4">
        <v>0</v>
      </c>
      <c r="DC111" s="62">
        <v>0</v>
      </c>
      <c r="DD111" s="12"/>
      <c r="DE111" s="4"/>
      <c r="DF111" s="62"/>
      <c r="DG111" s="12">
        <v>0</v>
      </c>
      <c r="DH111" s="4">
        <v>0</v>
      </c>
      <c r="DI111" s="62">
        <v>0</v>
      </c>
      <c r="DJ111" s="12">
        <v>0</v>
      </c>
      <c r="DK111" s="4">
        <v>0</v>
      </c>
      <c r="DL111" s="62">
        <v>0</v>
      </c>
      <c r="DM111" s="12">
        <v>0</v>
      </c>
      <c r="DN111" s="4">
        <v>0</v>
      </c>
      <c r="DO111" s="62">
        <v>0</v>
      </c>
      <c r="DP111" s="12">
        <v>0</v>
      </c>
      <c r="DQ111" s="4">
        <v>0</v>
      </c>
      <c r="DR111" s="62">
        <v>0</v>
      </c>
      <c r="DS111" s="12">
        <v>0</v>
      </c>
      <c r="DT111" s="4">
        <v>0</v>
      </c>
      <c r="DU111" s="62">
        <v>0</v>
      </c>
      <c r="DV111" s="12">
        <v>947</v>
      </c>
      <c r="DW111" s="4">
        <v>4906.45</v>
      </c>
      <c r="DX111" s="62">
        <f t="shared" ref="DX111:DX121" si="195">DW111/DV111*1000</f>
        <v>5181.0454065469903</v>
      </c>
      <c r="DY111" s="12">
        <v>541.29999999999995</v>
      </c>
      <c r="DZ111" s="4">
        <v>2509.75</v>
      </c>
      <c r="EA111" s="62">
        <f t="shared" ref="EA111:EA121" si="196">DZ111/DY111*1000</f>
        <v>4636.5231849251804</v>
      </c>
      <c r="EB111" s="12">
        <f t="shared" si="188"/>
        <v>1670.9480000000001</v>
      </c>
      <c r="EC111" s="18">
        <f t="shared" si="189"/>
        <v>8462.32</v>
      </c>
    </row>
    <row r="112" spans="1:133" ht="15" customHeight="1" x14ac:dyDescent="0.3">
      <c r="A112" s="55">
        <v>2017</v>
      </c>
      <c r="B112" s="56" t="s">
        <v>7</v>
      </c>
      <c r="C112" s="12">
        <v>0</v>
      </c>
      <c r="D112" s="4">
        <v>0</v>
      </c>
      <c r="E112" s="62">
        <v>0</v>
      </c>
      <c r="F112" s="12">
        <v>0</v>
      </c>
      <c r="G112" s="4">
        <v>0</v>
      </c>
      <c r="H112" s="62">
        <v>0</v>
      </c>
      <c r="I112" s="12">
        <v>1E-3</v>
      </c>
      <c r="J112" s="4">
        <v>7.0000000000000007E-2</v>
      </c>
      <c r="K112" s="62">
        <f t="shared" si="190"/>
        <v>70000</v>
      </c>
      <c r="L112" s="12">
        <v>0</v>
      </c>
      <c r="M112" s="4">
        <v>0</v>
      </c>
      <c r="N112" s="62">
        <v>0</v>
      </c>
      <c r="O112" s="12">
        <v>0</v>
      </c>
      <c r="P112" s="4">
        <v>0</v>
      </c>
      <c r="Q112" s="62">
        <v>0</v>
      </c>
      <c r="R112" s="12">
        <v>0</v>
      </c>
      <c r="S112" s="4">
        <v>0</v>
      </c>
      <c r="T112" s="62">
        <v>0</v>
      </c>
      <c r="U112" s="12">
        <v>0</v>
      </c>
      <c r="V112" s="4">
        <v>0</v>
      </c>
      <c r="W112" s="62">
        <v>0</v>
      </c>
      <c r="X112" s="12">
        <v>0.18</v>
      </c>
      <c r="Y112" s="4">
        <v>9.1</v>
      </c>
      <c r="Z112" s="62">
        <f t="shared" si="191"/>
        <v>50555.555555555555</v>
      </c>
      <c r="AA112" s="12">
        <v>0</v>
      </c>
      <c r="AB112" s="4">
        <v>0</v>
      </c>
      <c r="AC112" s="62">
        <v>0</v>
      </c>
      <c r="AD112" s="12">
        <v>102.52</v>
      </c>
      <c r="AE112" s="4">
        <v>532.67999999999995</v>
      </c>
      <c r="AF112" s="62">
        <f t="shared" si="192"/>
        <v>5195.8642216152948</v>
      </c>
      <c r="AG112" s="12">
        <v>0</v>
      </c>
      <c r="AH112" s="4">
        <v>0</v>
      </c>
      <c r="AI112" s="62">
        <v>0</v>
      </c>
      <c r="AJ112" s="12">
        <v>0</v>
      </c>
      <c r="AK112" s="4">
        <v>0</v>
      </c>
      <c r="AL112" s="62">
        <v>0</v>
      </c>
      <c r="AM112" s="12">
        <v>0</v>
      </c>
      <c r="AN112" s="4">
        <v>0</v>
      </c>
      <c r="AO112" s="62">
        <v>0</v>
      </c>
      <c r="AP112" s="12">
        <v>0</v>
      </c>
      <c r="AQ112" s="4">
        <v>0</v>
      </c>
      <c r="AR112" s="62">
        <v>0</v>
      </c>
      <c r="AS112" s="12">
        <v>0</v>
      </c>
      <c r="AT112" s="4">
        <v>0</v>
      </c>
      <c r="AU112" s="62">
        <v>0</v>
      </c>
      <c r="AV112" s="12">
        <v>0</v>
      </c>
      <c r="AW112" s="4">
        <v>0</v>
      </c>
      <c r="AX112" s="62">
        <f t="shared" si="183"/>
        <v>0</v>
      </c>
      <c r="AY112" s="12">
        <v>0</v>
      </c>
      <c r="AZ112" s="4">
        <v>0</v>
      </c>
      <c r="BA112" s="62">
        <v>0</v>
      </c>
      <c r="BB112" s="12">
        <v>0</v>
      </c>
      <c r="BC112" s="4">
        <v>0</v>
      </c>
      <c r="BD112" s="62">
        <v>0</v>
      </c>
      <c r="BE112" s="12">
        <v>1</v>
      </c>
      <c r="BF112" s="4">
        <v>19.940000000000001</v>
      </c>
      <c r="BG112" s="62">
        <f t="shared" ref="BG112" si="197">BF112/BE112*1000</f>
        <v>19940</v>
      </c>
      <c r="BH112" s="12">
        <v>0</v>
      </c>
      <c r="BI112" s="4">
        <v>0</v>
      </c>
      <c r="BJ112" s="62">
        <v>0</v>
      </c>
      <c r="BK112" s="12">
        <v>0</v>
      </c>
      <c r="BL112" s="4">
        <v>0</v>
      </c>
      <c r="BM112" s="62">
        <f t="shared" si="184"/>
        <v>0</v>
      </c>
      <c r="BN112" s="12">
        <v>0</v>
      </c>
      <c r="BO112" s="4">
        <v>0</v>
      </c>
      <c r="BP112" s="62">
        <v>0</v>
      </c>
      <c r="BQ112" s="12">
        <v>0</v>
      </c>
      <c r="BR112" s="4">
        <v>0</v>
      </c>
      <c r="BS112" s="62">
        <v>0</v>
      </c>
      <c r="BT112" s="12">
        <v>0</v>
      </c>
      <c r="BU112" s="4">
        <v>0</v>
      </c>
      <c r="BV112" s="62">
        <v>0</v>
      </c>
      <c r="BW112" s="12">
        <v>0</v>
      </c>
      <c r="BX112" s="4">
        <v>0</v>
      </c>
      <c r="BY112" s="62">
        <v>0</v>
      </c>
      <c r="BZ112" s="12">
        <v>947.82</v>
      </c>
      <c r="CA112" s="4">
        <v>3835.61</v>
      </c>
      <c r="CB112" s="62">
        <f t="shared" ref="CB112" si="198">CA112/BZ112*1000</f>
        <v>4046.7704838471441</v>
      </c>
      <c r="CC112" s="12">
        <v>0</v>
      </c>
      <c r="CD112" s="4">
        <v>0</v>
      </c>
      <c r="CE112" s="62">
        <f t="shared" si="185"/>
        <v>0</v>
      </c>
      <c r="CF112" s="12">
        <v>0</v>
      </c>
      <c r="CG112" s="4">
        <v>0</v>
      </c>
      <c r="CH112" s="62">
        <f t="shared" si="186"/>
        <v>0</v>
      </c>
      <c r="CI112" s="12">
        <v>34</v>
      </c>
      <c r="CJ112" s="4">
        <v>150.79</v>
      </c>
      <c r="CK112" s="62">
        <f t="shared" si="193"/>
        <v>4435</v>
      </c>
      <c r="CL112" s="12">
        <v>0</v>
      </c>
      <c r="CM112" s="4">
        <v>0</v>
      </c>
      <c r="CN112" s="62">
        <v>0</v>
      </c>
      <c r="CO112" s="64">
        <v>0</v>
      </c>
      <c r="CP112" s="4">
        <v>0</v>
      </c>
      <c r="CQ112" s="62">
        <v>0</v>
      </c>
      <c r="CR112" s="12">
        <v>0</v>
      </c>
      <c r="CS112" s="4">
        <v>0</v>
      </c>
      <c r="CT112" s="62">
        <v>0</v>
      </c>
      <c r="CU112" s="12">
        <v>0</v>
      </c>
      <c r="CV112" s="4">
        <v>0</v>
      </c>
      <c r="CW112" s="62">
        <v>0</v>
      </c>
      <c r="CX112" s="12">
        <v>0</v>
      </c>
      <c r="CY112" s="4">
        <v>0</v>
      </c>
      <c r="CZ112" s="62">
        <f t="shared" si="187"/>
        <v>0</v>
      </c>
      <c r="DA112" s="12">
        <v>0</v>
      </c>
      <c r="DB112" s="4">
        <v>0</v>
      </c>
      <c r="DC112" s="62">
        <v>0</v>
      </c>
      <c r="DD112" s="12"/>
      <c r="DE112" s="4"/>
      <c r="DF112" s="62"/>
      <c r="DG112" s="12">
        <v>0</v>
      </c>
      <c r="DH112" s="4">
        <v>0</v>
      </c>
      <c r="DI112" s="62">
        <v>0</v>
      </c>
      <c r="DJ112" s="12">
        <v>0</v>
      </c>
      <c r="DK112" s="4">
        <v>0</v>
      </c>
      <c r="DL112" s="62">
        <v>0</v>
      </c>
      <c r="DM112" s="12">
        <v>0</v>
      </c>
      <c r="DN112" s="4">
        <v>0</v>
      </c>
      <c r="DO112" s="62">
        <v>0</v>
      </c>
      <c r="DP112" s="12">
        <v>0</v>
      </c>
      <c r="DQ112" s="4">
        <v>0</v>
      </c>
      <c r="DR112" s="62">
        <v>0</v>
      </c>
      <c r="DS112" s="12">
        <v>0</v>
      </c>
      <c r="DT112" s="4">
        <v>0</v>
      </c>
      <c r="DU112" s="62">
        <v>0</v>
      </c>
      <c r="DV112" s="12">
        <v>15</v>
      </c>
      <c r="DW112" s="4">
        <v>99.45</v>
      </c>
      <c r="DX112" s="62">
        <f t="shared" si="195"/>
        <v>6630</v>
      </c>
      <c r="DY112" s="12">
        <v>4007.78</v>
      </c>
      <c r="DZ112" s="4">
        <v>22094.76</v>
      </c>
      <c r="EA112" s="62">
        <f t="shared" si="196"/>
        <v>5512.9672786430392</v>
      </c>
      <c r="EB112" s="12">
        <f t="shared" si="188"/>
        <v>5108.3010000000004</v>
      </c>
      <c r="EC112" s="18">
        <f t="shared" si="189"/>
        <v>26742.399999999998</v>
      </c>
    </row>
    <row r="113" spans="1:133" ht="15" customHeight="1" x14ac:dyDescent="0.3">
      <c r="A113" s="55">
        <v>2017</v>
      </c>
      <c r="B113" s="56" t="s">
        <v>8</v>
      </c>
      <c r="C113" s="12">
        <v>0</v>
      </c>
      <c r="D113" s="4">
        <v>0</v>
      </c>
      <c r="E113" s="62">
        <v>0</v>
      </c>
      <c r="F113" s="12">
        <v>0</v>
      </c>
      <c r="G113" s="4">
        <v>0</v>
      </c>
      <c r="H113" s="62">
        <v>0</v>
      </c>
      <c r="I113" s="12">
        <v>3.7999999999999999E-2</v>
      </c>
      <c r="J113" s="4">
        <v>16.7</v>
      </c>
      <c r="K113" s="62">
        <f t="shared" si="190"/>
        <v>439473.68421052629</v>
      </c>
      <c r="L113" s="12">
        <v>0</v>
      </c>
      <c r="M113" s="4">
        <v>0</v>
      </c>
      <c r="N113" s="62">
        <v>0</v>
      </c>
      <c r="O113" s="12">
        <v>0</v>
      </c>
      <c r="P113" s="4">
        <v>0</v>
      </c>
      <c r="Q113" s="62">
        <v>0</v>
      </c>
      <c r="R113" s="12">
        <v>0</v>
      </c>
      <c r="S113" s="4">
        <v>0</v>
      </c>
      <c r="T113" s="62">
        <v>0</v>
      </c>
      <c r="U113" s="12">
        <v>0</v>
      </c>
      <c r="V113" s="4">
        <v>0</v>
      </c>
      <c r="W113" s="62">
        <v>0</v>
      </c>
      <c r="X113" s="12">
        <v>0</v>
      </c>
      <c r="Y113" s="4">
        <v>0</v>
      </c>
      <c r="Z113" s="62">
        <v>0</v>
      </c>
      <c r="AA113" s="12">
        <v>0</v>
      </c>
      <c r="AB113" s="4">
        <v>0</v>
      </c>
      <c r="AC113" s="62">
        <v>0</v>
      </c>
      <c r="AD113" s="12">
        <v>594.50900000000001</v>
      </c>
      <c r="AE113" s="4">
        <v>1461.55</v>
      </c>
      <c r="AF113" s="62">
        <f t="shared" si="192"/>
        <v>2458.4152636881863</v>
      </c>
      <c r="AG113" s="12">
        <v>0</v>
      </c>
      <c r="AH113" s="4">
        <v>0</v>
      </c>
      <c r="AI113" s="62">
        <v>0</v>
      </c>
      <c r="AJ113" s="12">
        <v>0</v>
      </c>
      <c r="AK113" s="4">
        <v>0</v>
      </c>
      <c r="AL113" s="62">
        <v>0</v>
      </c>
      <c r="AM113" s="12">
        <v>0</v>
      </c>
      <c r="AN113" s="4">
        <v>0</v>
      </c>
      <c r="AO113" s="62">
        <v>0</v>
      </c>
      <c r="AP113" s="12">
        <v>0</v>
      </c>
      <c r="AQ113" s="4">
        <v>0</v>
      </c>
      <c r="AR113" s="62">
        <v>0</v>
      </c>
      <c r="AS113" s="12">
        <v>0</v>
      </c>
      <c r="AT113" s="4">
        <v>0</v>
      </c>
      <c r="AU113" s="62">
        <v>0</v>
      </c>
      <c r="AV113" s="12">
        <v>0</v>
      </c>
      <c r="AW113" s="4">
        <v>0</v>
      </c>
      <c r="AX113" s="62">
        <f t="shared" si="183"/>
        <v>0</v>
      </c>
      <c r="AY113" s="12">
        <v>0</v>
      </c>
      <c r="AZ113" s="4">
        <v>0</v>
      </c>
      <c r="BA113" s="62">
        <v>0</v>
      </c>
      <c r="BB113" s="12">
        <v>0</v>
      </c>
      <c r="BC113" s="4">
        <v>0</v>
      </c>
      <c r="BD113" s="62">
        <v>0</v>
      </c>
      <c r="BE113" s="12">
        <v>0</v>
      </c>
      <c r="BF113" s="4">
        <v>0</v>
      </c>
      <c r="BG113" s="62">
        <v>0</v>
      </c>
      <c r="BH113" s="12">
        <v>0</v>
      </c>
      <c r="BI113" s="4">
        <v>0</v>
      </c>
      <c r="BJ113" s="62">
        <v>0</v>
      </c>
      <c r="BK113" s="12">
        <v>0</v>
      </c>
      <c r="BL113" s="4">
        <v>0</v>
      </c>
      <c r="BM113" s="62">
        <f t="shared" si="184"/>
        <v>0</v>
      </c>
      <c r="BN113" s="12">
        <v>0</v>
      </c>
      <c r="BO113" s="4">
        <v>0</v>
      </c>
      <c r="BP113" s="62">
        <v>0</v>
      </c>
      <c r="BQ113" s="12">
        <v>0</v>
      </c>
      <c r="BR113" s="4">
        <v>0</v>
      </c>
      <c r="BS113" s="62">
        <v>0</v>
      </c>
      <c r="BT113" s="12">
        <v>0</v>
      </c>
      <c r="BU113" s="4">
        <v>0</v>
      </c>
      <c r="BV113" s="62">
        <v>0</v>
      </c>
      <c r="BW113" s="12">
        <v>0</v>
      </c>
      <c r="BX113" s="4">
        <v>0</v>
      </c>
      <c r="BY113" s="62">
        <v>0</v>
      </c>
      <c r="BZ113" s="12">
        <v>0</v>
      </c>
      <c r="CA113" s="4">
        <v>0</v>
      </c>
      <c r="CB113" s="62">
        <v>0</v>
      </c>
      <c r="CC113" s="12">
        <v>0</v>
      </c>
      <c r="CD113" s="4">
        <v>0</v>
      </c>
      <c r="CE113" s="62">
        <f t="shared" si="185"/>
        <v>0</v>
      </c>
      <c r="CF113" s="12">
        <v>0</v>
      </c>
      <c r="CG113" s="4">
        <v>0</v>
      </c>
      <c r="CH113" s="62">
        <f t="shared" si="186"/>
        <v>0</v>
      </c>
      <c r="CI113" s="12">
        <v>34</v>
      </c>
      <c r="CJ113" s="4">
        <v>150.79</v>
      </c>
      <c r="CK113" s="62">
        <f t="shared" si="193"/>
        <v>4435</v>
      </c>
      <c r="CL113" s="12">
        <v>0</v>
      </c>
      <c r="CM113" s="4">
        <v>0</v>
      </c>
      <c r="CN113" s="62">
        <v>0</v>
      </c>
      <c r="CO113" s="64">
        <v>0</v>
      </c>
      <c r="CP113" s="4">
        <v>0</v>
      </c>
      <c r="CQ113" s="62">
        <v>0</v>
      </c>
      <c r="CR113" s="12">
        <v>0</v>
      </c>
      <c r="CS113" s="4">
        <v>0</v>
      </c>
      <c r="CT113" s="62">
        <v>0</v>
      </c>
      <c r="CU113" s="12">
        <v>0</v>
      </c>
      <c r="CV113" s="4">
        <v>0</v>
      </c>
      <c r="CW113" s="62">
        <v>0</v>
      </c>
      <c r="CX113" s="12">
        <v>0</v>
      </c>
      <c r="CY113" s="4">
        <v>0</v>
      </c>
      <c r="CZ113" s="62">
        <f t="shared" si="187"/>
        <v>0</v>
      </c>
      <c r="DA113" s="12">
        <v>0</v>
      </c>
      <c r="DB113" s="4">
        <v>0</v>
      </c>
      <c r="DC113" s="62">
        <v>0</v>
      </c>
      <c r="DD113" s="12"/>
      <c r="DE113" s="4"/>
      <c r="DF113" s="62"/>
      <c r="DG113" s="12">
        <v>0</v>
      </c>
      <c r="DH113" s="4">
        <v>0</v>
      </c>
      <c r="DI113" s="62">
        <v>0</v>
      </c>
      <c r="DJ113" s="12">
        <v>0</v>
      </c>
      <c r="DK113" s="4">
        <v>0</v>
      </c>
      <c r="DL113" s="62">
        <v>0</v>
      </c>
      <c r="DM113" s="12">
        <v>0</v>
      </c>
      <c r="DN113" s="4">
        <v>0</v>
      </c>
      <c r="DO113" s="62">
        <v>0</v>
      </c>
      <c r="DP113" s="12">
        <v>0</v>
      </c>
      <c r="DQ113" s="4">
        <v>0</v>
      </c>
      <c r="DR113" s="62">
        <v>0</v>
      </c>
      <c r="DS113" s="12">
        <v>0</v>
      </c>
      <c r="DT113" s="4">
        <v>0</v>
      </c>
      <c r="DU113" s="62">
        <v>0</v>
      </c>
      <c r="DV113" s="12">
        <v>220.42</v>
      </c>
      <c r="DW113" s="4">
        <v>1128.0999999999999</v>
      </c>
      <c r="DX113" s="62">
        <f t="shared" si="195"/>
        <v>5117.9566282551486</v>
      </c>
      <c r="DY113" s="12">
        <v>3935.12</v>
      </c>
      <c r="DZ113" s="4">
        <v>23132.18</v>
      </c>
      <c r="EA113" s="62">
        <f t="shared" si="196"/>
        <v>5878.3925267844443</v>
      </c>
      <c r="EB113" s="12">
        <f t="shared" si="188"/>
        <v>4784.0869999999995</v>
      </c>
      <c r="EC113" s="18">
        <f t="shared" si="189"/>
        <v>25889.32</v>
      </c>
    </row>
    <row r="114" spans="1:133" ht="15" customHeight="1" x14ac:dyDescent="0.3">
      <c r="A114" s="55">
        <v>2017</v>
      </c>
      <c r="B114" s="56" t="s">
        <v>9</v>
      </c>
      <c r="C114" s="12">
        <v>1</v>
      </c>
      <c r="D114" s="4">
        <v>5.2</v>
      </c>
      <c r="E114" s="62">
        <f t="shared" ref="E114" si="199">D114/C114*1000</f>
        <v>5200</v>
      </c>
      <c r="F114" s="12">
        <v>0</v>
      </c>
      <c r="G114" s="4">
        <v>0</v>
      </c>
      <c r="H114" s="62">
        <v>0</v>
      </c>
      <c r="I114" s="12">
        <v>0</v>
      </c>
      <c r="J114" s="4">
        <v>0</v>
      </c>
      <c r="K114" s="62">
        <v>0</v>
      </c>
      <c r="L114" s="12">
        <v>0</v>
      </c>
      <c r="M114" s="4">
        <v>0</v>
      </c>
      <c r="N114" s="62">
        <v>0</v>
      </c>
      <c r="O114" s="12">
        <v>0</v>
      </c>
      <c r="P114" s="4">
        <v>0</v>
      </c>
      <c r="Q114" s="62">
        <v>0</v>
      </c>
      <c r="R114" s="12">
        <v>0</v>
      </c>
      <c r="S114" s="4">
        <v>0</v>
      </c>
      <c r="T114" s="62">
        <v>0</v>
      </c>
      <c r="U114" s="12">
        <v>0</v>
      </c>
      <c r="V114" s="4">
        <v>0</v>
      </c>
      <c r="W114" s="62">
        <v>0</v>
      </c>
      <c r="X114" s="12">
        <v>0</v>
      </c>
      <c r="Y114" s="4">
        <v>0</v>
      </c>
      <c r="Z114" s="62">
        <v>0</v>
      </c>
      <c r="AA114" s="12">
        <v>0</v>
      </c>
      <c r="AB114" s="4">
        <v>0</v>
      </c>
      <c r="AC114" s="62">
        <v>0</v>
      </c>
      <c r="AD114" s="12">
        <v>512.404</v>
      </c>
      <c r="AE114" s="4">
        <v>2428.73</v>
      </c>
      <c r="AF114" s="62">
        <f t="shared" si="192"/>
        <v>4739.8732250333724</v>
      </c>
      <c r="AG114" s="12">
        <v>0</v>
      </c>
      <c r="AH114" s="4">
        <v>0</v>
      </c>
      <c r="AI114" s="62">
        <v>0</v>
      </c>
      <c r="AJ114" s="12">
        <v>0</v>
      </c>
      <c r="AK114" s="4">
        <v>0</v>
      </c>
      <c r="AL114" s="62">
        <v>0</v>
      </c>
      <c r="AM114" s="12">
        <v>0</v>
      </c>
      <c r="AN114" s="4">
        <v>0</v>
      </c>
      <c r="AO114" s="62">
        <v>0</v>
      </c>
      <c r="AP114" s="12">
        <v>0</v>
      </c>
      <c r="AQ114" s="4">
        <v>0</v>
      </c>
      <c r="AR114" s="62">
        <v>0</v>
      </c>
      <c r="AS114" s="12">
        <v>0</v>
      </c>
      <c r="AT114" s="4">
        <v>0</v>
      </c>
      <c r="AU114" s="62">
        <v>0</v>
      </c>
      <c r="AV114" s="12">
        <v>0</v>
      </c>
      <c r="AW114" s="4">
        <v>0</v>
      </c>
      <c r="AX114" s="62">
        <f t="shared" si="183"/>
        <v>0</v>
      </c>
      <c r="AY114" s="12">
        <v>0</v>
      </c>
      <c r="AZ114" s="4">
        <v>0</v>
      </c>
      <c r="BA114" s="62">
        <v>0</v>
      </c>
      <c r="BB114" s="12">
        <v>0</v>
      </c>
      <c r="BC114" s="4">
        <v>0</v>
      </c>
      <c r="BD114" s="62">
        <v>0</v>
      </c>
      <c r="BE114" s="12">
        <v>0</v>
      </c>
      <c r="BF114" s="4">
        <v>0</v>
      </c>
      <c r="BG114" s="62">
        <v>0</v>
      </c>
      <c r="BH114" s="12">
        <v>0</v>
      </c>
      <c r="BI114" s="4">
        <v>0</v>
      </c>
      <c r="BJ114" s="62">
        <v>0</v>
      </c>
      <c r="BK114" s="12">
        <v>0</v>
      </c>
      <c r="BL114" s="4">
        <v>0</v>
      </c>
      <c r="BM114" s="62">
        <f t="shared" si="184"/>
        <v>0</v>
      </c>
      <c r="BN114" s="12">
        <v>0</v>
      </c>
      <c r="BO114" s="4">
        <v>0</v>
      </c>
      <c r="BP114" s="62">
        <v>0</v>
      </c>
      <c r="BQ114" s="12">
        <v>0</v>
      </c>
      <c r="BR114" s="4">
        <v>0</v>
      </c>
      <c r="BS114" s="62">
        <v>0</v>
      </c>
      <c r="BT114" s="12">
        <v>0</v>
      </c>
      <c r="BU114" s="4">
        <v>0</v>
      </c>
      <c r="BV114" s="62">
        <v>0</v>
      </c>
      <c r="BW114" s="12">
        <v>0</v>
      </c>
      <c r="BX114" s="4">
        <v>0</v>
      </c>
      <c r="BY114" s="62">
        <v>0</v>
      </c>
      <c r="BZ114" s="12">
        <v>0</v>
      </c>
      <c r="CA114" s="4">
        <v>0</v>
      </c>
      <c r="CB114" s="62">
        <v>0</v>
      </c>
      <c r="CC114" s="12">
        <v>0</v>
      </c>
      <c r="CD114" s="4">
        <v>0</v>
      </c>
      <c r="CE114" s="62">
        <f t="shared" si="185"/>
        <v>0</v>
      </c>
      <c r="CF114" s="12">
        <v>0</v>
      </c>
      <c r="CG114" s="4">
        <v>0</v>
      </c>
      <c r="CH114" s="62">
        <f t="shared" si="186"/>
        <v>0</v>
      </c>
      <c r="CI114" s="12">
        <v>219</v>
      </c>
      <c r="CJ114" s="4">
        <v>1182.98</v>
      </c>
      <c r="CK114" s="62">
        <f t="shared" si="193"/>
        <v>5401.7351598173518</v>
      </c>
      <c r="CL114" s="12">
        <v>30.193000000000001</v>
      </c>
      <c r="CM114" s="4">
        <v>188.8</v>
      </c>
      <c r="CN114" s="62">
        <f t="shared" si="194"/>
        <v>6253.1050243433911</v>
      </c>
      <c r="CO114" s="64">
        <v>0</v>
      </c>
      <c r="CP114" s="4">
        <v>0</v>
      </c>
      <c r="CQ114" s="62">
        <v>0</v>
      </c>
      <c r="CR114" s="12">
        <v>0</v>
      </c>
      <c r="CS114" s="4">
        <v>0</v>
      </c>
      <c r="CT114" s="62">
        <v>0</v>
      </c>
      <c r="CU114" s="12">
        <v>0</v>
      </c>
      <c r="CV114" s="4">
        <v>0</v>
      </c>
      <c r="CW114" s="62">
        <v>0</v>
      </c>
      <c r="CX114" s="12">
        <v>0</v>
      </c>
      <c r="CY114" s="4">
        <v>0</v>
      </c>
      <c r="CZ114" s="62">
        <f t="shared" si="187"/>
        <v>0</v>
      </c>
      <c r="DA114" s="12">
        <v>0</v>
      </c>
      <c r="DB114" s="4">
        <v>0</v>
      </c>
      <c r="DC114" s="62">
        <v>0</v>
      </c>
      <c r="DD114" s="12"/>
      <c r="DE114" s="4"/>
      <c r="DF114" s="62"/>
      <c r="DG114" s="12">
        <v>0</v>
      </c>
      <c r="DH114" s="4">
        <v>0</v>
      </c>
      <c r="DI114" s="62">
        <v>0</v>
      </c>
      <c r="DJ114" s="12">
        <v>0</v>
      </c>
      <c r="DK114" s="4">
        <v>0</v>
      </c>
      <c r="DL114" s="62">
        <v>0</v>
      </c>
      <c r="DM114" s="12">
        <v>0</v>
      </c>
      <c r="DN114" s="4">
        <v>0</v>
      </c>
      <c r="DO114" s="62">
        <v>0</v>
      </c>
      <c r="DP114" s="12">
        <v>0</v>
      </c>
      <c r="DQ114" s="4">
        <v>0</v>
      </c>
      <c r="DR114" s="62">
        <v>0</v>
      </c>
      <c r="DS114" s="12">
        <v>0</v>
      </c>
      <c r="DT114" s="4">
        <v>0</v>
      </c>
      <c r="DU114" s="62">
        <v>0</v>
      </c>
      <c r="DV114" s="12">
        <v>589.17499999999995</v>
      </c>
      <c r="DW114" s="4">
        <v>2848.84</v>
      </c>
      <c r="DX114" s="62">
        <f t="shared" si="195"/>
        <v>4835.3036024950143</v>
      </c>
      <c r="DY114" s="12">
        <v>3357.2759999999998</v>
      </c>
      <c r="DZ114" s="4">
        <v>17584.68</v>
      </c>
      <c r="EA114" s="62">
        <f t="shared" si="196"/>
        <v>5237.7820590264255</v>
      </c>
      <c r="EB114" s="12">
        <f t="shared" si="188"/>
        <v>4709.0480000000007</v>
      </c>
      <c r="EC114" s="18">
        <f t="shared" si="189"/>
        <v>24239.23</v>
      </c>
    </row>
    <row r="115" spans="1:133" ht="15" customHeight="1" x14ac:dyDescent="0.3">
      <c r="A115" s="55">
        <v>2017</v>
      </c>
      <c r="B115" s="56" t="s">
        <v>10</v>
      </c>
      <c r="C115" s="12">
        <v>0</v>
      </c>
      <c r="D115" s="4">
        <v>0</v>
      </c>
      <c r="E115" s="62">
        <v>0</v>
      </c>
      <c r="F115" s="12">
        <v>0</v>
      </c>
      <c r="G115" s="4">
        <v>0</v>
      </c>
      <c r="H115" s="62">
        <v>0</v>
      </c>
      <c r="I115" s="12">
        <v>0.10199999999999999</v>
      </c>
      <c r="J115" s="4">
        <v>16.350000000000001</v>
      </c>
      <c r="K115" s="62">
        <f t="shared" si="190"/>
        <v>160294.11764705885</v>
      </c>
      <c r="L115" s="12">
        <v>0</v>
      </c>
      <c r="M115" s="4">
        <v>0</v>
      </c>
      <c r="N115" s="62">
        <v>0</v>
      </c>
      <c r="O115" s="12">
        <v>0</v>
      </c>
      <c r="P115" s="4">
        <v>0</v>
      </c>
      <c r="Q115" s="62">
        <v>0</v>
      </c>
      <c r="R115" s="12">
        <v>0</v>
      </c>
      <c r="S115" s="4">
        <v>0</v>
      </c>
      <c r="T115" s="62">
        <v>0</v>
      </c>
      <c r="U115" s="12">
        <v>0</v>
      </c>
      <c r="V115" s="4">
        <v>0</v>
      </c>
      <c r="W115" s="62">
        <v>0</v>
      </c>
      <c r="X115" s="12">
        <v>0</v>
      </c>
      <c r="Y115" s="4">
        <v>0</v>
      </c>
      <c r="Z115" s="62">
        <v>0</v>
      </c>
      <c r="AA115" s="12">
        <v>0</v>
      </c>
      <c r="AB115" s="4">
        <v>0</v>
      </c>
      <c r="AC115" s="62">
        <v>0</v>
      </c>
      <c r="AD115" s="12">
        <v>34.5</v>
      </c>
      <c r="AE115" s="4">
        <v>198.75</v>
      </c>
      <c r="AF115" s="62">
        <f t="shared" si="192"/>
        <v>5760.8695652173919</v>
      </c>
      <c r="AG115" s="12">
        <v>0</v>
      </c>
      <c r="AH115" s="4">
        <v>0</v>
      </c>
      <c r="AI115" s="62">
        <v>0</v>
      </c>
      <c r="AJ115" s="12">
        <v>0</v>
      </c>
      <c r="AK115" s="4">
        <v>0</v>
      </c>
      <c r="AL115" s="62">
        <v>0</v>
      </c>
      <c r="AM115" s="12">
        <v>0</v>
      </c>
      <c r="AN115" s="4">
        <v>0</v>
      </c>
      <c r="AO115" s="62">
        <v>0</v>
      </c>
      <c r="AP115" s="12">
        <v>0</v>
      </c>
      <c r="AQ115" s="4">
        <v>0</v>
      </c>
      <c r="AR115" s="62">
        <v>0</v>
      </c>
      <c r="AS115" s="12">
        <v>0</v>
      </c>
      <c r="AT115" s="4">
        <v>0</v>
      </c>
      <c r="AU115" s="62">
        <v>0</v>
      </c>
      <c r="AV115" s="12">
        <v>0</v>
      </c>
      <c r="AW115" s="4">
        <v>0</v>
      </c>
      <c r="AX115" s="62">
        <f t="shared" si="183"/>
        <v>0</v>
      </c>
      <c r="AY115" s="12">
        <v>0</v>
      </c>
      <c r="AZ115" s="4">
        <v>0</v>
      </c>
      <c r="BA115" s="62">
        <v>0</v>
      </c>
      <c r="BB115" s="12">
        <v>0</v>
      </c>
      <c r="BC115" s="4">
        <v>0</v>
      </c>
      <c r="BD115" s="62">
        <v>0</v>
      </c>
      <c r="BE115" s="12">
        <v>0</v>
      </c>
      <c r="BF115" s="4">
        <v>0</v>
      </c>
      <c r="BG115" s="62">
        <v>0</v>
      </c>
      <c r="BH115" s="12">
        <v>0</v>
      </c>
      <c r="BI115" s="4">
        <v>0</v>
      </c>
      <c r="BJ115" s="62">
        <v>0</v>
      </c>
      <c r="BK115" s="12">
        <v>0</v>
      </c>
      <c r="BL115" s="4">
        <v>0</v>
      </c>
      <c r="BM115" s="62">
        <f t="shared" si="184"/>
        <v>0</v>
      </c>
      <c r="BN115" s="12">
        <v>0</v>
      </c>
      <c r="BO115" s="4">
        <v>0</v>
      </c>
      <c r="BP115" s="62">
        <v>0</v>
      </c>
      <c r="BQ115" s="12">
        <v>0</v>
      </c>
      <c r="BR115" s="4">
        <v>0</v>
      </c>
      <c r="BS115" s="62">
        <v>0</v>
      </c>
      <c r="BT115" s="12">
        <v>0</v>
      </c>
      <c r="BU115" s="4">
        <v>0</v>
      </c>
      <c r="BV115" s="62">
        <v>0</v>
      </c>
      <c r="BW115" s="12">
        <v>0</v>
      </c>
      <c r="BX115" s="4">
        <v>0</v>
      </c>
      <c r="BY115" s="62">
        <v>0</v>
      </c>
      <c r="BZ115" s="12">
        <v>0</v>
      </c>
      <c r="CA115" s="4">
        <v>0</v>
      </c>
      <c r="CB115" s="62">
        <v>0</v>
      </c>
      <c r="CC115" s="12">
        <v>0</v>
      </c>
      <c r="CD115" s="4">
        <v>0</v>
      </c>
      <c r="CE115" s="62">
        <f t="shared" si="185"/>
        <v>0</v>
      </c>
      <c r="CF115" s="12">
        <v>0</v>
      </c>
      <c r="CG115" s="4">
        <v>0</v>
      </c>
      <c r="CH115" s="62">
        <f t="shared" si="186"/>
        <v>0</v>
      </c>
      <c r="CI115" s="12">
        <v>0</v>
      </c>
      <c r="CJ115" s="4">
        <v>0</v>
      </c>
      <c r="CK115" s="62">
        <v>0</v>
      </c>
      <c r="CL115" s="12">
        <v>20.849</v>
      </c>
      <c r="CM115" s="4">
        <v>92.13</v>
      </c>
      <c r="CN115" s="62">
        <f t="shared" si="194"/>
        <v>4418.9169744352248</v>
      </c>
      <c r="CO115" s="64">
        <v>0</v>
      </c>
      <c r="CP115" s="4">
        <v>0</v>
      </c>
      <c r="CQ115" s="62">
        <v>0</v>
      </c>
      <c r="CR115" s="12">
        <v>0</v>
      </c>
      <c r="CS115" s="4">
        <v>0</v>
      </c>
      <c r="CT115" s="62">
        <v>0</v>
      </c>
      <c r="CU115" s="12">
        <v>0</v>
      </c>
      <c r="CV115" s="4">
        <v>0</v>
      </c>
      <c r="CW115" s="62">
        <v>0</v>
      </c>
      <c r="CX115" s="12">
        <v>0</v>
      </c>
      <c r="CY115" s="4">
        <v>0</v>
      </c>
      <c r="CZ115" s="62">
        <f t="shared" si="187"/>
        <v>0</v>
      </c>
      <c r="DA115" s="12">
        <v>0</v>
      </c>
      <c r="DB115" s="4">
        <v>0</v>
      </c>
      <c r="DC115" s="62">
        <v>0</v>
      </c>
      <c r="DD115" s="12"/>
      <c r="DE115" s="4"/>
      <c r="DF115" s="62"/>
      <c r="DG115" s="12">
        <v>0.93700000000000006</v>
      </c>
      <c r="DH115" s="4">
        <v>17.239999999999998</v>
      </c>
      <c r="DI115" s="62">
        <f t="shared" ref="DI115:DI119" si="200">DH115/DG115*1000</f>
        <v>18399.146211312698</v>
      </c>
      <c r="DJ115" s="12">
        <v>0</v>
      </c>
      <c r="DK115" s="4">
        <v>0</v>
      </c>
      <c r="DL115" s="62">
        <v>0</v>
      </c>
      <c r="DM115" s="12">
        <v>0</v>
      </c>
      <c r="DN115" s="4">
        <v>0</v>
      </c>
      <c r="DO115" s="62">
        <v>0</v>
      </c>
      <c r="DP115" s="12">
        <v>0</v>
      </c>
      <c r="DQ115" s="4">
        <v>0</v>
      </c>
      <c r="DR115" s="62">
        <v>0</v>
      </c>
      <c r="DS115" s="12">
        <v>0</v>
      </c>
      <c r="DT115" s="4">
        <v>0</v>
      </c>
      <c r="DU115" s="62">
        <v>0</v>
      </c>
      <c r="DV115" s="12">
        <v>528.47500000000002</v>
      </c>
      <c r="DW115" s="4">
        <v>1902.56</v>
      </c>
      <c r="DX115" s="62">
        <f t="shared" si="195"/>
        <v>3600.0946118548654</v>
      </c>
      <c r="DY115" s="12">
        <v>1433</v>
      </c>
      <c r="DZ115" s="4">
        <v>5676.46</v>
      </c>
      <c r="EA115" s="62">
        <f t="shared" si="196"/>
        <v>3961.2421493370553</v>
      </c>
      <c r="EB115" s="12">
        <f t="shared" si="188"/>
        <v>2017.8629999999998</v>
      </c>
      <c r="EC115" s="18">
        <f t="shared" si="189"/>
        <v>7903.49</v>
      </c>
    </row>
    <row r="116" spans="1:133" ht="15" customHeight="1" x14ac:dyDescent="0.3">
      <c r="A116" s="55">
        <v>2017</v>
      </c>
      <c r="B116" s="47" t="s">
        <v>11</v>
      </c>
      <c r="C116" s="12">
        <v>0</v>
      </c>
      <c r="D116" s="4">
        <v>0</v>
      </c>
      <c r="E116" s="62">
        <v>0</v>
      </c>
      <c r="F116" s="12">
        <v>0</v>
      </c>
      <c r="G116" s="4">
        <v>0</v>
      </c>
      <c r="H116" s="62">
        <v>0</v>
      </c>
      <c r="I116" s="12">
        <v>4.4999999999999998E-2</v>
      </c>
      <c r="J116" s="4">
        <v>4.5199999999999996</v>
      </c>
      <c r="K116" s="62">
        <f t="shared" si="190"/>
        <v>100444.44444444444</v>
      </c>
      <c r="L116" s="12">
        <v>0</v>
      </c>
      <c r="M116" s="4">
        <v>0</v>
      </c>
      <c r="N116" s="62">
        <v>0</v>
      </c>
      <c r="O116" s="12">
        <v>0</v>
      </c>
      <c r="P116" s="4">
        <v>0</v>
      </c>
      <c r="Q116" s="62">
        <v>0</v>
      </c>
      <c r="R116" s="12">
        <v>0</v>
      </c>
      <c r="S116" s="4">
        <v>0</v>
      </c>
      <c r="T116" s="62">
        <v>0</v>
      </c>
      <c r="U116" s="12">
        <v>0</v>
      </c>
      <c r="V116" s="4">
        <v>0</v>
      </c>
      <c r="W116" s="62">
        <v>0</v>
      </c>
      <c r="X116" s="12">
        <v>4.0000000000000001E-3</v>
      </c>
      <c r="Y116" s="4">
        <v>0.88</v>
      </c>
      <c r="Z116" s="62">
        <f t="shared" si="191"/>
        <v>220000</v>
      </c>
      <c r="AA116" s="12">
        <v>0</v>
      </c>
      <c r="AB116" s="4">
        <v>0</v>
      </c>
      <c r="AC116" s="62">
        <v>0</v>
      </c>
      <c r="AD116" s="12">
        <v>119.8</v>
      </c>
      <c r="AE116" s="4">
        <v>678.67</v>
      </c>
      <c r="AF116" s="62">
        <f t="shared" si="192"/>
        <v>5665.0250417362267</v>
      </c>
      <c r="AG116" s="12">
        <v>0</v>
      </c>
      <c r="AH116" s="4">
        <v>0</v>
      </c>
      <c r="AI116" s="62">
        <v>0</v>
      </c>
      <c r="AJ116" s="12">
        <v>0</v>
      </c>
      <c r="AK116" s="4">
        <v>0</v>
      </c>
      <c r="AL116" s="62">
        <v>0</v>
      </c>
      <c r="AM116" s="12">
        <v>0</v>
      </c>
      <c r="AN116" s="4">
        <v>0</v>
      </c>
      <c r="AO116" s="62">
        <v>0</v>
      </c>
      <c r="AP116" s="12">
        <v>0</v>
      </c>
      <c r="AQ116" s="4">
        <v>0</v>
      </c>
      <c r="AR116" s="62">
        <v>0</v>
      </c>
      <c r="AS116" s="12">
        <v>0</v>
      </c>
      <c r="AT116" s="4">
        <v>0</v>
      </c>
      <c r="AU116" s="62">
        <v>0</v>
      </c>
      <c r="AV116" s="12">
        <v>0</v>
      </c>
      <c r="AW116" s="4">
        <v>0</v>
      </c>
      <c r="AX116" s="62">
        <f t="shared" si="183"/>
        <v>0</v>
      </c>
      <c r="AY116" s="12">
        <v>0</v>
      </c>
      <c r="AZ116" s="4">
        <v>0</v>
      </c>
      <c r="BA116" s="62">
        <v>0</v>
      </c>
      <c r="BB116" s="12">
        <v>0</v>
      </c>
      <c r="BC116" s="4">
        <v>0</v>
      </c>
      <c r="BD116" s="62">
        <v>0</v>
      </c>
      <c r="BE116" s="12">
        <v>0</v>
      </c>
      <c r="BF116" s="4">
        <v>0</v>
      </c>
      <c r="BG116" s="62">
        <v>0</v>
      </c>
      <c r="BH116" s="12">
        <v>0</v>
      </c>
      <c r="BI116" s="4">
        <v>0</v>
      </c>
      <c r="BJ116" s="62">
        <v>0</v>
      </c>
      <c r="BK116" s="12">
        <v>0</v>
      </c>
      <c r="BL116" s="4">
        <v>0</v>
      </c>
      <c r="BM116" s="62">
        <f t="shared" si="184"/>
        <v>0</v>
      </c>
      <c r="BN116" s="12">
        <v>0</v>
      </c>
      <c r="BO116" s="4">
        <v>0</v>
      </c>
      <c r="BP116" s="62">
        <v>0</v>
      </c>
      <c r="BQ116" s="12">
        <v>0</v>
      </c>
      <c r="BR116" s="4">
        <v>0</v>
      </c>
      <c r="BS116" s="62">
        <v>0</v>
      </c>
      <c r="BT116" s="12">
        <v>0</v>
      </c>
      <c r="BU116" s="4">
        <v>0</v>
      </c>
      <c r="BV116" s="62">
        <v>0</v>
      </c>
      <c r="BW116" s="12">
        <v>0</v>
      </c>
      <c r="BX116" s="4">
        <v>0</v>
      </c>
      <c r="BY116" s="62">
        <v>0</v>
      </c>
      <c r="BZ116" s="12">
        <v>0</v>
      </c>
      <c r="CA116" s="4">
        <v>0</v>
      </c>
      <c r="CB116" s="62">
        <v>0</v>
      </c>
      <c r="CC116" s="12">
        <v>0</v>
      </c>
      <c r="CD116" s="4">
        <v>0</v>
      </c>
      <c r="CE116" s="62">
        <f t="shared" si="185"/>
        <v>0</v>
      </c>
      <c r="CF116" s="12">
        <v>0</v>
      </c>
      <c r="CG116" s="4">
        <v>0</v>
      </c>
      <c r="CH116" s="62">
        <f t="shared" si="186"/>
        <v>0</v>
      </c>
      <c r="CI116" s="12">
        <v>0</v>
      </c>
      <c r="CJ116" s="4">
        <v>0</v>
      </c>
      <c r="CK116" s="62">
        <v>0</v>
      </c>
      <c r="CL116" s="12">
        <v>18.131</v>
      </c>
      <c r="CM116" s="4">
        <v>65.040000000000006</v>
      </c>
      <c r="CN116" s="62">
        <f t="shared" si="194"/>
        <v>3587.2262975015169</v>
      </c>
      <c r="CO116" s="64">
        <v>0</v>
      </c>
      <c r="CP116" s="4">
        <v>0</v>
      </c>
      <c r="CQ116" s="62">
        <v>0</v>
      </c>
      <c r="CR116" s="12">
        <v>0</v>
      </c>
      <c r="CS116" s="4">
        <v>0</v>
      </c>
      <c r="CT116" s="62">
        <v>0</v>
      </c>
      <c r="CU116" s="12">
        <v>0</v>
      </c>
      <c r="CV116" s="4">
        <v>0</v>
      </c>
      <c r="CW116" s="62">
        <v>0</v>
      </c>
      <c r="CX116" s="12">
        <v>0</v>
      </c>
      <c r="CY116" s="4">
        <v>0</v>
      </c>
      <c r="CZ116" s="62">
        <f t="shared" si="187"/>
        <v>0</v>
      </c>
      <c r="DA116" s="12">
        <v>0</v>
      </c>
      <c r="DB116" s="4">
        <v>0</v>
      </c>
      <c r="DC116" s="62">
        <v>0</v>
      </c>
      <c r="DD116" s="12"/>
      <c r="DE116" s="4"/>
      <c r="DF116" s="62"/>
      <c r="DG116" s="12">
        <v>0</v>
      </c>
      <c r="DH116" s="4">
        <v>0</v>
      </c>
      <c r="DI116" s="62">
        <v>0</v>
      </c>
      <c r="DJ116" s="12">
        <v>0</v>
      </c>
      <c r="DK116" s="4">
        <v>0</v>
      </c>
      <c r="DL116" s="62">
        <v>0</v>
      </c>
      <c r="DM116" s="12">
        <v>0</v>
      </c>
      <c r="DN116" s="4">
        <v>0</v>
      </c>
      <c r="DO116" s="62">
        <v>0</v>
      </c>
      <c r="DP116" s="12">
        <v>0</v>
      </c>
      <c r="DQ116" s="4">
        <v>0</v>
      </c>
      <c r="DR116" s="62">
        <v>0</v>
      </c>
      <c r="DS116" s="12">
        <v>0</v>
      </c>
      <c r="DT116" s="4">
        <v>0</v>
      </c>
      <c r="DU116" s="62">
        <v>0</v>
      </c>
      <c r="DV116" s="12">
        <v>2</v>
      </c>
      <c r="DW116" s="4">
        <v>15.16</v>
      </c>
      <c r="DX116" s="62">
        <f t="shared" si="195"/>
        <v>7580</v>
      </c>
      <c r="DY116" s="12">
        <v>2569.357</v>
      </c>
      <c r="DZ116" s="4">
        <v>9962.23</v>
      </c>
      <c r="EA116" s="62">
        <f t="shared" si="196"/>
        <v>3877.324170989084</v>
      </c>
      <c r="EB116" s="12">
        <f t="shared" si="188"/>
        <v>2709.337</v>
      </c>
      <c r="EC116" s="18">
        <f t="shared" si="189"/>
        <v>10726.5</v>
      </c>
    </row>
    <row r="117" spans="1:133" ht="15" customHeight="1" x14ac:dyDescent="0.3">
      <c r="A117" s="55">
        <v>2017</v>
      </c>
      <c r="B117" s="56" t="s">
        <v>12</v>
      </c>
      <c r="C117" s="12">
        <v>69</v>
      </c>
      <c r="D117" s="4">
        <v>416.13</v>
      </c>
      <c r="E117" s="62">
        <f t="shared" ref="E117:E121" si="201">D117/C117*1000</f>
        <v>6030.869565217391</v>
      </c>
      <c r="F117" s="12">
        <v>0</v>
      </c>
      <c r="G117" s="4">
        <v>0</v>
      </c>
      <c r="H117" s="62">
        <v>0</v>
      </c>
      <c r="I117" s="12">
        <v>0</v>
      </c>
      <c r="J117" s="4">
        <v>0</v>
      </c>
      <c r="K117" s="62">
        <v>0</v>
      </c>
      <c r="L117" s="12">
        <v>0</v>
      </c>
      <c r="M117" s="4">
        <v>0</v>
      </c>
      <c r="N117" s="62">
        <v>0</v>
      </c>
      <c r="O117" s="12">
        <v>0</v>
      </c>
      <c r="P117" s="4">
        <v>0</v>
      </c>
      <c r="Q117" s="62">
        <v>0</v>
      </c>
      <c r="R117" s="12">
        <v>0</v>
      </c>
      <c r="S117" s="4">
        <v>0</v>
      </c>
      <c r="T117" s="62">
        <v>0</v>
      </c>
      <c r="U117" s="12">
        <v>0</v>
      </c>
      <c r="V117" s="4">
        <v>0</v>
      </c>
      <c r="W117" s="62">
        <v>0</v>
      </c>
      <c r="X117" s="12">
        <v>0</v>
      </c>
      <c r="Y117" s="4">
        <v>0</v>
      </c>
      <c r="Z117" s="62">
        <v>0</v>
      </c>
      <c r="AA117" s="12">
        <v>0</v>
      </c>
      <c r="AB117" s="4">
        <v>0</v>
      </c>
      <c r="AC117" s="62">
        <v>0</v>
      </c>
      <c r="AD117" s="12">
        <v>573.31100000000004</v>
      </c>
      <c r="AE117" s="4">
        <v>2821.95</v>
      </c>
      <c r="AF117" s="62">
        <f t="shared" si="192"/>
        <v>4922.1975507185452</v>
      </c>
      <c r="AG117" s="12">
        <v>0</v>
      </c>
      <c r="AH117" s="4">
        <v>0</v>
      </c>
      <c r="AI117" s="62">
        <v>0</v>
      </c>
      <c r="AJ117" s="12">
        <v>0</v>
      </c>
      <c r="AK117" s="4">
        <v>0</v>
      </c>
      <c r="AL117" s="62">
        <v>0</v>
      </c>
      <c r="AM117" s="12">
        <v>0</v>
      </c>
      <c r="AN117" s="4">
        <v>0</v>
      </c>
      <c r="AO117" s="62">
        <v>0</v>
      </c>
      <c r="AP117" s="12">
        <v>0</v>
      </c>
      <c r="AQ117" s="4">
        <v>0</v>
      </c>
      <c r="AR117" s="62">
        <v>0</v>
      </c>
      <c r="AS117" s="12">
        <v>0</v>
      </c>
      <c r="AT117" s="4">
        <v>0</v>
      </c>
      <c r="AU117" s="62">
        <v>0</v>
      </c>
      <c r="AV117" s="12">
        <v>0</v>
      </c>
      <c r="AW117" s="4">
        <v>0</v>
      </c>
      <c r="AX117" s="62">
        <f t="shared" si="183"/>
        <v>0</v>
      </c>
      <c r="AY117" s="12">
        <v>0</v>
      </c>
      <c r="AZ117" s="4">
        <v>0</v>
      </c>
      <c r="BA117" s="62">
        <v>0</v>
      </c>
      <c r="BB117" s="12">
        <v>0</v>
      </c>
      <c r="BC117" s="4">
        <v>0</v>
      </c>
      <c r="BD117" s="62">
        <v>0</v>
      </c>
      <c r="BE117" s="12">
        <v>0</v>
      </c>
      <c r="BF117" s="4">
        <v>0</v>
      </c>
      <c r="BG117" s="62">
        <v>0</v>
      </c>
      <c r="BH117" s="12">
        <v>0</v>
      </c>
      <c r="BI117" s="4">
        <v>0</v>
      </c>
      <c r="BJ117" s="62">
        <v>0</v>
      </c>
      <c r="BK117" s="12">
        <v>0</v>
      </c>
      <c r="BL117" s="4">
        <v>0</v>
      </c>
      <c r="BM117" s="62">
        <f t="shared" si="184"/>
        <v>0</v>
      </c>
      <c r="BN117" s="12">
        <v>0</v>
      </c>
      <c r="BO117" s="4">
        <v>0</v>
      </c>
      <c r="BP117" s="62">
        <v>0</v>
      </c>
      <c r="BQ117" s="12">
        <v>0</v>
      </c>
      <c r="BR117" s="4">
        <v>0</v>
      </c>
      <c r="BS117" s="62">
        <v>0</v>
      </c>
      <c r="BT117" s="12">
        <v>0</v>
      </c>
      <c r="BU117" s="4">
        <v>0</v>
      </c>
      <c r="BV117" s="62">
        <v>0</v>
      </c>
      <c r="BW117" s="12">
        <v>0</v>
      </c>
      <c r="BX117" s="4">
        <v>0</v>
      </c>
      <c r="BY117" s="62">
        <v>0</v>
      </c>
      <c r="BZ117" s="12">
        <v>0</v>
      </c>
      <c r="CA117" s="4">
        <v>0</v>
      </c>
      <c r="CB117" s="62">
        <v>0</v>
      </c>
      <c r="CC117" s="12">
        <v>0</v>
      </c>
      <c r="CD117" s="4">
        <v>0</v>
      </c>
      <c r="CE117" s="62">
        <f t="shared" si="185"/>
        <v>0</v>
      </c>
      <c r="CF117" s="12">
        <v>0</v>
      </c>
      <c r="CG117" s="4">
        <v>0</v>
      </c>
      <c r="CH117" s="62">
        <f t="shared" si="186"/>
        <v>0</v>
      </c>
      <c r="CI117" s="12">
        <v>35.6</v>
      </c>
      <c r="CJ117" s="4">
        <v>157.74</v>
      </c>
      <c r="CK117" s="62">
        <f t="shared" si="193"/>
        <v>4430.8988764044943</v>
      </c>
      <c r="CL117" s="12">
        <v>18.344999999999999</v>
      </c>
      <c r="CM117" s="4">
        <v>96.2</v>
      </c>
      <c r="CN117" s="62">
        <f t="shared" si="194"/>
        <v>5243.9356772962665</v>
      </c>
      <c r="CO117" s="64">
        <v>0</v>
      </c>
      <c r="CP117" s="4">
        <v>0</v>
      </c>
      <c r="CQ117" s="62">
        <v>0</v>
      </c>
      <c r="CR117" s="12">
        <v>0</v>
      </c>
      <c r="CS117" s="4">
        <v>0</v>
      </c>
      <c r="CT117" s="62">
        <v>0</v>
      </c>
      <c r="CU117" s="12">
        <v>0</v>
      </c>
      <c r="CV117" s="4">
        <v>0</v>
      </c>
      <c r="CW117" s="62">
        <v>0</v>
      </c>
      <c r="CX117" s="12">
        <v>0</v>
      </c>
      <c r="CY117" s="4">
        <v>0</v>
      </c>
      <c r="CZ117" s="62">
        <f t="shared" si="187"/>
        <v>0</v>
      </c>
      <c r="DA117" s="12">
        <v>0</v>
      </c>
      <c r="DB117" s="4">
        <v>0</v>
      </c>
      <c r="DC117" s="62">
        <v>0</v>
      </c>
      <c r="DD117" s="12"/>
      <c r="DE117" s="4"/>
      <c r="DF117" s="62"/>
      <c r="DG117" s="12">
        <v>0</v>
      </c>
      <c r="DH117" s="4">
        <v>0</v>
      </c>
      <c r="DI117" s="62">
        <v>0</v>
      </c>
      <c r="DJ117" s="12">
        <v>0</v>
      </c>
      <c r="DK117" s="4">
        <v>0</v>
      </c>
      <c r="DL117" s="62">
        <v>0</v>
      </c>
      <c r="DM117" s="12">
        <v>0</v>
      </c>
      <c r="DN117" s="4">
        <v>0</v>
      </c>
      <c r="DO117" s="62">
        <v>0</v>
      </c>
      <c r="DP117" s="12">
        <v>0</v>
      </c>
      <c r="DQ117" s="4">
        <v>0</v>
      </c>
      <c r="DR117" s="62">
        <v>0</v>
      </c>
      <c r="DS117" s="12">
        <v>0</v>
      </c>
      <c r="DT117" s="4">
        <v>0</v>
      </c>
      <c r="DU117" s="62">
        <v>0</v>
      </c>
      <c r="DV117" s="12">
        <v>1145.0340000000001</v>
      </c>
      <c r="DW117" s="4">
        <v>4748.26</v>
      </c>
      <c r="DX117" s="62">
        <f t="shared" si="195"/>
        <v>4146.8288277902666</v>
      </c>
      <c r="DY117" s="12">
        <v>1794</v>
      </c>
      <c r="DZ117" s="4">
        <v>8915.8700000000008</v>
      </c>
      <c r="EA117" s="62">
        <f t="shared" si="196"/>
        <v>4969.8272017837244</v>
      </c>
      <c r="EB117" s="12">
        <f t="shared" si="188"/>
        <v>3635.29</v>
      </c>
      <c r="EC117" s="18">
        <f t="shared" si="189"/>
        <v>17156.150000000001</v>
      </c>
    </row>
    <row r="118" spans="1:133" ht="15" customHeight="1" x14ac:dyDescent="0.3">
      <c r="A118" s="55">
        <v>2017</v>
      </c>
      <c r="B118" s="56" t="s">
        <v>13</v>
      </c>
      <c r="C118" s="12">
        <v>0</v>
      </c>
      <c r="D118" s="4">
        <v>0</v>
      </c>
      <c r="E118" s="62">
        <v>0</v>
      </c>
      <c r="F118" s="12">
        <v>0</v>
      </c>
      <c r="G118" s="4">
        <v>0</v>
      </c>
      <c r="H118" s="62">
        <v>0</v>
      </c>
      <c r="I118" s="12">
        <v>0.42399999999999999</v>
      </c>
      <c r="J118" s="4">
        <v>46.88</v>
      </c>
      <c r="K118" s="62">
        <f t="shared" si="190"/>
        <v>110566.03773584907</v>
      </c>
      <c r="L118" s="12">
        <v>0</v>
      </c>
      <c r="M118" s="4">
        <v>0</v>
      </c>
      <c r="N118" s="62">
        <v>0</v>
      </c>
      <c r="O118" s="12">
        <v>0</v>
      </c>
      <c r="P118" s="4">
        <v>0</v>
      </c>
      <c r="Q118" s="62">
        <v>0</v>
      </c>
      <c r="R118" s="12">
        <v>0</v>
      </c>
      <c r="S118" s="4">
        <v>0</v>
      </c>
      <c r="T118" s="62">
        <v>0</v>
      </c>
      <c r="U118" s="12">
        <v>0</v>
      </c>
      <c r="V118" s="4">
        <v>0</v>
      </c>
      <c r="W118" s="62">
        <v>0</v>
      </c>
      <c r="X118" s="12">
        <v>0</v>
      </c>
      <c r="Y118" s="4">
        <v>0</v>
      </c>
      <c r="Z118" s="62">
        <v>0</v>
      </c>
      <c r="AA118" s="12">
        <v>0</v>
      </c>
      <c r="AB118" s="4">
        <v>0</v>
      </c>
      <c r="AC118" s="62">
        <v>0</v>
      </c>
      <c r="AD118" s="12">
        <v>969.30100000000004</v>
      </c>
      <c r="AE118" s="4">
        <v>4086.88</v>
      </c>
      <c r="AF118" s="62">
        <f t="shared" si="192"/>
        <v>4216.3167065751504</v>
      </c>
      <c r="AG118" s="12">
        <v>0</v>
      </c>
      <c r="AH118" s="4">
        <v>0</v>
      </c>
      <c r="AI118" s="62">
        <v>0</v>
      </c>
      <c r="AJ118" s="12">
        <v>0</v>
      </c>
      <c r="AK118" s="4">
        <v>0</v>
      </c>
      <c r="AL118" s="62">
        <v>0</v>
      </c>
      <c r="AM118" s="12">
        <v>0</v>
      </c>
      <c r="AN118" s="4">
        <v>0</v>
      </c>
      <c r="AO118" s="62">
        <v>0</v>
      </c>
      <c r="AP118" s="12">
        <v>0</v>
      </c>
      <c r="AQ118" s="4">
        <v>0</v>
      </c>
      <c r="AR118" s="62">
        <v>0</v>
      </c>
      <c r="AS118" s="12">
        <v>0</v>
      </c>
      <c r="AT118" s="4">
        <v>0</v>
      </c>
      <c r="AU118" s="62">
        <v>0</v>
      </c>
      <c r="AV118" s="12">
        <v>0</v>
      </c>
      <c r="AW118" s="4">
        <v>0</v>
      </c>
      <c r="AX118" s="62">
        <f t="shared" si="183"/>
        <v>0</v>
      </c>
      <c r="AY118" s="12">
        <v>0</v>
      </c>
      <c r="AZ118" s="4">
        <v>0</v>
      </c>
      <c r="BA118" s="62">
        <v>0</v>
      </c>
      <c r="BB118" s="12">
        <v>0</v>
      </c>
      <c r="BC118" s="4">
        <v>0</v>
      </c>
      <c r="BD118" s="62">
        <v>0</v>
      </c>
      <c r="BE118" s="12">
        <v>0</v>
      </c>
      <c r="BF118" s="4">
        <v>0</v>
      </c>
      <c r="BG118" s="62">
        <v>0</v>
      </c>
      <c r="BH118" s="12">
        <v>0</v>
      </c>
      <c r="BI118" s="4">
        <v>0</v>
      </c>
      <c r="BJ118" s="62">
        <v>0</v>
      </c>
      <c r="BK118" s="12">
        <v>0</v>
      </c>
      <c r="BL118" s="4">
        <v>0</v>
      </c>
      <c r="BM118" s="62">
        <f t="shared" si="184"/>
        <v>0</v>
      </c>
      <c r="BN118" s="12">
        <v>0.121</v>
      </c>
      <c r="BO118" s="4">
        <v>5.63</v>
      </c>
      <c r="BP118" s="62">
        <f t="shared" ref="BP118:BP120" si="202">BO118/BN118*1000</f>
        <v>46528.925619834707</v>
      </c>
      <c r="BQ118" s="12">
        <v>0</v>
      </c>
      <c r="BR118" s="4">
        <v>0</v>
      </c>
      <c r="BS118" s="62">
        <v>0</v>
      </c>
      <c r="BT118" s="12">
        <v>0</v>
      </c>
      <c r="BU118" s="4">
        <v>0</v>
      </c>
      <c r="BV118" s="62">
        <v>0</v>
      </c>
      <c r="BW118" s="12">
        <v>0</v>
      </c>
      <c r="BX118" s="4">
        <v>0</v>
      </c>
      <c r="BY118" s="62">
        <v>0</v>
      </c>
      <c r="BZ118" s="12">
        <v>0</v>
      </c>
      <c r="CA118" s="4">
        <v>0</v>
      </c>
      <c r="CB118" s="62">
        <v>0</v>
      </c>
      <c r="CC118" s="12">
        <v>0</v>
      </c>
      <c r="CD118" s="4">
        <v>0</v>
      </c>
      <c r="CE118" s="62">
        <f t="shared" si="185"/>
        <v>0</v>
      </c>
      <c r="CF118" s="12">
        <v>0</v>
      </c>
      <c r="CG118" s="4">
        <v>0</v>
      </c>
      <c r="CH118" s="62">
        <f t="shared" si="186"/>
        <v>0</v>
      </c>
      <c r="CI118" s="12">
        <v>62</v>
      </c>
      <c r="CJ118" s="4">
        <v>280.66000000000003</v>
      </c>
      <c r="CK118" s="62">
        <f t="shared" si="193"/>
        <v>4526.7741935483873</v>
      </c>
      <c r="CL118" s="12">
        <v>12.481999999999999</v>
      </c>
      <c r="CM118" s="4">
        <v>62.08</v>
      </c>
      <c r="CN118" s="62">
        <f t="shared" si="194"/>
        <v>4973.5619291780167</v>
      </c>
      <c r="CO118" s="64">
        <v>0</v>
      </c>
      <c r="CP118" s="4">
        <v>0</v>
      </c>
      <c r="CQ118" s="62">
        <v>0</v>
      </c>
      <c r="CR118" s="12">
        <v>0</v>
      </c>
      <c r="CS118" s="4">
        <v>0</v>
      </c>
      <c r="CT118" s="62">
        <v>0</v>
      </c>
      <c r="CU118" s="12">
        <v>0</v>
      </c>
      <c r="CV118" s="4">
        <v>0</v>
      </c>
      <c r="CW118" s="62">
        <v>0</v>
      </c>
      <c r="CX118" s="12">
        <v>0</v>
      </c>
      <c r="CY118" s="4">
        <v>0</v>
      </c>
      <c r="CZ118" s="62">
        <f t="shared" si="187"/>
        <v>0</v>
      </c>
      <c r="DA118" s="12">
        <v>0</v>
      </c>
      <c r="DB118" s="4">
        <v>0</v>
      </c>
      <c r="DC118" s="62">
        <v>0</v>
      </c>
      <c r="DD118" s="12"/>
      <c r="DE118" s="4"/>
      <c r="DF118" s="62"/>
      <c r="DG118" s="12">
        <v>0</v>
      </c>
      <c r="DH118" s="4">
        <v>0</v>
      </c>
      <c r="DI118" s="62">
        <v>0</v>
      </c>
      <c r="DJ118" s="12">
        <v>0</v>
      </c>
      <c r="DK118" s="4">
        <v>0</v>
      </c>
      <c r="DL118" s="62">
        <v>0</v>
      </c>
      <c r="DM118" s="12">
        <v>0</v>
      </c>
      <c r="DN118" s="4">
        <v>0</v>
      </c>
      <c r="DO118" s="62">
        <v>0</v>
      </c>
      <c r="DP118" s="12">
        <v>0</v>
      </c>
      <c r="DQ118" s="4">
        <v>0</v>
      </c>
      <c r="DR118" s="62">
        <v>0</v>
      </c>
      <c r="DS118" s="12">
        <v>0</v>
      </c>
      <c r="DT118" s="4">
        <v>0</v>
      </c>
      <c r="DU118" s="62">
        <v>0</v>
      </c>
      <c r="DV118" s="12">
        <v>588.1</v>
      </c>
      <c r="DW118" s="4">
        <v>2465.06</v>
      </c>
      <c r="DX118" s="62">
        <f t="shared" si="195"/>
        <v>4191.5660601938444</v>
      </c>
      <c r="DY118" s="12">
        <v>1879.66</v>
      </c>
      <c r="DZ118" s="4">
        <v>8877.5400000000009</v>
      </c>
      <c r="EA118" s="62">
        <f t="shared" si="196"/>
        <v>4722.9498951938122</v>
      </c>
      <c r="EB118" s="12">
        <f t="shared" si="188"/>
        <v>3512.0880000000002</v>
      </c>
      <c r="EC118" s="18">
        <f t="shared" si="189"/>
        <v>15824.730000000001</v>
      </c>
    </row>
    <row r="119" spans="1:133" ht="15" customHeight="1" x14ac:dyDescent="0.3">
      <c r="A119" s="55">
        <v>2017</v>
      </c>
      <c r="B119" s="56" t="s">
        <v>14</v>
      </c>
      <c r="C119" s="12">
        <v>52.521999999999998</v>
      </c>
      <c r="D119" s="4">
        <v>239.77</v>
      </c>
      <c r="E119" s="62">
        <f t="shared" si="201"/>
        <v>4565.1346102585585</v>
      </c>
      <c r="F119" s="12">
        <v>0</v>
      </c>
      <c r="G119" s="4">
        <v>0</v>
      </c>
      <c r="H119" s="62">
        <v>0</v>
      </c>
      <c r="I119" s="12">
        <v>0.23100000000000001</v>
      </c>
      <c r="J119" s="4">
        <v>42.71</v>
      </c>
      <c r="K119" s="62">
        <f t="shared" si="190"/>
        <v>184891.7748917749</v>
      </c>
      <c r="L119" s="12">
        <v>0</v>
      </c>
      <c r="M119" s="4">
        <v>0</v>
      </c>
      <c r="N119" s="62">
        <v>0</v>
      </c>
      <c r="O119" s="12">
        <v>0</v>
      </c>
      <c r="P119" s="4">
        <v>0</v>
      </c>
      <c r="Q119" s="62">
        <v>0</v>
      </c>
      <c r="R119" s="12">
        <v>0</v>
      </c>
      <c r="S119" s="4">
        <v>0</v>
      </c>
      <c r="T119" s="62">
        <v>0</v>
      </c>
      <c r="U119" s="12">
        <v>0</v>
      </c>
      <c r="V119" s="4">
        <v>0</v>
      </c>
      <c r="W119" s="62">
        <v>0</v>
      </c>
      <c r="X119" s="12">
        <v>222.005</v>
      </c>
      <c r="Y119" s="4">
        <v>1248.1400000000001</v>
      </c>
      <c r="Z119" s="62">
        <f t="shared" si="191"/>
        <v>5622.1256278011761</v>
      </c>
      <c r="AA119" s="12">
        <v>0</v>
      </c>
      <c r="AB119" s="4">
        <v>0</v>
      </c>
      <c r="AC119" s="62">
        <v>0</v>
      </c>
      <c r="AD119" s="12">
        <v>1200.002</v>
      </c>
      <c r="AE119" s="4">
        <v>5461.14</v>
      </c>
      <c r="AF119" s="62">
        <f t="shared" si="192"/>
        <v>4550.9424150959758</v>
      </c>
      <c r="AG119" s="12">
        <v>0</v>
      </c>
      <c r="AH119" s="4">
        <v>0</v>
      </c>
      <c r="AI119" s="62">
        <v>0</v>
      </c>
      <c r="AJ119" s="12">
        <v>0</v>
      </c>
      <c r="AK119" s="4">
        <v>0</v>
      </c>
      <c r="AL119" s="62">
        <v>0</v>
      </c>
      <c r="AM119" s="12">
        <v>0</v>
      </c>
      <c r="AN119" s="4">
        <v>0</v>
      </c>
      <c r="AO119" s="62">
        <v>0</v>
      </c>
      <c r="AP119" s="12">
        <v>0</v>
      </c>
      <c r="AQ119" s="4">
        <v>0</v>
      </c>
      <c r="AR119" s="62">
        <v>0</v>
      </c>
      <c r="AS119" s="12">
        <v>0</v>
      </c>
      <c r="AT119" s="4">
        <v>0</v>
      </c>
      <c r="AU119" s="62">
        <v>0</v>
      </c>
      <c r="AV119" s="12">
        <v>0</v>
      </c>
      <c r="AW119" s="4">
        <v>0</v>
      </c>
      <c r="AX119" s="62">
        <f t="shared" si="183"/>
        <v>0</v>
      </c>
      <c r="AY119" s="12">
        <v>0</v>
      </c>
      <c r="AZ119" s="4">
        <v>0</v>
      </c>
      <c r="BA119" s="62">
        <v>0</v>
      </c>
      <c r="BB119" s="12">
        <v>0</v>
      </c>
      <c r="BC119" s="4">
        <v>0</v>
      </c>
      <c r="BD119" s="62">
        <v>0</v>
      </c>
      <c r="BE119" s="12">
        <v>0</v>
      </c>
      <c r="BF119" s="4">
        <v>0</v>
      </c>
      <c r="BG119" s="62">
        <v>0</v>
      </c>
      <c r="BH119" s="12">
        <v>0</v>
      </c>
      <c r="BI119" s="4">
        <v>0</v>
      </c>
      <c r="BJ119" s="62">
        <v>0</v>
      </c>
      <c r="BK119" s="12">
        <v>0</v>
      </c>
      <c r="BL119" s="4">
        <v>0</v>
      </c>
      <c r="BM119" s="62">
        <f t="shared" si="184"/>
        <v>0</v>
      </c>
      <c r="BN119" s="12">
        <v>0</v>
      </c>
      <c r="BO119" s="4">
        <v>0</v>
      </c>
      <c r="BP119" s="62">
        <v>0</v>
      </c>
      <c r="BQ119" s="12">
        <v>0</v>
      </c>
      <c r="BR119" s="4">
        <v>0</v>
      </c>
      <c r="BS119" s="62">
        <v>0</v>
      </c>
      <c r="BT119" s="12">
        <v>0</v>
      </c>
      <c r="BU119" s="4">
        <v>0</v>
      </c>
      <c r="BV119" s="62">
        <v>0</v>
      </c>
      <c r="BW119" s="12">
        <v>0</v>
      </c>
      <c r="BX119" s="4">
        <v>0</v>
      </c>
      <c r="BY119" s="62">
        <v>0</v>
      </c>
      <c r="BZ119" s="12">
        <v>0</v>
      </c>
      <c r="CA119" s="4">
        <v>0</v>
      </c>
      <c r="CB119" s="62">
        <v>0</v>
      </c>
      <c r="CC119" s="12">
        <v>0</v>
      </c>
      <c r="CD119" s="4">
        <v>0</v>
      </c>
      <c r="CE119" s="62">
        <f t="shared" si="185"/>
        <v>0</v>
      </c>
      <c r="CF119" s="12">
        <v>0</v>
      </c>
      <c r="CG119" s="4">
        <v>0</v>
      </c>
      <c r="CH119" s="62">
        <f t="shared" si="186"/>
        <v>0</v>
      </c>
      <c r="CI119" s="12">
        <v>34.008000000000003</v>
      </c>
      <c r="CJ119" s="4">
        <v>153.66999999999999</v>
      </c>
      <c r="CK119" s="62">
        <f t="shared" si="193"/>
        <v>4518.6426723123968</v>
      </c>
      <c r="CL119" s="12">
        <v>0</v>
      </c>
      <c r="CM119" s="4">
        <v>0</v>
      </c>
      <c r="CN119" s="62">
        <v>0</v>
      </c>
      <c r="CO119" s="64">
        <v>0</v>
      </c>
      <c r="CP119" s="4">
        <v>0</v>
      </c>
      <c r="CQ119" s="62">
        <v>0</v>
      </c>
      <c r="CR119" s="12">
        <v>0</v>
      </c>
      <c r="CS119" s="4">
        <v>0</v>
      </c>
      <c r="CT119" s="62">
        <v>0</v>
      </c>
      <c r="CU119" s="12">
        <v>0</v>
      </c>
      <c r="CV119" s="4">
        <v>0</v>
      </c>
      <c r="CW119" s="62">
        <v>0</v>
      </c>
      <c r="CX119" s="12">
        <v>0</v>
      </c>
      <c r="CY119" s="4">
        <v>0</v>
      </c>
      <c r="CZ119" s="62">
        <f t="shared" si="187"/>
        <v>0</v>
      </c>
      <c r="DA119" s="12">
        <v>0</v>
      </c>
      <c r="DB119" s="4">
        <v>0</v>
      </c>
      <c r="DC119" s="62">
        <v>0</v>
      </c>
      <c r="DD119" s="12"/>
      <c r="DE119" s="4"/>
      <c r="DF119" s="62"/>
      <c r="DG119" s="12">
        <v>0.19500000000000001</v>
      </c>
      <c r="DH119" s="4">
        <v>6.58</v>
      </c>
      <c r="DI119" s="62">
        <f t="shared" si="200"/>
        <v>33743.589743589742</v>
      </c>
      <c r="DJ119" s="12">
        <v>0</v>
      </c>
      <c r="DK119" s="4">
        <v>0</v>
      </c>
      <c r="DL119" s="62">
        <v>0</v>
      </c>
      <c r="DM119" s="12">
        <v>0</v>
      </c>
      <c r="DN119" s="4">
        <v>0</v>
      </c>
      <c r="DO119" s="62">
        <v>0</v>
      </c>
      <c r="DP119" s="12">
        <v>0</v>
      </c>
      <c r="DQ119" s="4">
        <v>0</v>
      </c>
      <c r="DR119" s="62">
        <v>0</v>
      </c>
      <c r="DS119" s="12">
        <v>0</v>
      </c>
      <c r="DT119" s="4">
        <v>0</v>
      </c>
      <c r="DU119" s="62">
        <v>0</v>
      </c>
      <c r="DV119" s="12">
        <v>2070</v>
      </c>
      <c r="DW119" s="4">
        <v>8517.9599999999991</v>
      </c>
      <c r="DX119" s="62">
        <f t="shared" si="195"/>
        <v>4114.95652173913</v>
      </c>
      <c r="DY119" s="12">
        <v>3544.12</v>
      </c>
      <c r="DZ119" s="4">
        <v>15329.42</v>
      </c>
      <c r="EA119" s="62">
        <f t="shared" si="196"/>
        <v>4325.3106553954149</v>
      </c>
      <c r="EB119" s="12">
        <f t="shared" si="188"/>
        <v>7123.0830000000005</v>
      </c>
      <c r="EC119" s="18">
        <f t="shared" si="189"/>
        <v>30999.39</v>
      </c>
    </row>
    <row r="120" spans="1:133" ht="15" customHeight="1" x14ac:dyDescent="0.3">
      <c r="A120" s="55">
        <v>2017</v>
      </c>
      <c r="B120" s="56" t="s">
        <v>15</v>
      </c>
      <c r="C120" s="12">
        <v>0</v>
      </c>
      <c r="D120" s="4">
        <v>0</v>
      </c>
      <c r="E120" s="62">
        <v>0</v>
      </c>
      <c r="F120" s="12">
        <v>0</v>
      </c>
      <c r="G120" s="4">
        <v>0</v>
      </c>
      <c r="H120" s="62">
        <v>0</v>
      </c>
      <c r="I120" s="12">
        <v>0.75</v>
      </c>
      <c r="J120" s="4">
        <v>5.91</v>
      </c>
      <c r="K120" s="62">
        <f t="shared" si="190"/>
        <v>7880</v>
      </c>
      <c r="L120" s="12">
        <v>0</v>
      </c>
      <c r="M120" s="4">
        <v>0</v>
      </c>
      <c r="N120" s="62">
        <v>0</v>
      </c>
      <c r="O120" s="12">
        <v>0</v>
      </c>
      <c r="P120" s="4">
        <v>0</v>
      </c>
      <c r="Q120" s="62">
        <v>0</v>
      </c>
      <c r="R120" s="12">
        <v>0</v>
      </c>
      <c r="S120" s="4">
        <v>0</v>
      </c>
      <c r="T120" s="62">
        <v>0</v>
      </c>
      <c r="U120" s="12">
        <v>0</v>
      </c>
      <c r="V120" s="4">
        <v>0</v>
      </c>
      <c r="W120" s="62">
        <v>0</v>
      </c>
      <c r="X120" s="12">
        <v>0</v>
      </c>
      <c r="Y120" s="4">
        <v>0</v>
      </c>
      <c r="Z120" s="62">
        <v>0</v>
      </c>
      <c r="AA120" s="12">
        <v>7.27</v>
      </c>
      <c r="AB120" s="4">
        <v>145.99</v>
      </c>
      <c r="AC120" s="62">
        <f t="shared" ref="AC120" si="203">AB120/AA120*1000</f>
        <v>20081.155433287484</v>
      </c>
      <c r="AD120" s="12">
        <v>585.26</v>
      </c>
      <c r="AE120" s="4">
        <v>2759.95</v>
      </c>
      <c r="AF120" s="62">
        <f t="shared" si="192"/>
        <v>4715.7673512626861</v>
      </c>
      <c r="AG120" s="12">
        <v>18</v>
      </c>
      <c r="AH120" s="4">
        <v>320.66000000000003</v>
      </c>
      <c r="AI120" s="62">
        <f t="shared" ref="AI120" si="204">AH120/AG120*1000</f>
        <v>17814.444444444449</v>
      </c>
      <c r="AJ120" s="12">
        <v>0</v>
      </c>
      <c r="AK120" s="4">
        <v>0</v>
      </c>
      <c r="AL120" s="62">
        <v>0</v>
      </c>
      <c r="AM120" s="12">
        <v>0</v>
      </c>
      <c r="AN120" s="4">
        <v>0</v>
      </c>
      <c r="AO120" s="62">
        <v>0</v>
      </c>
      <c r="AP120" s="12">
        <v>0</v>
      </c>
      <c r="AQ120" s="4">
        <v>0</v>
      </c>
      <c r="AR120" s="62">
        <v>0</v>
      </c>
      <c r="AS120" s="12">
        <v>0</v>
      </c>
      <c r="AT120" s="4">
        <v>0</v>
      </c>
      <c r="AU120" s="62">
        <v>0</v>
      </c>
      <c r="AV120" s="12">
        <v>0</v>
      </c>
      <c r="AW120" s="4">
        <v>0</v>
      </c>
      <c r="AX120" s="62">
        <f t="shared" si="183"/>
        <v>0</v>
      </c>
      <c r="AY120" s="12">
        <v>0</v>
      </c>
      <c r="AZ120" s="4">
        <v>0</v>
      </c>
      <c r="BA120" s="62">
        <v>0</v>
      </c>
      <c r="BB120" s="12">
        <v>0</v>
      </c>
      <c r="BC120" s="4">
        <v>0</v>
      </c>
      <c r="BD120" s="62">
        <v>0</v>
      </c>
      <c r="BE120" s="12">
        <v>0</v>
      </c>
      <c r="BF120" s="4">
        <v>0</v>
      </c>
      <c r="BG120" s="62">
        <v>0</v>
      </c>
      <c r="BH120" s="12">
        <v>0</v>
      </c>
      <c r="BI120" s="4">
        <v>0</v>
      </c>
      <c r="BJ120" s="62">
        <v>0</v>
      </c>
      <c r="BK120" s="12">
        <v>0</v>
      </c>
      <c r="BL120" s="4">
        <v>0</v>
      </c>
      <c r="BM120" s="62">
        <f t="shared" si="184"/>
        <v>0</v>
      </c>
      <c r="BN120" s="12">
        <v>0.75</v>
      </c>
      <c r="BO120" s="4">
        <v>15.3</v>
      </c>
      <c r="BP120" s="62">
        <f t="shared" si="202"/>
        <v>20400.000000000004</v>
      </c>
      <c r="BQ120" s="12">
        <v>0</v>
      </c>
      <c r="BR120" s="4">
        <v>0</v>
      </c>
      <c r="BS120" s="62">
        <v>0</v>
      </c>
      <c r="BT120" s="12">
        <v>0</v>
      </c>
      <c r="BU120" s="4">
        <v>0</v>
      </c>
      <c r="BV120" s="62">
        <v>0</v>
      </c>
      <c r="BW120" s="12">
        <v>0</v>
      </c>
      <c r="BX120" s="4">
        <v>0</v>
      </c>
      <c r="BY120" s="62">
        <v>0</v>
      </c>
      <c r="BZ120" s="12">
        <v>0</v>
      </c>
      <c r="CA120" s="4">
        <v>0</v>
      </c>
      <c r="CB120" s="62">
        <v>0</v>
      </c>
      <c r="CC120" s="12">
        <v>0</v>
      </c>
      <c r="CD120" s="4">
        <v>0</v>
      </c>
      <c r="CE120" s="62">
        <f t="shared" si="185"/>
        <v>0</v>
      </c>
      <c r="CF120" s="12">
        <v>0</v>
      </c>
      <c r="CG120" s="4">
        <v>0</v>
      </c>
      <c r="CH120" s="62">
        <f t="shared" si="186"/>
        <v>0</v>
      </c>
      <c r="CI120" s="12">
        <v>0</v>
      </c>
      <c r="CJ120" s="4">
        <v>0</v>
      </c>
      <c r="CK120" s="62">
        <v>0</v>
      </c>
      <c r="CL120" s="12">
        <v>59.591999999999999</v>
      </c>
      <c r="CM120" s="4">
        <v>288.33</v>
      </c>
      <c r="CN120" s="62">
        <f t="shared" si="194"/>
        <v>4838.4011276681431</v>
      </c>
      <c r="CO120" s="64">
        <v>0</v>
      </c>
      <c r="CP120" s="4">
        <v>0</v>
      </c>
      <c r="CQ120" s="62">
        <v>0</v>
      </c>
      <c r="CR120" s="12">
        <v>0</v>
      </c>
      <c r="CS120" s="4">
        <v>0</v>
      </c>
      <c r="CT120" s="62">
        <v>0</v>
      </c>
      <c r="CU120" s="12">
        <v>0</v>
      </c>
      <c r="CV120" s="4">
        <v>0</v>
      </c>
      <c r="CW120" s="62">
        <v>0</v>
      </c>
      <c r="CX120" s="12">
        <v>0</v>
      </c>
      <c r="CY120" s="4">
        <v>0</v>
      </c>
      <c r="CZ120" s="62">
        <f t="shared" si="187"/>
        <v>0</v>
      </c>
      <c r="DA120" s="12">
        <v>8</v>
      </c>
      <c r="DB120" s="4">
        <v>164.62</v>
      </c>
      <c r="DC120" s="62">
        <f t="shared" ref="DC120" si="205">DB120/DA120*1000</f>
        <v>20577.5</v>
      </c>
      <c r="DD120" s="12"/>
      <c r="DE120" s="4"/>
      <c r="DF120" s="62"/>
      <c r="DG120" s="12">
        <v>0</v>
      </c>
      <c r="DH120" s="4">
        <v>0</v>
      </c>
      <c r="DI120" s="62">
        <v>0</v>
      </c>
      <c r="DJ120" s="12">
        <v>0</v>
      </c>
      <c r="DK120" s="4">
        <v>0</v>
      </c>
      <c r="DL120" s="62">
        <v>0</v>
      </c>
      <c r="DM120" s="12">
        <v>0</v>
      </c>
      <c r="DN120" s="4">
        <v>0</v>
      </c>
      <c r="DO120" s="62">
        <v>0</v>
      </c>
      <c r="DP120" s="12">
        <v>0</v>
      </c>
      <c r="DQ120" s="4">
        <v>0</v>
      </c>
      <c r="DR120" s="62">
        <v>0</v>
      </c>
      <c r="DS120" s="12">
        <v>0</v>
      </c>
      <c r="DT120" s="4">
        <v>0</v>
      </c>
      <c r="DU120" s="62">
        <v>0</v>
      </c>
      <c r="DV120" s="12">
        <v>1353.18</v>
      </c>
      <c r="DW120" s="4">
        <v>6786.24</v>
      </c>
      <c r="DX120" s="62">
        <f t="shared" si="195"/>
        <v>5015.0312596993745</v>
      </c>
      <c r="DY120" s="12">
        <v>3725.9549999999999</v>
      </c>
      <c r="DZ120" s="4">
        <v>17930.93</v>
      </c>
      <c r="EA120" s="62">
        <f t="shared" si="196"/>
        <v>4812.4386902149918</v>
      </c>
      <c r="EB120" s="12">
        <f t="shared" si="188"/>
        <v>5758.7569999999996</v>
      </c>
      <c r="EC120" s="18">
        <f t="shared" si="189"/>
        <v>28417.93</v>
      </c>
    </row>
    <row r="121" spans="1:133" ht="15" customHeight="1" x14ac:dyDescent="0.3">
      <c r="A121" s="55">
        <v>2017</v>
      </c>
      <c r="B121" s="56" t="s">
        <v>16</v>
      </c>
      <c r="C121" s="12">
        <v>20</v>
      </c>
      <c r="D121" s="4">
        <v>101.99</v>
      </c>
      <c r="E121" s="62">
        <f t="shared" si="201"/>
        <v>5099.5</v>
      </c>
      <c r="F121" s="12">
        <v>0</v>
      </c>
      <c r="G121" s="4">
        <v>0</v>
      </c>
      <c r="H121" s="62">
        <v>0</v>
      </c>
      <c r="I121" s="12">
        <v>10</v>
      </c>
      <c r="J121" s="4">
        <v>51.22</v>
      </c>
      <c r="K121" s="62">
        <f t="shared" si="190"/>
        <v>5122</v>
      </c>
      <c r="L121" s="12">
        <v>0</v>
      </c>
      <c r="M121" s="4">
        <v>0</v>
      </c>
      <c r="N121" s="62">
        <v>0</v>
      </c>
      <c r="O121" s="12">
        <v>0</v>
      </c>
      <c r="P121" s="4">
        <v>0</v>
      </c>
      <c r="Q121" s="62">
        <v>0</v>
      </c>
      <c r="R121" s="12">
        <v>0</v>
      </c>
      <c r="S121" s="4">
        <v>0</v>
      </c>
      <c r="T121" s="62">
        <v>0</v>
      </c>
      <c r="U121" s="12">
        <v>0</v>
      </c>
      <c r="V121" s="4">
        <v>0</v>
      </c>
      <c r="W121" s="62">
        <v>0</v>
      </c>
      <c r="X121" s="12">
        <v>0</v>
      </c>
      <c r="Y121" s="4">
        <v>0</v>
      </c>
      <c r="Z121" s="62">
        <v>0</v>
      </c>
      <c r="AA121" s="12">
        <v>0</v>
      </c>
      <c r="AB121" s="4">
        <v>0</v>
      </c>
      <c r="AC121" s="62">
        <v>0</v>
      </c>
      <c r="AD121" s="12">
        <v>1058.1500000000001</v>
      </c>
      <c r="AE121" s="4">
        <v>6038.03</v>
      </c>
      <c r="AF121" s="62">
        <f t="shared" si="192"/>
        <v>5706.2136748098092</v>
      </c>
      <c r="AG121" s="12">
        <v>0</v>
      </c>
      <c r="AH121" s="4">
        <v>0</v>
      </c>
      <c r="AI121" s="62">
        <v>0</v>
      </c>
      <c r="AJ121" s="12">
        <v>0</v>
      </c>
      <c r="AK121" s="4">
        <v>0</v>
      </c>
      <c r="AL121" s="62">
        <v>0</v>
      </c>
      <c r="AM121" s="12">
        <v>0</v>
      </c>
      <c r="AN121" s="4">
        <v>0</v>
      </c>
      <c r="AO121" s="62">
        <v>0</v>
      </c>
      <c r="AP121" s="12">
        <v>0</v>
      </c>
      <c r="AQ121" s="4">
        <v>0</v>
      </c>
      <c r="AR121" s="62">
        <v>0</v>
      </c>
      <c r="AS121" s="12">
        <v>0</v>
      </c>
      <c r="AT121" s="4">
        <v>0</v>
      </c>
      <c r="AU121" s="62">
        <v>0</v>
      </c>
      <c r="AV121" s="12">
        <v>0</v>
      </c>
      <c r="AW121" s="4">
        <v>0</v>
      </c>
      <c r="AX121" s="62">
        <f t="shared" si="183"/>
        <v>0</v>
      </c>
      <c r="AY121" s="12">
        <v>0</v>
      </c>
      <c r="AZ121" s="4">
        <v>0</v>
      </c>
      <c r="BA121" s="62">
        <v>0</v>
      </c>
      <c r="BB121" s="12">
        <v>0</v>
      </c>
      <c r="BC121" s="4">
        <v>0</v>
      </c>
      <c r="BD121" s="62">
        <v>0</v>
      </c>
      <c r="BE121" s="12">
        <v>0</v>
      </c>
      <c r="BF121" s="4">
        <v>0</v>
      </c>
      <c r="BG121" s="62">
        <v>0</v>
      </c>
      <c r="BH121" s="12">
        <v>0</v>
      </c>
      <c r="BI121" s="4">
        <v>0</v>
      </c>
      <c r="BJ121" s="62">
        <v>0</v>
      </c>
      <c r="BK121" s="12">
        <v>0</v>
      </c>
      <c r="BL121" s="4">
        <v>0</v>
      </c>
      <c r="BM121" s="62">
        <f t="shared" si="184"/>
        <v>0</v>
      </c>
      <c r="BN121" s="12">
        <v>0</v>
      </c>
      <c r="BO121" s="4">
        <v>0</v>
      </c>
      <c r="BP121" s="62">
        <v>0</v>
      </c>
      <c r="BQ121" s="12">
        <v>0</v>
      </c>
      <c r="BR121" s="4">
        <v>0</v>
      </c>
      <c r="BS121" s="62">
        <v>0</v>
      </c>
      <c r="BT121" s="12">
        <v>5.25</v>
      </c>
      <c r="BU121" s="4">
        <v>130.08000000000001</v>
      </c>
      <c r="BV121" s="62">
        <f t="shared" ref="BV121" si="206">BU121/BT121*1000</f>
        <v>24777.142857142859</v>
      </c>
      <c r="BW121" s="12">
        <v>0</v>
      </c>
      <c r="BX121" s="4">
        <v>0</v>
      </c>
      <c r="BY121" s="62">
        <v>0</v>
      </c>
      <c r="BZ121" s="12">
        <v>0</v>
      </c>
      <c r="CA121" s="4">
        <v>0</v>
      </c>
      <c r="CB121" s="62">
        <v>0</v>
      </c>
      <c r="CC121" s="12">
        <v>0</v>
      </c>
      <c r="CD121" s="4">
        <v>0</v>
      </c>
      <c r="CE121" s="62">
        <f t="shared" si="185"/>
        <v>0</v>
      </c>
      <c r="CF121" s="12">
        <v>0</v>
      </c>
      <c r="CG121" s="4">
        <v>0</v>
      </c>
      <c r="CH121" s="62">
        <f t="shared" si="186"/>
        <v>0</v>
      </c>
      <c r="CI121" s="12">
        <v>96</v>
      </c>
      <c r="CJ121" s="4">
        <v>566.46</v>
      </c>
      <c r="CK121" s="62">
        <f t="shared" si="193"/>
        <v>5900.6250000000009</v>
      </c>
      <c r="CL121" s="12">
        <v>12.371</v>
      </c>
      <c r="CM121" s="4">
        <v>124.92</v>
      </c>
      <c r="CN121" s="62">
        <f t="shared" si="194"/>
        <v>10097.809392935091</v>
      </c>
      <c r="CO121" s="64">
        <v>0</v>
      </c>
      <c r="CP121" s="4">
        <v>0</v>
      </c>
      <c r="CQ121" s="62">
        <v>0</v>
      </c>
      <c r="CR121" s="12">
        <v>0</v>
      </c>
      <c r="CS121" s="4">
        <v>0</v>
      </c>
      <c r="CT121" s="62">
        <v>0</v>
      </c>
      <c r="CU121" s="12">
        <v>0</v>
      </c>
      <c r="CV121" s="4">
        <v>0</v>
      </c>
      <c r="CW121" s="62">
        <v>0</v>
      </c>
      <c r="CX121" s="12">
        <v>0</v>
      </c>
      <c r="CY121" s="4">
        <v>0</v>
      </c>
      <c r="CZ121" s="62">
        <f t="shared" si="187"/>
        <v>0</v>
      </c>
      <c r="DA121" s="12">
        <v>0</v>
      </c>
      <c r="DB121" s="4">
        <v>0</v>
      </c>
      <c r="DC121" s="62">
        <v>0</v>
      </c>
      <c r="DD121" s="12"/>
      <c r="DE121" s="4"/>
      <c r="DF121" s="62"/>
      <c r="DG121" s="12">
        <v>0</v>
      </c>
      <c r="DH121" s="4">
        <v>0</v>
      </c>
      <c r="DI121" s="62">
        <v>0</v>
      </c>
      <c r="DJ121" s="12">
        <v>0</v>
      </c>
      <c r="DK121" s="4">
        <v>0</v>
      </c>
      <c r="DL121" s="62">
        <v>0</v>
      </c>
      <c r="DM121" s="12">
        <v>0</v>
      </c>
      <c r="DN121" s="4">
        <v>0</v>
      </c>
      <c r="DO121" s="62">
        <v>0</v>
      </c>
      <c r="DP121" s="12">
        <v>0</v>
      </c>
      <c r="DQ121" s="4">
        <v>0</v>
      </c>
      <c r="DR121" s="62">
        <v>0</v>
      </c>
      <c r="DS121" s="12">
        <v>0</v>
      </c>
      <c r="DT121" s="4">
        <v>0</v>
      </c>
      <c r="DU121" s="62">
        <v>0</v>
      </c>
      <c r="DV121" s="12">
        <v>789</v>
      </c>
      <c r="DW121" s="4">
        <v>3543.68</v>
      </c>
      <c r="DX121" s="62">
        <f t="shared" si="195"/>
        <v>4491.3561470215454</v>
      </c>
      <c r="DY121" s="12">
        <v>2923.5</v>
      </c>
      <c r="DZ121" s="4">
        <v>15808.24</v>
      </c>
      <c r="EA121" s="62">
        <f t="shared" si="196"/>
        <v>5407.299469813579</v>
      </c>
      <c r="EB121" s="12">
        <f t="shared" si="188"/>
        <v>4914.2710000000006</v>
      </c>
      <c r="EC121" s="18">
        <f t="shared" si="189"/>
        <v>26364.619999999995</v>
      </c>
    </row>
    <row r="122" spans="1:133" ht="15.75" customHeight="1" thickBot="1" x14ac:dyDescent="0.35">
      <c r="A122" s="69"/>
      <c r="B122" s="70" t="s">
        <v>17</v>
      </c>
      <c r="C122" s="43">
        <f>SUM(C110:C121)</f>
        <v>142.52199999999999</v>
      </c>
      <c r="D122" s="42">
        <f>SUM(D110:D121)</f>
        <v>763.09</v>
      </c>
      <c r="E122" s="61"/>
      <c r="F122" s="43">
        <f>SUM(F111:F121)</f>
        <v>0</v>
      </c>
      <c r="G122" s="42">
        <f>SUM(G111:G121)</f>
        <v>0</v>
      </c>
      <c r="H122" s="61"/>
      <c r="I122" s="43">
        <f>SUM(I111:I121)</f>
        <v>11.595000000000001</v>
      </c>
      <c r="J122" s="42">
        <f>SUM(J111:J121)</f>
        <v>184.71</v>
      </c>
      <c r="K122" s="61"/>
      <c r="L122" s="43">
        <f>SUM(L111:L121)</f>
        <v>0</v>
      </c>
      <c r="M122" s="42">
        <f>SUM(M111:M121)</f>
        <v>0</v>
      </c>
      <c r="N122" s="61"/>
      <c r="O122" s="43">
        <f>SUM(O111:O121)</f>
        <v>0</v>
      </c>
      <c r="P122" s="42">
        <f>SUM(P111:P121)</f>
        <v>0</v>
      </c>
      <c r="Q122" s="61"/>
      <c r="R122" s="43">
        <f>SUM(R111:R121)</f>
        <v>0</v>
      </c>
      <c r="S122" s="42">
        <f>SUM(S111:S121)</f>
        <v>0</v>
      </c>
      <c r="T122" s="61"/>
      <c r="U122" s="43">
        <f>SUM(U111:U121)</f>
        <v>0</v>
      </c>
      <c r="V122" s="42">
        <f>SUM(V111:V121)</f>
        <v>0</v>
      </c>
      <c r="W122" s="61"/>
      <c r="X122" s="43">
        <f>SUM(X110:X121)</f>
        <v>222.214</v>
      </c>
      <c r="Y122" s="42">
        <f>SUM(Y110:Y121)</f>
        <v>1258.4000000000001</v>
      </c>
      <c r="Z122" s="61"/>
      <c r="AA122" s="43">
        <f>SUM(AA111:AA121)</f>
        <v>7.27</v>
      </c>
      <c r="AB122" s="42">
        <f>SUM(AB111:AB121)</f>
        <v>145.99</v>
      </c>
      <c r="AC122" s="61"/>
      <c r="AD122" s="43">
        <f>SUM(AD110:AD121)</f>
        <v>6002.1790000000001</v>
      </c>
      <c r="AE122" s="42">
        <f>SUM(AE110:AE121)</f>
        <v>27831.64</v>
      </c>
      <c r="AF122" s="61"/>
      <c r="AG122" s="43">
        <f>SUM(AG111:AG121)</f>
        <v>18</v>
      </c>
      <c r="AH122" s="42">
        <f>SUM(AH111:AH121)</f>
        <v>320.66000000000003</v>
      </c>
      <c r="AI122" s="61"/>
      <c r="AJ122" s="43">
        <f>SUM(AJ111:AJ121)</f>
        <v>0</v>
      </c>
      <c r="AK122" s="42">
        <f>SUM(AK111:AK121)</f>
        <v>0</v>
      </c>
      <c r="AL122" s="61"/>
      <c r="AM122" s="43"/>
      <c r="AN122" s="42"/>
      <c r="AO122" s="61"/>
      <c r="AP122" s="43">
        <f>SUM(AP111:AP121)</f>
        <v>0</v>
      </c>
      <c r="AQ122" s="42">
        <f>SUM(AQ111:AQ121)</f>
        <v>0</v>
      </c>
      <c r="AR122" s="61"/>
      <c r="AS122" s="43">
        <f>SUM(AS111:AS121)</f>
        <v>0</v>
      </c>
      <c r="AT122" s="42">
        <f>SUM(AT111:AT121)</f>
        <v>0</v>
      </c>
      <c r="AU122" s="61"/>
      <c r="AV122" s="43">
        <f t="shared" ref="AV122:AW122" si="207">SUM(AV110:AV121)</f>
        <v>0</v>
      </c>
      <c r="AW122" s="42">
        <f t="shared" si="207"/>
        <v>0</v>
      </c>
      <c r="AX122" s="61"/>
      <c r="AY122" s="43">
        <f>SUM(AY111:AY121)</f>
        <v>0</v>
      </c>
      <c r="AZ122" s="42">
        <f>SUM(AZ111:AZ121)</f>
        <v>0</v>
      </c>
      <c r="BA122" s="61"/>
      <c r="BB122" s="43">
        <f>SUM(BB111:BB121)</f>
        <v>0</v>
      </c>
      <c r="BC122" s="42">
        <f>SUM(BC111:BC121)</f>
        <v>0</v>
      </c>
      <c r="BD122" s="61"/>
      <c r="BE122" s="43">
        <f>SUM(BE111:BE121)</f>
        <v>1</v>
      </c>
      <c r="BF122" s="42">
        <f>SUM(BF111:BF121)</f>
        <v>19.940000000000001</v>
      </c>
      <c r="BG122" s="61"/>
      <c r="BH122" s="43">
        <f>SUM(BH111:BH121)</f>
        <v>0</v>
      </c>
      <c r="BI122" s="42">
        <f>SUM(BI111:BI121)</f>
        <v>0</v>
      </c>
      <c r="BJ122" s="61"/>
      <c r="BK122" s="43">
        <f t="shared" ref="BK122:BL122" si="208">SUM(BK110:BK121)</f>
        <v>0</v>
      </c>
      <c r="BL122" s="42">
        <f t="shared" si="208"/>
        <v>0</v>
      </c>
      <c r="BM122" s="61"/>
      <c r="BN122" s="43">
        <f>SUM(BN111:BN121)</f>
        <v>0.871</v>
      </c>
      <c r="BO122" s="42">
        <f>SUM(BO111:BO121)</f>
        <v>20.93</v>
      </c>
      <c r="BP122" s="61"/>
      <c r="BQ122" s="43">
        <f>SUM(BQ111:BQ121)</f>
        <v>0</v>
      </c>
      <c r="BR122" s="42">
        <f>SUM(BR111:BR121)</f>
        <v>0</v>
      </c>
      <c r="BS122" s="61"/>
      <c r="BT122" s="43">
        <f>SUM(BT111:BT121)</f>
        <v>5.25</v>
      </c>
      <c r="BU122" s="42">
        <f>SUM(BU111:BU121)</f>
        <v>130.08000000000001</v>
      </c>
      <c r="BV122" s="61"/>
      <c r="BW122" s="43">
        <f>SUM(BW111:BW121)</f>
        <v>0</v>
      </c>
      <c r="BX122" s="42">
        <f>SUM(BX111:BX121)</f>
        <v>0</v>
      </c>
      <c r="BY122" s="61"/>
      <c r="BZ122" s="43">
        <f>SUM(BZ110:BZ121)</f>
        <v>947.82</v>
      </c>
      <c r="CA122" s="42">
        <f>SUM(CA110:CA121)</f>
        <v>3835.61</v>
      </c>
      <c r="CB122" s="61"/>
      <c r="CC122" s="43">
        <f t="shared" ref="CC122:CD122" si="209">SUM(CC110:CC121)</f>
        <v>0</v>
      </c>
      <c r="CD122" s="42">
        <f t="shared" si="209"/>
        <v>0</v>
      </c>
      <c r="CE122" s="61"/>
      <c r="CF122" s="43">
        <v>0</v>
      </c>
      <c r="CG122" s="42">
        <v>0</v>
      </c>
      <c r="CH122" s="61"/>
      <c r="CI122" s="43">
        <f>SUM(CI110:CI121)</f>
        <v>629.00800000000004</v>
      </c>
      <c r="CJ122" s="42">
        <f>SUM(CJ110:CJ121)</f>
        <v>3303.67</v>
      </c>
      <c r="CK122" s="61"/>
      <c r="CL122" s="43">
        <f>SUM(CL110:CL121)</f>
        <v>227.97600000000003</v>
      </c>
      <c r="CM122" s="42">
        <f>SUM(CM110:CM121)</f>
        <v>1173.4700000000003</v>
      </c>
      <c r="CN122" s="61"/>
      <c r="CO122" s="65">
        <f>SUM(CO111:CO121)</f>
        <v>0</v>
      </c>
      <c r="CP122" s="42">
        <f>SUM(CP111:CP121)</f>
        <v>0</v>
      </c>
      <c r="CQ122" s="61"/>
      <c r="CR122" s="43">
        <f>SUM(CR111:CR121)</f>
        <v>0</v>
      </c>
      <c r="CS122" s="42">
        <f>SUM(CS111:CS121)</f>
        <v>0</v>
      </c>
      <c r="CT122" s="61"/>
      <c r="CU122" s="43">
        <f>SUM(CU110:CU121)</f>
        <v>0</v>
      </c>
      <c r="CV122" s="42">
        <f>SUM(CV110:CV121)</f>
        <v>0</v>
      </c>
      <c r="CW122" s="61"/>
      <c r="CX122" s="43">
        <f t="shared" ref="CX122:CY122" si="210">SUM(CX110:CX121)</f>
        <v>0</v>
      </c>
      <c r="CY122" s="42">
        <f t="shared" si="210"/>
        <v>0</v>
      </c>
      <c r="CZ122" s="61"/>
      <c r="DA122" s="43">
        <f>SUM(DA110:DA121)</f>
        <v>8</v>
      </c>
      <c r="DB122" s="42">
        <f>SUM(DB110:DB121)</f>
        <v>164.62</v>
      </c>
      <c r="DC122" s="61"/>
      <c r="DD122" s="43"/>
      <c r="DE122" s="42"/>
      <c r="DF122" s="61"/>
      <c r="DG122" s="43">
        <f>SUM(DG110:DG121)</f>
        <v>1.1320000000000001</v>
      </c>
      <c r="DH122" s="42">
        <f>SUM(DH110:DH121)</f>
        <v>23.82</v>
      </c>
      <c r="DI122" s="61"/>
      <c r="DJ122" s="43">
        <f>SUM(DJ110:DJ121)</f>
        <v>0</v>
      </c>
      <c r="DK122" s="42">
        <f>SUM(DK110:DK121)</f>
        <v>0</v>
      </c>
      <c r="DL122" s="61"/>
      <c r="DM122" s="43">
        <f>SUM(DM110:DM121)</f>
        <v>0</v>
      </c>
      <c r="DN122" s="42">
        <f>SUM(DN110:DN121)</f>
        <v>0</v>
      </c>
      <c r="DO122" s="61"/>
      <c r="DP122" s="43">
        <f>SUM(DP110:DP121)</f>
        <v>0</v>
      </c>
      <c r="DQ122" s="42">
        <f>SUM(DQ110:DQ121)</f>
        <v>0</v>
      </c>
      <c r="DR122" s="61"/>
      <c r="DS122" s="43">
        <f>SUM(DS110:DS121)</f>
        <v>34</v>
      </c>
      <c r="DT122" s="42">
        <f>SUM(DT110:DT121)</f>
        <v>190.15</v>
      </c>
      <c r="DU122" s="61"/>
      <c r="DV122" s="43">
        <f>SUM(DV110:DV121)</f>
        <v>10161.104000000001</v>
      </c>
      <c r="DW122" s="42">
        <f>SUM(DW110:DW121)</f>
        <v>46977.19</v>
      </c>
      <c r="DX122" s="61"/>
      <c r="DY122" s="43">
        <f>SUM(DY110:DY121)</f>
        <v>31958.057999999997</v>
      </c>
      <c r="DZ122" s="42">
        <f>SUM(DZ110:DZ121)</f>
        <v>158367.51</v>
      </c>
      <c r="EA122" s="61"/>
      <c r="EB122" s="43">
        <f t="shared" si="188"/>
        <v>50377.999000000003</v>
      </c>
      <c r="EC122" s="44">
        <f t="shared" si="189"/>
        <v>244711.47999999998</v>
      </c>
    </row>
    <row r="123" spans="1:133" ht="15" customHeight="1" x14ac:dyDescent="0.3">
      <c r="A123" s="55">
        <v>2018</v>
      </c>
      <c r="B123" s="60" t="s">
        <v>5</v>
      </c>
      <c r="C123" s="12">
        <v>103</v>
      </c>
      <c r="D123" s="4">
        <v>570.41</v>
      </c>
      <c r="E123" s="62">
        <f t="shared" ref="E123:E130" si="211">D123/C123*1000</f>
        <v>5537.9611650485431</v>
      </c>
      <c r="F123" s="12">
        <v>0</v>
      </c>
      <c r="G123" s="4">
        <v>0</v>
      </c>
      <c r="H123" s="62">
        <v>0</v>
      </c>
      <c r="I123" s="12">
        <v>7.0510000000000002</v>
      </c>
      <c r="J123" s="4">
        <v>343.47</v>
      </c>
      <c r="K123" s="62">
        <f t="shared" ref="K123:K134" si="212">J123/I123*1000</f>
        <v>48712.239398666861</v>
      </c>
      <c r="L123" s="12">
        <v>0</v>
      </c>
      <c r="M123" s="4">
        <v>0</v>
      </c>
      <c r="N123" s="62">
        <v>0</v>
      </c>
      <c r="O123" s="12">
        <v>0</v>
      </c>
      <c r="P123" s="4">
        <v>0</v>
      </c>
      <c r="Q123" s="62">
        <v>0</v>
      </c>
      <c r="R123" s="12">
        <v>0</v>
      </c>
      <c r="S123" s="4">
        <v>0</v>
      </c>
      <c r="T123" s="62">
        <v>0</v>
      </c>
      <c r="U123" s="12">
        <v>0</v>
      </c>
      <c r="V123" s="4">
        <v>0</v>
      </c>
      <c r="W123" s="62">
        <v>0</v>
      </c>
      <c r="X123" s="12">
        <v>0</v>
      </c>
      <c r="Y123" s="4">
        <v>0</v>
      </c>
      <c r="Z123" s="62">
        <v>0</v>
      </c>
      <c r="AA123" s="12">
        <v>0</v>
      </c>
      <c r="AB123" s="4">
        <v>0</v>
      </c>
      <c r="AC123" s="62">
        <v>0</v>
      </c>
      <c r="AD123" s="12">
        <v>518</v>
      </c>
      <c r="AE123" s="4">
        <v>3049.74</v>
      </c>
      <c r="AF123" s="62">
        <f>AE123/AD123*1000</f>
        <v>5887.5289575289571</v>
      </c>
      <c r="AG123" s="12">
        <v>0</v>
      </c>
      <c r="AH123" s="4">
        <v>0</v>
      </c>
      <c r="AI123" s="62">
        <v>0</v>
      </c>
      <c r="AJ123" s="12">
        <v>0</v>
      </c>
      <c r="AK123" s="4">
        <v>0</v>
      </c>
      <c r="AL123" s="62">
        <v>0</v>
      </c>
      <c r="AM123" s="12">
        <v>0</v>
      </c>
      <c r="AN123" s="4">
        <v>0</v>
      </c>
      <c r="AO123" s="62">
        <v>0</v>
      </c>
      <c r="AP123" s="12">
        <v>0</v>
      </c>
      <c r="AQ123" s="4">
        <v>0</v>
      </c>
      <c r="AR123" s="62">
        <v>0</v>
      </c>
      <c r="AS123" s="12">
        <v>0</v>
      </c>
      <c r="AT123" s="4">
        <v>0</v>
      </c>
      <c r="AU123" s="62">
        <v>0</v>
      </c>
      <c r="AV123" s="12">
        <v>0</v>
      </c>
      <c r="AW123" s="4">
        <v>0</v>
      </c>
      <c r="AX123" s="62">
        <f t="shared" ref="AX123:AX134" si="213">IF(AV123=0,0,AW123/AV123*1000)</f>
        <v>0</v>
      </c>
      <c r="AY123" s="12">
        <v>0</v>
      </c>
      <c r="AZ123" s="4">
        <v>0</v>
      </c>
      <c r="BA123" s="62">
        <v>0</v>
      </c>
      <c r="BB123" s="12">
        <v>0</v>
      </c>
      <c r="BC123" s="4">
        <v>0</v>
      </c>
      <c r="BD123" s="62">
        <v>0</v>
      </c>
      <c r="BE123" s="12">
        <v>0</v>
      </c>
      <c r="BF123" s="4">
        <v>0</v>
      </c>
      <c r="BG123" s="62">
        <v>0</v>
      </c>
      <c r="BH123" s="12">
        <v>0</v>
      </c>
      <c r="BI123" s="4">
        <v>0</v>
      </c>
      <c r="BJ123" s="62">
        <v>0</v>
      </c>
      <c r="BK123" s="12">
        <v>0</v>
      </c>
      <c r="BL123" s="4">
        <v>0</v>
      </c>
      <c r="BM123" s="62">
        <f t="shared" ref="BM123:BM134" si="214">IF(BK123=0,0,BL123/BK123*1000)</f>
        <v>0</v>
      </c>
      <c r="BN123" s="12">
        <v>0</v>
      </c>
      <c r="BO123" s="4">
        <v>0</v>
      </c>
      <c r="BP123" s="62">
        <v>0</v>
      </c>
      <c r="BQ123" s="12">
        <v>0</v>
      </c>
      <c r="BR123" s="4">
        <v>0</v>
      </c>
      <c r="BS123" s="62">
        <v>0</v>
      </c>
      <c r="BT123" s="12">
        <v>0</v>
      </c>
      <c r="BU123" s="4">
        <v>0</v>
      </c>
      <c r="BV123" s="62">
        <v>0</v>
      </c>
      <c r="BW123" s="12">
        <v>0</v>
      </c>
      <c r="BX123" s="4">
        <v>0</v>
      </c>
      <c r="BY123" s="62">
        <v>0</v>
      </c>
      <c r="BZ123" s="12">
        <v>0</v>
      </c>
      <c r="CA123" s="4">
        <v>0</v>
      </c>
      <c r="CB123" s="62">
        <v>0</v>
      </c>
      <c r="CC123" s="12">
        <v>0</v>
      </c>
      <c r="CD123" s="4">
        <v>0</v>
      </c>
      <c r="CE123" s="62">
        <f t="shared" ref="CE123:CE134" si="215">IF(CC123=0,0,CD123/CC123*1000)</f>
        <v>0</v>
      </c>
      <c r="CF123" s="12">
        <v>0</v>
      </c>
      <c r="CG123" s="4">
        <v>0</v>
      </c>
      <c r="CH123" s="62">
        <f t="shared" ref="CH123:CH134" si="216">IF(CF123=0,0,CG123/CF123*1000)</f>
        <v>0</v>
      </c>
      <c r="CI123" s="12">
        <v>34</v>
      </c>
      <c r="CJ123" s="4">
        <v>223.51</v>
      </c>
      <c r="CK123" s="62">
        <f t="shared" ref="CK123:CK133" si="217">CJ123/CI123*1000</f>
        <v>6573.823529411764</v>
      </c>
      <c r="CL123" s="12">
        <v>0</v>
      </c>
      <c r="CM123" s="4">
        <v>0</v>
      </c>
      <c r="CN123" s="62">
        <v>0</v>
      </c>
      <c r="CO123" s="64">
        <v>0</v>
      </c>
      <c r="CP123" s="4">
        <v>0</v>
      </c>
      <c r="CQ123" s="62">
        <v>0</v>
      </c>
      <c r="CR123" s="12">
        <v>0</v>
      </c>
      <c r="CS123" s="4">
        <v>0</v>
      </c>
      <c r="CT123" s="62">
        <v>0</v>
      </c>
      <c r="CU123" s="12">
        <v>0</v>
      </c>
      <c r="CV123" s="4">
        <v>0</v>
      </c>
      <c r="CW123" s="62">
        <v>0</v>
      </c>
      <c r="CX123" s="12">
        <v>0</v>
      </c>
      <c r="CY123" s="4">
        <v>0</v>
      </c>
      <c r="CZ123" s="62">
        <f t="shared" ref="CZ123:CZ134" si="218">IF(CX123=0,0,CY123/CX123*1000)</f>
        <v>0</v>
      </c>
      <c r="DA123" s="12">
        <v>0</v>
      </c>
      <c r="DB123" s="4">
        <v>0</v>
      </c>
      <c r="DC123" s="62">
        <v>0</v>
      </c>
      <c r="DD123" s="12"/>
      <c r="DE123" s="4"/>
      <c r="DF123" s="62"/>
      <c r="DG123" s="12">
        <v>0</v>
      </c>
      <c r="DH123" s="4">
        <v>0</v>
      </c>
      <c r="DI123" s="62">
        <v>0</v>
      </c>
      <c r="DJ123" s="12">
        <v>0</v>
      </c>
      <c r="DK123" s="4">
        <v>0</v>
      </c>
      <c r="DL123" s="62">
        <v>0</v>
      </c>
      <c r="DM123" s="12">
        <v>19</v>
      </c>
      <c r="DN123" s="4">
        <v>337.77</v>
      </c>
      <c r="DO123" s="62">
        <f t="shared" ref="DO123" si="219">DN123/DM123*1000</f>
        <v>17777.368421052633</v>
      </c>
      <c r="DP123" s="12">
        <v>0</v>
      </c>
      <c r="DQ123" s="4">
        <v>0</v>
      </c>
      <c r="DR123" s="62">
        <v>0</v>
      </c>
      <c r="DS123" s="12">
        <v>0</v>
      </c>
      <c r="DT123" s="4">
        <v>0</v>
      </c>
      <c r="DU123" s="62">
        <v>0</v>
      </c>
      <c r="DV123" s="12">
        <v>2890</v>
      </c>
      <c r="DW123" s="4">
        <v>10775.42</v>
      </c>
      <c r="DX123" s="62">
        <f>DW123/DV123*1000</f>
        <v>3728.5190311418687</v>
      </c>
      <c r="DY123" s="12">
        <v>2174</v>
      </c>
      <c r="DZ123" s="4">
        <v>10563.81</v>
      </c>
      <c r="EA123" s="62">
        <f>DZ123/DY123*1000</f>
        <v>4859.1582336706533</v>
      </c>
      <c r="EB123" s="12">
        <f t="shared" ref="EB123:EB148" si="220">F123+C123+I123+U123+X123+AA123+AG123+AM123+AS123+BB123+BE123+BQ123+BT123+CI123+CO123+CR123+DM123+DP123+DS123+DV123+DY123+CL123+AD123+DJ123+CU123+BW123+BH123+AJ123+BN123+L123+O123+R123+DG123+BZ123+DA123+AY123</f>
        <v>5745.0509999999995</v>
      </c>
      <c r="EC123" s="18">
        <f t="shared" ref="EC123:EC148" si="221">G123+D123+J123+V123+Y123+AB123+AH123+AN123+AT123+BC123+BF123+BR123+BU123+CJ123+CP123+CS123+DN123+DQ123+DT123+DW123+DZ123+CM123+AE123+DK123+CV123+BX123+BI123+AK123+BO123+M123+P123+S123+DH123+CA123+DB123+AZ123</f>
        <v>25864.129999999997</v>
      </c>
    </row>
    <row r="124" spans="1:133" ht="15" customHeight="1" x14ac:dyDescent="0.3">
      <c r="A124" s="55">
        <v>2018</v>
      </c>
      <c r="B124" s="56" t="s">
        <v>6</v>
      </c>
      <c r="C124" s="12">
        <v>0</v>
      </c>
      <c r="D124" s="4">
        <v>0</v>
      </c>
      <c r="E124" s="62">
        <v>0</v>
      </c>
      <c r="F124" s="12">
        <v>0</v>
      </c>
      <c r="G124" s="4">
        <v>0</v>
      </c>
      <c r="H124" s="62">
        <v>0</v>
      </c>
      <c r="I124" s="12">
        <v>4</v>
      </c>
      <c r="J124" s="4">
        <v>9.3000000000000007</v>
      </c>
      <c r="K124" s="62">
        <f t="shared" si="212"/>
        <v>2325</v>
      </c>
      <c r="L124" s="12">
        <v>0</v>
      </c>
      <c r="M124" s="4">
        <v>0</v>
      </c>
      <c r="N124" s="62">
        <v>0</v>
      </c>
      <c r="O124" s="12">
        <v>0</v>
      </c>
      <c r="P124" s="4">
        <v>0</v>
      </c>
      <c r="Q124" s="62">
        <v>0</v>
      </c>
      <c r="R124" s="12">
        <v>0</v>
      </c>
      <c r="S124" s="4">
        <v>0</v>
      </c>
      <c r="T124" s="62">
        <v>0</v>
      </c>
      <c r="U124" s="12">
        <v>0</v>
      </c>
      <c r="V124" s="4">
        <v>0</v>
      </c>
      <c r="W124" s="62">
        <v>0</v>
      </c>
      <c r="X124" s="12">
        <v>0.01</v>
      </c>
      <c r="Y124" s="4">
        <v>6.57</v>
      </c>
      <c r="Z124" s="62">
        <f t="shared" ref="Z124:Z132" si="222">Y124/X124*1000</f>
        <v>657000</v>
      </c>
      <c r="AA124" s="12">
        <v>0</v>
      </c>
      <c r="AB124" s="4">
        <v>0</v>
      </c>
      <c r="AC124" s="62">
        <v>0</v>
      </c>
      <c r="AD124" s="12">
        <v>412.48</v>
      </c>
      <c r="AE124" s="4">
        <v>2403.9499999999998</v>
      </c>
      <c r="AF124" s="62">
        <f t="shared" ref="AF124:AF134" si="223">AE124/AD124*1000</f>
        <v>5828.040147401086</v>
      </c>
      <c r="AG124" s="12">
        <v>0</v>
      </c>
      <c r="AH124" s="4">
        <v>0</v>
      </c>
      <c r="AI124" s="62">
        <v>0</v>
      </c>
      <c r="AJ124" s="12">
        <v>0</v>
      </c>
      <c r="AK124" s="4">
        <v>0</v>
      </c>
      <c r="AL124" s="62">
        <v>0</v>
      </c>
      <c r="AM124" s="12">
        <v>0</v>
      </c>
      <c r="AN124" s="4">
        <v>0</v>
      </c>
      <c r="AO124" s="62">
        <v>0</v>
      </c>
      <c r="AP124" s="12">
        <v>0</v>
      </c>
      <c r="AQ124" s="4">
        <v>0</v>
      </c>
      <c r="AR124" s="62">
        <v>0</v>
      </c>
      <c r="AS124" s="12">
        <v>0</v>
      </c>
      <c r="AT124" s="4">
        <v>0</v>
      </c>
      <c r="AU124" s="62">
        <v>0</v>
      </c>
      <c r="AV124" s="12">
        <v>0</v>
      </c>
      <c r="AW124" s="4">
        <v>0</v>
      </c>
      <c r="AX124" s="62">
        <f t="shared" si="213"/>
        <v>0</v>
      </c>
      <c r="AY124" s="12">
        <v>0</v>
      </c>
      <c r="AZ124" s="4">
        <v>0</v>
      </c>
      <c r="BA124" s="62">
        <v>0</v>
      </c>
      <c r="BB124" s="12">
        <v>0</v>
      </c>
      <c r="BC124" s="4">
        <v>0</v>
      </c>
      <c r="BD124" s="62">
        <v>0</v>
      </c>
      <c r="BE124" s="12">
        <v>0</v>
      </c>
      <c r="BF124" s="4">
        <v>0</v>
      </c>
      <c r="BG124" s="62">
        <v>0</v>
      </c>
      <c r="BH124" s="12">
        <v>0</v>
      </c>
      <c r="BI124" s="4">
        <v>0</v>
      </c>
      <c r="BJ124" s="62">
        <v>0</v>
      </c>
      <c r="BK124" s="12">
        <v>0</v>
      </c>
      <c r="BL124" s="4">
        <v>0</v>
      </c>
      <c r="BM124" s="62">
        <f t="shared" si="214"/>
        <v>0</v>
      </c>
      <c r="BN124" s="12">
        <v>0</v>
      </c>
      <c r="BO124" s="4">
        <v>0</v>
      </c>
      <c r="BP124" s="62">
        <v>0</v>
      </c>
      <c r="BQ124" s="12">
        <v>0</v>
      </c>
      <c r="BR124" s="4">
        <v>0</v>
      </c>
      <c r="BS124" s="62">
        <v>0</v>
      </c>
      <c r="BT124" s="12">
        <v>0</v>
      </c>
      <c r="BU124" s="4">
        <v>0</v>
      </c>
      <c r="BV124" s="62">
        <v>0</v>
      </c>
      <c r="BW124" s="12">
        <v>0</v>
      </c>
      <c r="BX124" s="4">
        <v>0</v>
      </c>
      <c r="BY124" s="62">
        <v>0</v>
      </c>
      <c r="BZ124" s="12">
        <v>0</v>
      </c>
      <c r="CA124" s="4">
        <v>0</v>
      </c>
      <c r="CB124" s="62">
        <v>0</v>
      </c>
      <c r="CC124" s="12">
        <v>0</v>
      </c>
      <c r="CD124" s="4">
        <v>0</v>
      </c>
      <c r="CE124" s="62">
        <f t="shared" si="215"/>
        <v>0</v>
      </c>
      <c r="CF124" s="12">
        <v>0</v>
      </c>
      <c r="CG124" s="4">
        <v>0</v>
      </c>
      <c r="CH124" s="62">
        <f t="shared" si="216"/>
        <v>0</v>
      </c>
      <c r="CI124" s="12">
        <v>41.5</v>
      </c>
      <c r="CJ124" s="4">
        <v>200.37</v>
      </c>
      <c r="CK124" s="62">
        <f t="shared" si="217"/>
        <v>4828.1927710843374</v>
      </c>
      <c r="CL124" s="12">
        <v>1.2</v>
      </c>
      <c r="CM124" s="4">
        <v>13.64</v>
      </c>
      <c r="CN124" s="62">
        <f t="shared" ref="CN124:CN134" si="224">CM124/CL124*1000</f>
        <v>11366.666666666668</v>
      </c>
      <c r="CO124" s="64">
        <v>0</v>
      </c>
      <c r="CP124" s="4">
        <v>0</v>
      </c>
      <c r="CQ124" s="62">
        <v>0</v>
      </c>
      <c r="CR124" s="12">
        <v>0</v>
      </c>
      <c r="CS124" s="4">
        <v>0</v>
      </c>
      <c r="CT124" s="62">
        <v>0</v>
      </c>
      <c r="CU124" s="12">
        <v>0</v>
      </c>
      <c r="CV124" s="4">
        <v>0</v>
      </c>
      <c r="CW124" s="62">
        <v>0</v>
      </c>
      <c r="CX124" s="12">
        <v>0</v>
      </c>
      <c r="CY124" s="4">
        <v>0</v>
      </c>
      <c r="CZ124" s="62">
        <f t="shared" si="218"/>
        <v>0</v>
      </c>
      <c r="DA124" s="12">
        <v>0</v>
      </c>
      <c r="DB124" s="4">
        <v>0</v>
      </c>
      <c r="DC124" s="62">
        <v>0</v>
      </c>
      <c r="DD124" s="12"/>
      <c r="DE124" s="4"/>
      <c r="DF124" s="62"/>
      <c r="DG124" s="12">
        <v>0</v>
      </c>
      <c r="DH124" s="4">
        <v>0</v>
      </c>
      <c r="DI124" s="62">
        <v>0</v>
      </c>
      <c r="DJ124" s="12">
        <v>0</v>
      </c>
      <c r="DK124" s="4">
        <v>0</v>
      </c>
      <c r="DL124" s="62">
        <v>0</v>
      </c>
      <c r="DM124" s="12">
        <v>0</v>
      </c>
      <c r="DN124" s="4">
        <v>0</v>
      </c>
      <c r="DO124" s="62">
        <v>0</v>
      </c>
      <c r="DP124" s="12">
        <v>0</v>
      </c>
      <c r="DQ124" s="4">
        <v>0</v>
      </c>
      <c r="DR124" s="62">
        <v>0</v>
      </c>
      <c r="DS124" s="12">
        <v>0</v>
      </c>
      <c r="DT124" s="4">
        <v>0</v>
      </c>
      <c r="DU124" s="62">
        <v>0</v>
      </c>
      <c r="DV124" s="12">
        <v>238</v>
      </c>
      <c r="DW124" s="4">
        <v>1027.69</v>
      </c>
      <c r="DX124" s="62">
        <f t="shared" ref="DX124:DX134" si="225">DW124/DV124*1000</f>
        <v>4318.0252100840344</v>
      </c>
      <c r="DY124" s="12">
        <v>1607</v>
      </c>
      <c r="DZ124" s="4">
        <v>6188.51</v>
      </c>
      <c r="EA124" s="62">
        <f t="shared" ref="EA124:EA134" si="226">DZ124/DY124*1000</f>
        <v>3850.9707529558182</v>
      </c>
      <c r="EB124" s="12">
        <f t="shared" si="220"/>
        <v>2304.19</v>
      </c>
      <c r="EC124" s="18">
        <f t="shared" si="221"/>
        <v>9850.0300000000007</v>
      </c>
    </row>
    <row r="125" spans="1:133" ht="15" customHeight="1" x14ac:dyDescent="0.3">
      <c r="A125" s="55">
        <v>2018</v>
      </c>
      <c r="B125" s="56" t="s">
        <v>7</v>
      </c>
      <c r="C125" s="12">
        <v>70.5</v>
      </c>
      <c r="D125" s="4">
        <v>280.02999999999997</v>
      </c>
      <c r="E125" s="62">
        <f t="shared" si="211"/>
        <v>3972.0567375886521</v>
      </c>
      <c r="F125" s="12">
        <v>0</v>
      </c>
      <c r="G125" s="4">
        <v>0</v>
      </c>
      <c r="H125" s="62">
        <v>0</v>
      </c>
      <c r="I125" s="12">
        <v>1.774</v>
      </c>
      <c r="J125" s="4">
        <v>48.74</v>
      </c>
      <c r="K125" s="62">
        <f t="shared" si="212"/>
        <v>27474.633596392334</v>
      </c>
      <c r="L125" s="12">
        <v>0</v>
      </c>
      <c r="M125" s="4">
        <v>0</v>
      </c>
      <c r="N125" s="62">
        <v>0</v>
      </c>
      <c r="O125" s="12">
        <v>0</v>
      </c>
      <c r="P125" s="4">
        <v>0</v>
      </c>
      <c r="Q125" s="62">
        <v>0</v>
      </c>
      <c r="R125" s="12">
        <v>0</v>
      </c>
      <c r="S125" s="4">
        <v>0</v>
      </c>
      <c r="T125" s="62">
        <v>0</v>
      </c>
      <c r="U125" s="12">
        <v>0</v>
      </c>
      <c r="V125" s="4">
        <v>0</v>
      </c>
      <c r="W125" s="62">
        <v>0</v>
      </c>
      <c r="X125" s="12">
        <v>7.3999999999999996E-2</v>
      </c>
      <c r="Y125" s="4">
        <v>10.199999999999999</v>
      </c>
      <c r="Z125" s="62">
        <f t="shared" si="222"/>
        <v>137837.83783783784</v>
      </c>
      <c r="AA125" s="12">
        <v>0</v>
      </c>
      <c r="AB125" s="4">
        <v>0</v>
      </c>
      <c r="AC125" s="62">
        <v>0</v>
      </c>
      <c r="AD125" s="12">
        <v>37.97</v>
      </c>
      <c r="AE125" s="4">
        <v>234.03</v>
      </c>
      <c r="AF125" s="62">
        <f t="shared" si="223"/>
        <v>6163.5501711877805</v>
      </c>
      <c r="AG125" s="12">
        <v>0</v>
      </c>
      <c r="AH125" s="4">
        <v>0</v>
      </c>
      <c r="AI125" s="62">
        <v>0</v>
      </c>
      <c r="AJ125" s="12">
        <v>0</v>
      </c>
      <c r="AK125" s="4">
        <v>0</v>
      </c>
      <c r="AL125" s="62">
        <v>0</v>
      </c>
      <c r="AM125" s="12">
        <v>0</v>
      </c>
      <c r="AN125" s="4">
        <v>0</v>
      </c>
      <c r="AO125" s="62">
        <v>0</v>
      </c>
      <c r="AP125" s="12">
        <v>0</v>
      </c>
      <c r="AQ125" s="4">
        <v>0</v>
      </c>
      <c r="AR125" s="62">
        <v>0</v>
      </c>
      <c r="AS125" s="12">
        <v>0</v>
      </c>
      <c r="AT125" s="4">
        <v>0</v>
      </c>
      <c r="AU125" s="62">
        <v>0</v>
      </c>
      <c r="AV125" s="12">
        <v>0</v>
      </c>
      <c r="AW125" s="4">
        <v>0</v>
      </c>
      <c r="AX125" s="62">
        <f t="shared" si="213"/>
        <v>0</v>
      </c>
      <c r="AY125" s="12">
        <v>0</v>
      </c>
      <c r="AZ125" s="4">
        <v>0</v>
      </c>
      <c r="BA125" s="62">
        <v>0</v>
      </c>
      <c r="BB125" s="12">
        <v>0</v>
      </c>
      <c r="BC125" s="4">
        <v>0</v>
      </c>
      <c r="BD125" s="62">
        <v>0</v>
      </c>
      <c r="BE125" s="12">
        <v>0</v>
      </c>
      <c r="BF125" s="4">
        <v>0</v>
      </c>
      <c r="BG125" s="62">
        <v>0</v>
      </c>
      <c r="BH125" s="12">
        <v>0</v>
      </c>
      <c r="BI125" s="4">
        <v>0</v>
      </c>
      <c r="BJ125" s="62">
        <v>0</v>
      </c>
      <c r="BK125" s="12">
        <v>0</v>
      </c>
      <c r="BL125" s="4">
        <v>0</v>
      </c>
      <c r="BM125" s="62">
        <f t="shared" si="214"/>
        <v>0</v>
      </c>
      <c r="BN125" s="12">
        <v>0</v>
      </c>
      <c r="BO125" s="4">
        <v>0</v>
      </c>
      <c r="BP125" s="62">
        <v>0</v>
      </c>
      <c r="BQ125" s="12">
        <v>0</v>
      </c>
      <c r="BR125" s="4">
        <v>0</v>
      </c>
      <c r="BS125" s="62">
        <v>0</v>
      </c>
      <c r="BT125" s="12">
        <v>0</v>
      </c>
      <c r="BU125" s="4">
        <v>0</v>
      </c>
      <c r="BV125" s="62">
        <v>0</v>
      </c>
      <c r="BW125" s="12">
        <v>0</v>
      </c>
      <c r="BX125" s="4">
        <v>0</v>
      </c>
      <c r="BY125" s="62">
        <v>0</v>
      </c>
      <c r="BZ125" s="12">
        <v>0.30299999999999999</v>
      </c>
      <c r="CA125" s="4">
        <v>7.78</v>
      </c>
      <c r="CB125" s="62">
        <f t="shared" ref="CB125" si="227">CA125/BZ125*1000</f>
        <v>25676.567656765677</v>
      </c>
      <c r="CC125" s="12">
        <v>0</v>
      </c>
      <c r="CD125" s="4">
        <v>0</v>
      </c>
      <c r="CE125" s="62">
        <f t="shared" si="215"/>
        <v>0</v>
      </c>
      <c r="CF125" s="12">
        <v>0</v>
      </c>
      <c r="CG125" s="4">
        <v>0</v>
      </c>
      <c r="CH125" s="62">
        <f t="shared" si="216"/>
        <v>0</v>
      </c>
      <c r="CI125" s="12">
        <v>94</v>
      </c>
      <c r="CJ125" s="4">
        <v>502.66</v>
      </c>
      <c r="CK125" s="62">
        <f t="shared" si="217"/>
        <v>5347.4468085106382</v>
      </c>
      <c r="CL125" s="12">
        <v>0</v>
      </c>
      <c r="CM125" s="4">
        <v>0</v>
      </c>
      <c r="CN125" s="62">
        <v>0</v>
      </c>
      <c r="CO125" s="64">
        <v>0</v>
      </c>
      <c r="CP125" s="4">
        <v>0</v>
      </c>
      <c r="CQ125" s="62">
        <v>0</v>
      </c>
      <c r="CR125" s="12">
        <v>0</v>
      </c>
      <c r="CS125" s="4">
        <v>0</v>
      </c>
      <c r="CT125" s="62">
        <v>0</v>
      </c>
      <c r="CU125" s="12">
        <v>0</v>
      </c>
      <c r="CV125" s="4">
        <v>0</v>
      </c>
      <c r="CW125" s="62">
        <v>0</v>
      </c>
      <c r="CX125" s="12">
        <v>0</v>
      </c>
      <c r="CY125" s="4">
        <v>0</v>
      </c>
      <c r="CZ125" s="62">
        <f t="shared" si="218"/>
        <v>0</v>
      </c>
      <c r="DA125" s="12">
        <v>0</v>
      </c>
      <c r="DB125" s="4">
        <v>0</v>
      </c>
      <c r="DC125" s="62">
        <v>0</v>
      </c>
      <c r="DD125" s="12"/>
      <c r="DE125" s="4"/>
      <c r="DF125" s="62"/>
      <c r="DG125" s="12">
        <v>0</v>
      </c>
      <c r="DH125" s="4">
        <v>0</v>
      </c>
      <c r="DI125" s="62">
        <v>0</v>
      </c>
      <c r="DJ125" s="12">
        <v>0</v>
      </c>
      <c r="DK125" s="4">
        <v>0</v>
      </c>
      <c r="DL125" s="62">
        <v>0</v>
      </c>
      <c r="DM125" s="12">
        <v>0</v>
      </c>
      <c r="DN125" s="4">
        <v>0</v>
      </c>
      <c r="DO125" s="62">
        <v>0</v>
      </c>
      <c r="DP125" s="12">
        <v>0</v>
      </c>
      <c r="DQ125" s="4">
        <v>0</v>
      </c>
      <c r="DR125" s="62">
        <v>0</v>
      </c>
      <c r="DS125" s="12">
        <v>0</v>
      </c>
      <c r="DT125" s="4">
        <v>0</v>
      </c>
      <c r="DU125" s="62">
        <v>0</v>
      </c>
      <c r="DV125" s="12">
        <v>1020</v>
      </c>
      <c r="DW125" s="4">
        <v>4425.96</v>
      </c>
      <c r="DX125" s="62">
        <f t="shared" si="225"/>
        <v>4339.1764705882351</v>
      </c>
      <c r="DY125" s="12">
        <v>428.005</v>
      </c>
      <c r="DZ125" s="4">
        <v>2142.16</v>
      </c>
      <c r="EA125" s="62">
        <f t="shared" si="226"/>
        <v>5004.9882594829496</v>
      </c>
      <c r="EB125" s="12">
        <f t="shared" si="220"/>
        <v>1652.6260000000002</v>
      </c>
      <c r="EC125" s="18">
        <f t="shared" si="221"/>
        <v>7651.5599999999995</v>
      </c>
    </row>
    <row r="126" spans="1:133" ht="15" customHeight="1" x14ac:dyDescent="0.3">
      <c r="A126" s="55">
        <v>2018</v>
      </c>
      <c r="B126" s="56" t="s">
        <v>8</v>
      </c>
      <c r="C126" s="12">
        <v>71.801000000000002</v>
      </c>
      <c r="D126" s="4">
        <v>486.13</v>
      </c>
      <c r="E126" s="62">
        <f t="shared" si="211"/>
        <v>6770.5185164552022</v>
      </c>
      <c r="F126" s="12">
        <v>0</v>
      </c>
      <c r="G126" s="4">
        <v>0</v>
      </c>
      <c r="H126" s="62">
        <v>0</v>
      </c>
      <c r="I126" s="12">
        <v>4.032</v>
      </c>
      <c r="J126" s="4">
        <v>6.66</v>
      </c>
      <c r="K126" s="62">
        <f t="shared" si="212"/>
        <v>1651.7857142857144</v>
      </c>
      <c r="L126" s="12">
        <v>0</v>
      </c>
      <c r="M126" s="4">
        <v>0</v>
      </c>
      <c r="N126" s="62">
        <v>0</v>
      </c>
      <c r="O126" s="12">
        <v>0</v>
      </c>
      <c r="P126" s="4">
        <v>0</v>
      </c>
      <c r="Q126" s="62">
        <v>0</v>
      </c>
      <c r="R126" s="12">
        <v>0</v>
      </c>
      <c r="S126" s="4">
        <v>0</v>
      </c>
      <c r="T126" s="62">
        <v>0</v>
      </c>
      <c r="U126" s="12">
        <v>0</v>
      </c>
      <c r="V126" s="4">
        <v>0</v>
      </c>
      <c r="W126" s="62">
        <v>0</v>
      </c>
      <c r="X126" s="12">
        <v>0</v>
      </c>
      <c r="Y126" s="4">
        <v>0</v>
      </c>
      <c r="Z126" s="62">
        <v>0</v>
      </c>
      <c r="AA126" s="12">
        <v>0</v>
      </c>
      <c r="AB126" s="4">
        <v>0</v>
      </c>
      <c r="AC126" s="62">
        <v>0</v>
      </c>
      <c r="AD126" s="12">
        <v>205.12</v>
      </c>
      <c r="AE126" s="4">
        <v>1059.3599999999999</v>
      </c>
      <c r="AF126" s="62">
        <f t="shared" si="223"/>
        <v>5164.5865834633378</v>
      </c>
      <c r="AG126" s="12">
        <v>0</v>
      </c>
      <c r="AH126" s="4">
        <v>0</v>
      </c>
      <c r="AI126" s="62">
        <v>0</v>
      </c>
      <c r="AJ126" s="12">
        <v>0</v>
      </c>
      <c r="AK126" s="4">
        <v>0</v>
      </c>
      <c r="AL126" s="62">
        <v>0</v>
      </c>
      <c r="AM126" s="12">
        <v>0</v>
      </c>
      <c r="AN126" s="4">
        <v>0</v>
      </c>
      <c r="AO126" s="62">
        <v>0</v>
      </c>
      <c r="AP126" s="12">
        <v>0</v>
      </c>
      <c r="AQ126" s="4">
        <v>0</v>
      </c>
      <c r="AR126" s="62">
        <v>0</v>
      </c>
      <c r="AS126" s="12">
        <v>0</v>
      </c>
      <c r="AT126" s="4">
        <v>0</v>
      </c>
      <c r="AU126" s="62">
        <v>0</v>
      </c>
      <c r="AV126" s="12">
        <v>0</v>
      </c>
      <c r="AW126" s="4">
        <v>0</v>
      </c>
      <c r="AX126" s="62">
        <f t="shared" si="213"/>
        <v>0</v>
      </c>
      <c r="AY126" s="12">
        <v>0</v>
      </c>
      <c r="AZ126" s="4">
        <v>0</v>
      </c>
      <c r="BA126" s="62">
        <v>0</v>
      </c>
      <c r="BB126" s="12">
        <v>0</v>
      </c>
      <c r="BC126" s="4">
        <v>0</v>
      </c>
      <c r="BD126" s="62">
        <v>0</v>
      </c>
      <c r="BE126" s="12">
        <v>0</v>
      </c>
      <c r="BF126" s="4">
        <v>0</v>
      </c>
      <c r="BG126" s="62">
        <v>0</v>
      </c>
      <c r="BH126" s="12">
        <v>0</v>
      </c>
      <c r="BI126" s="4">
        <v>0</v>
      </c>
      <c r="BJ126" s="62">
        <v>0</v>
      </c>
      <c r="BK126" s="12">
        <v>0</v>
      </c>
      <c r="BL126" s="4">
        <v>0</v>
      </c>
      <c r="BM126" s="62">
        <f t="shared" si="214"/>
        <v>0</v>
      </c>
      <c r="BN126" s="12">
        <v>0</v>
      </c>
      <c r="BO126" s="4">
        <v>0</v>
      </c>
      <c r="BP126" s="62">
        <v>0</v>
      </c>
      <c r="BQ126" s="12">
        <v>0</v>
      </c>
      <c r="BR126" s="4">
        <v>0</v>
      </c>
      <c r="BS126" s="62">
        <v>0</v>
      </c>
      <c r="BT126" s="12">
        <v>4.0000000000000001E-3</v>
      </c>
      <c r="BU126" s="4">
        <v>0.27</v>
      </c>
      <c r="BV126" s="62">
        <f t="shared" ref="BV126:BV134" si="228">BU126/BT126*1000</f>
        <v>67500</v>
      </c>
      <c r="BW126" s="12">
        <v>0</v>
      </c>
      <c r="BX126" s="4">
        <v>0</v>
      </c>
      <c r="BY126" s="62">
        <v>0</v>
      </c>
      <c r="BZ126" s="12">
        <v>0</v>
      </c>
      <c r="CA126" s="4">
        <v>0</v>
      </c>
      <c r="CB126" s="62">
        <v>0</v>
      </c>
      <c r="CC126" s="12">
        <v>0</v>
      </c>
      <c r="CD126" s="4">
        <v>0</v>
      </c>
      <c r="CE126" s="62">
        <f t="shared" si="215"/>
        <v>0</v>
      </c>
      <c r="CF126" s="12">
        <v>0</v>
      </c>
      <c r="CG126" s="4">
        <v>0</v>
      </c>
      <c r="CH126" s="62">
        <f t="shared" si="216"/>
        <v>0</v>
      </c>
      <c r="CI126" s="12">
        <v>62</v>
      </c>
      <c r="CJ126" s="4">
        <v>338.66</v>
      </c>
      <c r="CK126" s="62">
        <f t="shared" si="217"/>
        <v>5462.2580645161297</v>
      </c>
      <c r="CL126" s="12">
        <v>0.38200000000000001</v>
      </c>
      <c r="CM126" s="4">
        <v>2.5499999999999998</v>
      </c>
      <c r="CN126" s="62">
        <f t="shared" si="224"/>
        <v>6675.3926701570672</v>
      </c>
      <c r="CO126" s="64">
        <v>0</v>
      </c>
      <c r="CP126" s="4">
        <v>0</v>
      </c>
      <c r="CQ126" s="62">
        <v>0</v>
      </c>
      <c r="CR126" s="12">
        <v>0</v>
      </c>
      <c r="CS126" s="4">
        <v>0</v>
      </c>
      <c r="CT126" s="62">
        <v>0</v>
      </c>
      <c r="CU126" s="12">
        <v>0</v>
      </c>
      <c r="CV126" s="4">
        <v>0</v>
      </c>
      <c r="CW126" s="62">
        <v>0</v>
      </c>
      <c r="CX126" s="12">
        <v>0</v>
      </c>
      <c r="CY126" s="4">
        <v>0</v>
      </c>
      <c r="CZ126" s="62">
        <f t="shared" si="218"/>
        <v>0</v>
      </c>
      <c r="DA126" s="12">
        <v>0</v>
      </c>
      <c r="DB126" s="4">
        <v>0</v>
      </c>
      <c r="DC126" s="62">
        <v>0</v>
      </c>
      <c r="DD126" s="12"/>
      <c r="DE126" s="4"/>
      <c r="DF126" s="62"/>
      <c r="DG126" s="12">
        <v>0</v>
      </c>
      <c r="DH126" s="4">
        <v>0</v>
      </c>
      <c r="DI126" s="62">
        <v>0</v>
      </c>
      <c r="DJ126" s="12">
        <v>0</v>
      </c>
      <c r="DK126" s="4">
        <v>0</v>
      </c>
      <c r="DL126" s="62">
        <v>0</v>
      </c>
      <c r="DM126" s="12">
        <v>0</v>
      </c>
      <c r="DN126" s="4">
        <v>0</v>
      </c>
      <c r="DO126" s="62">
        <v>0</v>
      </c>
      <c r="DP126" s="12">
        <v>0</v>
      </c>
      <c r="DQ126" s="4">
        <v>0</v>
      </c>
      <c r="DR126" s="62">
        <v>0</v>
      </c>
      <c r="DS126" s="12">
        <v>0</v>
      </c>
      <c r="DT126" s="4">
        <v>0</v>
      </c>
      <c r="DU126" s="62">
        <v>0</v>
      </c>
      <c r="DV126" s="12">
        <v>0</v>
      </c>
      <c r="DW126" s="4">
        <v>0</v>
      </c>
      <c r="DX126" s="62">
        <v>0</v>
      </c>
      <c r="DY126" s="12">
        <v>678</v>
      </c>
      <c r="DZ126" s="4">
        <v>2700.38</v>
      </c>
      <c r="EA126" s="62">
        <f t="shared" si="226"/>
        <v>3982.8613569321533</v>
      </c>
      <c r="EB126" s="12">
        <f t="shared" si="220"/>
        <v>1021.3389999999999</v>
      </c>
      <c r="EC126" s="18">
        <f t="shared" si="221"/>
        <v>4594.01</v>
      </c>
    </row>
    <row r="127" spans="1:133" ht="15" customHeight="1" x14ac:dyDescent="0.3">
      <c r="A127" s="55">
        <v>2018</v>
      </c>
      <c r="B127" s="56" t="s">
        <v>9</v>
      </c>
      <c r="C127" s="12">
        <v>0.12</v>
      </c>
      <c r="D127" s="4">
        <v>40.119999999999997</v>
      </c>
      <c r="E127" s="62">
        <f t="shared" si="211"/>
        <v>334333.33333333331</v>
      </c>
      <c r="F127" s="12">
        <v>0</v>
      </c>
      <c r="G127" s="4">
        <v>0</v>
      </c>
      <c r="H127" s="62">
        <v>0</v>
      </c>
      <c r="I127" s="12">
        <v>3.5999999999999997E-2</v>
      </c>
      <c r="J127" s="4">
        <v>3.55</v>
      </c>
      <c r="K127" s="62">
        <f t="shared" si="212"/>
        <v>98611.111111111109</v>
      </c>
      <c r="L127" s="12">
        <v>0</v>
      </c>
      <c r="M127" s="4">
        <v>0</v>
      </c>
      <c r="N127" s="62">
        <v>0</v>
      </c>
      <c r="O127" s="12">
        <v>0</v>
      </c>
      <c r="P127" s="4">
        <v>0</v>
      </c>
      <c r="Q127" s="62">
        <v>0</v>
      </c>
      <c r="R127" s="12">
        <v>0</v>
      </c>
      <c r="S127" s="4">
        <v>0</v>
      </c>
      <c r="T127" s="62">
        <v>0</v>
      </c>
      <c r="U127" s="12">
        <v>0</v>
      </c>
      <c r="V127" s="4">
        <v>0</v>
      </c>
      <c r="W127" s="62">
        <v>0</v>
      </c>
      <c r="X127" s="12">
        <v>0</v>
      </c>
      <c r="Y127" s="4">
        <v>0</v>
      </c>
      <c r="Z127" s="62">
        <v>0</v>
      </c>
      <c r="AA127" s="12">
        <v>0</v>
      </c>
      <c r="AB127" s="4">
        <v>0</v>
      </c>
      <c r="AC127" s="62">
        <v>0</v>
      </c>
      <c r="AD127" s="12">
        <v>415</v>
      </c>
      <c r="AE127" s="4">
        <v>2160.6</v>
      </c>
      <c r="AF127" s="62">
        <f t="shared" si="223"/>
        <v>5206.2650602409631</v>
      </c>
      <c r="AG127" s="12">
        <v>0</v>
      </c>
      <c r="AH127" s="4">
        <v>0</v>
      </c>
      <c r="AI127" s="62">
        <v>0</v>
      </c>
      <c r="AJ127" s="12">
        <v>0</v>
      </c>
      <c r="AK127" s="4">
        <v>0</v>
      </c>
      <c r="AL127" s="62">
        <v>0</v>
      </c>
      <c r="AM127" s="12">
        <v>0</v>
      </c>
      <c r="AN127" s="4">
        <v>0</v>
      </c>
      <c r="AO127" s="62">
        <v>0</v>
      </c>
      <c r="AP127" s="12">
        <v>0</v>
      </c>
      <c r="AQ127" s="4">
        <v>0</v>
      </c>
      <c r="AR127" s="62">
        <v>0</v>
      </c>
      <c r="AS127" s="12">
        <v>0</v>
      </c>
      <c r="AT127" s="4">
        <v>0</v>
      </c>
      <c r="AU127" s="62">
        <v>0</v>
      </c>
      <c r="AV127" s="12">
        <v>0</v>
      </c>
      <c r="AW127" s="4">
        <v>0</v>
      </c>
      <c r="AX127" s="62">
        <f t="shared" si="213"/>
        <v>0</v>
      </c>
      <c r="AY127" s="12">
        <v>0</v>
      </c>
      <c r="AZ127" s="4">
        <v>0</v>
      </c>
      <c r="BA127" s="62">
        <v>0</v>
      </c>
      <c r="BB127" s="12">
        <v>0</v>
      </c>
      <c r="BC127" s="4">
        <v>0</v>
      </c>
      <c r="BD127" s="62">
        <v>0</v>
      </c>
      <c r="BE127" s="12">
        <v>1.044</v>
      </c>
      <c r="BF127" s="4">
        <v>92.89</v>
      </c>
      <c r="BG127" s="62">
        <f t="shared" ref="BG127" si="229">BF127/BE127*1000</f>
        <v>88975.095785440615</v>
      </c>
      <c r="BH127" s="12">
        <v>0</v>
      </c>
      <c r="BI127" s="4">
        <v>0</v>
      </c>
      <c r="BJ127" s="62">
        <v>0</v>
      </c>
      <c r="BK127" s="12">
        <v>0</v>
      </c>
      <c r="BL127" s="4">
        <v>0</v>
      </c>
      <c r="BM127" s="62">
        <f t="shared" si="214"/>
        <v>0</v>
      </c>
      <c r="BN127" s="12">
        <v>0</v>
      </c>
      <c r="BO127" s="4">
        <v>0</v>
      </c>
      <c r="BP127" s="62">
        <v>0</v>
      </c>
      <c r="BQ127" s="12">
        <v>0</v>
      </c>
      <c r="BR127" s="4">
        <v>0</v>
      </c>
      <c r="BS127" s="62">
        <v>0</v>
      </c>
      <c r="BT127" s="12">
        <v>0</v>
      </c>
      <c r="BU127" s="4">
        <v>0</v>
      </c>
      <c r="BV127" s="62">
        <v>0</v>
      </c>
      <c r="BW127" s="12">
        <v>0</v>
      </c>
      <c r="BX127" s="4">
        <v>0</v>
      </c>
      <c r="BY127" s="62">
        <v>0</v>
      </c>
      <c r="BZ127" s="12">
        <v>0</v>
      </c>
      <c r="CA127" s="4">
        <v>0</v>
      </c>
      <c r="CB127" s="62">
        <v>0</v>
      </c>
      <c r="CC127" s="12">
        <v>0</v>
      </c>
      <c r="CD127" s="4">
        <v>0</v>
      </c>
      <c r="CE127" s="62">
        <f t="shared" si="215"/>
        <v>0</v>
      </c>
      <c r="CF127" s="12">
        <v>0</v>
      </c>
      <c r="CG127" s="4">
        <v>0</v>
      </c>
      <c r="CH127" s="62">
        <f t="shared" si="216"/>
        <v>0</v>
      </c>
      <c r="CI127" s="12">
        <v>50</v>
      </c>
      <c r="CJ127" s="4">
        <v>328.5</v>
      </c>
      <c r="CK127" s="62">
        <f t="shared" si="217"/>
        <v>6570</v>
      </c>
      <c r="CL127" s="12">
        <v>2.12</v>
      </c>
      <c r="CM127" s="4">
        <v>5.27</v>
      </c>
      <c r="CN127" s="62">
        <f t="shared" si="224"/>
        <v>2485.8490566037731</v>
      </c>
      <c r="CO127" s="64">
        <v>0</v>
      </c>
      <c r="CP127" s="4">
        <v>0</v>
      </c>
      <c r="CQ127" s="62">
        <v>0</v>
      </c>
      <c r="CR127" s="12">
        <v>0</v>
      </c>
      <c r="CS127" s="4">
        <v>0</v>
      </c>
      <c r="CT127" s="62">
        <v>0</v>
      </c>
      <c r="CU127" s="12">
        <v>0</v>
      </c>
      <c r="CV127" s="4">
        <v>0</v>
      </c>
      <c r="CW127" s="62">
        <v>0</v>
      </c>
      <c r="CX127" s="12">
        <v>0</v>
      </c>
      <c r="CY127" s="4">
        <v>0</v>
      </c>
      <c r="CZ127" s="62">
        <f t="shared" si="218"/>
        <v>0</v>
      </c>
      <c r="DA127" s="12">
        <v>0</v>
      </c>
      <c r="DB127" s="4">
        <v>0</v>
      </c>
      <c r="DC127" s="62">
        <v>0</v>
      </c>
      <c r="DD127" s="12"/>
      <c r="DE127" s="4"/>
      <c r="DF127" s="62"/>
      <c r="DG127" s="12">
        <v>0</v>
      </c>
      <c r="DH127" s="4">
        <v>0</v>
      </c>
      <c r="DI127" s="62">
        <v>0</v>
      </c>
      <c r="DJ127" s="12">
        <v>0</v>
      </c>
      <c r="DK127" s="4">
        <v>0</v>
      </c>
      <c r="DL127" s="62">
        <v>0</v>
      </c>
      <c r="DM127" s="12">
        <v>0</v>
      </c>
      <c r="DN127" s="4">
        <v>0</v>
      </c>
      <c r="DO127" s="62">
        <v>0</v>
      </c>
      <c r="DP127" s="12">
        <v>0</v>
      </c>
      <c r="DQ127" s="4">
        <v>0</v>
      </c>
      <c r="DR127" s="62">
        <v>0</v>
      </c>
      <c r="DS127" s="12">
        <v>0</v>
      </c>
      <c r="DT127" s="4">
        <v>0</v>
      </c>
      <c r="DU127" s="62">
        <v>0</v>
      </c>
      <c r="DV127" s="12">
        <v>118.6</v>
      </c>
      <c r="DW127" s="4">
        <v>546.36</v>
      </c>
      <c r="DX127" s="62">
        <f t="shared" si="225"/>
        <v>4606.7453625632379</v>
      </c>
      <c r="DY127" s="12">
        <v>541.29999999999995</v>
      </c>
      <c r="DZ127" s="4">
        <v>2591.6799999999998</v>
      </c>
      <c r="EA127" s="62">
        <f t="shared" si="226"/>
        <v>4787.8810271568445</v>
      </c>
      <c r="EB127" s="12">
        <f t="shared" si="220"/>
        <v>1128.2199999999998</v>
      </c>
      <c r="EC127" s="18">
        <f t="shared" si="221"/>
        <v>5768.9699999999993</v>
      </c>
    </row>
    <row r="128" spans="1:133" ht="15" customHeight="1" x14ac:dyDescent="0.3">
      <c r="A128" s="55">
        <v>2018</v>
      </c>
      <c r="B128" s="56" t="s">
        <v>10</v>
      </c>
      <c r="C128" s="12">
        <v>0</v>
      </c>
      <c r="D128" s="4">
        <v>0</v>
      </c>
      <c r="E128" s="62">
        <v>0</v>
      </c>
      <c r="F128" s="12">
        <v>0</v>
      </c>
      <c r="G128" s="4">
        <v>0</v>
      </c>
      <c r="H128" s="62">
        <v>0</v>
      </c>
      <c r="I128" s="12">
        <v>0</v>
      </c>
      <c r="J128" s="4">
        <v>0</v>
      </c>
      <c r="K128" s="62">
        <v>0</v>
      </c>
      <c r="L128" s="12">
        <v>0</v>
      </c>
      <c r="M128" s="4">
        <v>0</v>
      </c>
      <c r="N128" s="62">
        <v>0</v>
      </c>
      <c r="O128" s="12">
        <v>0</v>
      </c>
      <c r="P128" s="4">
        <v>0</v>
      </c>
      <c r="Q128" s="62">
        <v>0</v>
      </c>
      <c r="R128" s="12">
        <v>0</v>
      </c>
      <c r="S128" s="4">
        <v>0</v>
      </c>
      <c r="T128" s="62">
        <v>0</v>
      </c>
      <c r="U128" s="12">
        <v>0</v>
      </c>
      <c r="V128" s="4">
        <v>0</v>
      </c>
      <c r="W128" s="62">
        <v>0</v>
      </c>
      <c r="X128" s="12">
        <v>0</v>
      </c>
      <c r="Y128" s="4">
        <v>0</v>
      </c>
      <c r="Z128" s="62">
        <v>0</v>
      </c>
      <c r="AA128" s="12">
        <v>0</v>
      </c>
      <c r="AB128" s="4">
        <v>0</v>
      </c>
      <c r="AC128" s="62">
        <v>0</v>
      </c>
      <c r="AD128" s="12">
        <v>0</v>
      </c>
      <c r="AE128" s="4">
        <v>0</v>
      </c>
      <c r="AF128" s="62">
        <v>0</v>
      </c>
      <c r="AG128" s="12">
        <v>0</v>
      </c>
      <c r="AH128" s="4">
        <v>0</v>
      </c>
      <c r="AI128" s="62">
        <v>0</v>
      </c>
      <c r="AJ128" s="12">
        <v>0</v>
      </c>
      <c r="AK128" s="4">
        <v>0</v>
      </c>
      <c r="AL128" s="62">
        <v>0</v>
      </c>
      <c r="AM128" s="12">
        <v>0</v>
      </c>
      <c r="AN128" s="4">
        <v>0</v>
      </c>
      <c r="AO128" s="62">
        <v>0</v>
      </c>
      <c r="AP128" s="12">
        <v>0</v>
      </c>
      <c r="AQ128" s="4">
        <v>0</v>
      </c>
      <c r="AR128" s="62">
        <v>0</v>
      </c>
      <c r="AS128" s="12">
        <v>0</v>
      </c>
      <c r="AT128" s="4">
        <v>0</v>
      </c>
      <c r="AU128" s="62">
        <v>0</v>
      </c>
      <c r="AV128" s="12">
        <v>0</v>
      </c>
      <c r="AW128" s="4">
        <v>0</v>
      </c>
      <c r="AX128" s="62">
        <f t="shared" si="213"/>
        <v>0</v>
      </c>
      <c r="AY128" s="12">
        <v>0</v>
      </c>
      <c r="AZ128" s="4">
        <v>0</v>
      </c>
      <c r="BA128" s="62">
        <v>0</v>
      </c>
      <c r="BB128" s="12">
        <v>0</v>
      </c>
      <c r="BC128" s="4">
        <v>0</v>
      </c>
      <c r="BD128" s="62">
        <v>0</v>
      </c>
      <c r="BE128" s="12">
        <v>0</v>
      </c>
      <c r="BF128" s="4">
        <v>0</v>
      </c>
      <c r="BG128" s="62">
        <v>0</v>
      </c>
      <c r="BH128" s="12">
        <v>0</v>
      </c>
      <c r="BI128" s="4">
        <v>0</v>
      </c>
      <c r="BJ128" s="62">
        <v>0</v>
      </c>
      <c r="BK128" s="12">
        <v>0</v>
      </c>
      <c r="BL128" s="4">
        <v>0</v>
      </c>
      <c r="BM128" s="62">
        <f t="shared" si="214"/>
        <v>0</v>
      </c>
      <c r="BN128" s="12">
        <v>0</v>
      </c>
      <c r="BO128" s="4">
        <v>0</v>
      </c>
      <c r="BP128" s="62">
        <v>0</v>
      </c>
      <c r="BQ128" s="12">
        <v>0</v>
      </c>
      <c r="BR128" s="4">
        <v>0</v>
      </c>
      <c r="BS128" s="62">
        <v>0</v>
      </c>
      <c r="BT128" s="12">
        <v>0</v>
      </c>
      <c r="BU128" s="4">
        <v>0</v>
      </c>
      <c r="BV128" s="62">
        <v>0</v>
      </c>
      <c r="BW128" s="12">
        <v>0</v>
      </c>
      <c r="BX128" s="4">
        <v>0</v>
      </c>
      <c r="BY128" s="62">
        <v>0</v>
      </c>
      <c r="BZ128" s="12">
        <v>0</v>
      </c>
      <c r="CA128" s="4">
        <v>0</v>
      </c>
      <c r="CB128" s="62">
        <v>0</v>
      </c>
      <c r="CC128" s="12">
        <v>0</v>
      </c>
      <c r="CD128" s="4">
        <v>0</v>
      </c>
      <c r="CE128" s="62">
        <f t="shared" si="215"/>
        <v>0</v>
      </c>
      <c r="CF128" s="12">
        <v>0</v>
      </c>
      <c r="CG128" s="4">
        <v>0</v>
      </c>
      <c r="CH128" s="62">
        <f t="shared" si="216"/>
        <v>0</v>
      </c>
      <c r="CI128" s="12">
        <v>0</v>
      </c>
      <c r="CJ128" s="4">
        <v>0</v>
      </c>
      <c r="CK128" s="62">
        <v>0</v>
      </c>
      <c r="CL128" s="12">
        <v>0</v>
      </c>
      <c r="CM128" s="4">
        <v>0</v>
      </c>
      <c r="CN128" s="62">
        <v>0</v>
      </c>
      <c r="CO128" s="64">
        <v>0</v>
      </c>
      <c r="CP128" s="4">
        <v>0</v>
      </c>
      <c r="CQ128" s="62">
        <v>0</v>
      </c>
      <c r="CR128" s="12">
        <v>0</v>
      </c>
      <c r="CS128" s="4">
        <v>0</v>
      </c>
      <c r="CT128" s="62">
        <v>0</v>
      </c>
      <c r="CU128" s="12">
        <v>0</v>
      </c>
      <c r="CV128" s="4">
        <v>0</v>
      </c>
      <c r="CW128" s="62">
        <v>0</v>
      </c>
      <c r="CX128" s="12">
        <v>0</v>
      </c>
      <c r="CY128" s="4">
        <v>0</v>
      </c>
      <c r="CZ128" s="62">
        <f t="shared" si="218"/>
        <v>0</v>
      </c>
      <c r="DA128" s="12">
        <v>0</v>
      </c>
      <c r="DB128" s="4">
        <v>0</v>
      </c>
      <c r="DC128" s="62">
        <v>0</v>
      </c>
      <c r="DD128" s="12"/>
      <c r="DE128" s="4"/>
      <c r="DF128" s="62"/>
      <c r="DG128" s="12">
        <v>0</v>
      </c>
      <c r="DH128" s="4">
        <v>0</v>
      </c>
      <c r="DI128" s="62">
        <v>0</v>
      </c>
      <c r="DJ128" s="12">
        <v>0</v>
      </c>
      <c r="DK128" s="4">
        <v>0</v>
      </c>
      <c r="DL128" s="62">
        <v>0</v>
      </c>
      <c r="DM128" s="12">
        <v>0</v>
      </c>
      <c r="DN128" s="4">
        <v>0</v>
      </c>
      <c r="DO128" s="62">
        <v>0</v>
      </c>
      <c r="DP128" s="12">
        <v>0</v>
      </c>
      <c r="DQ128" s="4">
        <v>0</v>
      </c>
      <c r="DR128" s="62">
        <v>0</v>
      </c>
      <c r="DS128" s="12">
        <v>0</v>
      </c>
      <c r="DT128" s="4">
        <v>0</v>
      </c>
      <c r="DU128" s="62">
        <v>0</v>
      </c>
      <c r="DV128" s="12">
        <v>0</v>
      </c>
      <c r="DW128" s="4">
        <v>0</v>
      </c>
      <c r="DX128" s="62">
        <v>0</v>
      </c>
      <c r="DY128" s="12">
        <v>0</v>
      </c>
      <c r="DZ128" s="4">
        <v>0</v>
      </c>
      <c r="EA128" s="62">
        <v>0</v>
      </c>
      <c r="EB128" s="12">
        <f t="shared" si="220"/>
        <v>0</v>
      </c>
      <c r="EC128" s="18">
        <f t="shared" si="221"/>
        <v>0</v>
      </c>
    </row>
    <row r="129" spans="1:133" ht="15" customHeight="1" x14ac:dyDescent="0.3">
      <c r="A129" s="55">
        <v>2018</v>
      </c>
      <c r="B129" s="47" t="s">
        <v>11</v>
      </c>
      <c r="C129" s="12">
        <v>0</v>
      </c>
      <c r="D129" s="4">
        <v>0</v>
      </c>
      <c r="E129" s="62">
        <v>0</v>
      </c>
      <c r="F129" s="12">
        <v>0</v>
      </c>
      <c r="G129" s="4">
        <v>0</v>
      </c>
      <c r="H129" s="62">
        <v>0</v>
      </c>
      <c r="I129" s="12">
        <v>0.96899999999999997</v>
      </c>
      <c r="J129" s="4">
        <v>50.872999999999998</v>
      </c>
      <c r="K129" s="62">
        <f t="shared" si="212"/>
        <v>52500.515995872032</v>
      </c>
      <c r="L129" s="12">
        <v>0</v>
      </c>
      <c r="M129" s="4">
        <v>0</v>
      </c>
      <c r="N129" s="62">
        <v>0</v>
      </c>
      <c r="O129" s="12">
        <v>0</v>
      </c>
      <c r="P129" s="4">
        <v>0</v>
      </c>
      <c r="Q129" s="62">
        <v>0</v>
      </c>
      <c r="R129" s="12">
        <v>0</v>
      </c>
      <c r="S129" s="4">
        <v>0</v>
      </c>
      <c r="T129" s="62">
        <v>0</v>
      </c>
      <c r="U129" s="12">
        <v>0</v>
      </c>
      <c r="V129" s="4">
        <v>0</v>
      </c>
      <c r="W129" s="62">
        <v>0</v>
      </c>
      <c r="X129" s="12">
        <v>0</v>
      </c>
      <c r="Y129" s="4">
        <v>0</v>
      </c>
      <c r="Z129" s="62">
        <v>0</v>
      </c>
      <c r="AA129" s="12">
        <v>0</v>
      </c>
      <c r="AB129" s="4">
        <v>0</v>
      </c>
      <c r="AC129" s="62">
        <v>0</v>
      </c>
      <c r="AD129" s="12">
        <v>21</v>
      </c>
      <c r="AE129" s="4">
        <v>88.703000000000003</v>
      </c>
      <c r="AF129" s="62">
        <f t="shared" si="223"/>
        <v>4223.9523809523816</v>
      </c>
      <c r="AG129" s="12">
        <v>0</v>
      </c>
      <c r="AH129" s="4">
        <v>0</v>
      </c>
      <c r="AI129" s="62">
        <v>0</v>
      </c>
      <c r="AJ129" s="12">
        <v>0</v>
      </c>
      <c r="AK129" s="4">
        <v>0</v>
      </c>
      <c r="AL129" s="62">
        <v>0</v>
      </c>
      <c r="AM129" s="12">
        <v>0</v>
      </c>
      <c r="AN129" s="4">
        <v>0</v>
      </c>
      <c r="AO129" s="62">
        <v>0</v>
      </c>
      <c r="AP129" s="12">
        <v>0</v>
      </c>
      <c r="AQ129" s="4">
        <v>0</v>
      </c>
      <c r="AR129" s="62">
        <v>0</v>
      </c>
      <c r="AS129" s="12">
        <v>0</v>
      </c>
      <c r="AT129" s="4">
        <v>0</v>
      </c>
      <c r="AU129" s="62">
        <v>0</v>
      </c>
      <c r="AV129" s="12">
        <v>0</v>
      </c>
      <c r="AW129" s="4">
        <v>0</v>
      </c>
      <c r="AX129" s="62">
        <f t="shared" si="213"/>
        <v>0</v>
      </c>
      <c r="AY129" s="12">
        <v>0</v>
      </c>
      <c r="AZ129" s="4">
        <v>0</v>
      </c>
      <c r="BA129" s="62">
        <v>0</v>
      </c>
      <c r="BB129" s="12">
        <v>0</v>
      </c>
      <c r="BC129" s="4">
        <v>0</v>
      </c>
      <c r="BD129" s="62">
        <v>0</v>
      </c>
      <c r="BE129" s="12">
        <v>0</v>
      </c>
      <c r="BF129" s="4">
        <v>0</v>
      </c>
      <c r="BG129" s="62">
        <v>0</v>
      </c>
      <c r="BH129" s="12">
        <v>0</v>
      </c>
      <c r="BI129" s="4">
        <v>0</v>
      </c>
      <c r="BJ129" s="62">
        <v>0</v>
      </c>
      <c r="BK129" s="12">
        <v>0</v>
      </c>
      <c r="BL129" s="4">
        <v>0</v>
      </c>
      <c r="BM129" s="62">
        <f t="shared" si="214"/>
        <v>0</v>
      </c>
      <c r="BN129" s="12">
        <v>0</v>
      </c>
      <c r="BO129" s="4">
        <v>0</v>
      </c>
      <c r="BP129" s="62">
        <v>0</v>
      </c>
      <c r="BQ129" s="12">
        <v>0</v>
      </c>
      <c r="BR129" s="4">
        <v>0</v>
      </c>
      <c r="BS129" s="62">
        <v>0</v>
      </c>
      <c r="BT129" s="12">
        <v>0</v>
      </c>
      <c r="BU129" s="4">
        <v>0</v>
      </c>
      <c r="BV129" s="62">
        <v>0</v>
      </c>
      <c r="BW129" s="12">
        <v>0</v>
      </c>
      <c r="BX129" s="4">
        <v>0</v>
      </c>
      <c r="BY129" s="62">
        <v>0</v>
      </c>
      <c r="BZ129" s="12">
        <v>0</v>
      </c>
      <c r="CA129" s="4">
        <v>0</v>
      </c>
      <c r="CB129" s="62">
        <v>0</v>
      </c>
      <c r="CC129" s="12">
        <v>0</v>
      </c>
      <c r="CD129" s="4">
        <v>0</v>
      </c>
      <c r="CE129" s="62">
        <f t="shared" si="215"/>
        <v>0</v>
      </c>
      <c r="CF129" s="12">
        <v>0</v>
      </c>
      <c r="CG129" s="4">
        <v>0</v>
      </c>
      <c r="CH129" s="62">
        <f t="shared" si="216"/>
        <v>0</v>
      </c>
      <c r="CI129" s="12">
        <v>34</v>
      </c>
      <c r="CJ129" s="4">
        <v>145.52000000000001</v>
      </c>
      <c r="CK129" s="62">
        <f t="shared" si="217"/>
        <v>4280</v>
      </c>
      <c r="CL129" s="12">
        <v>6.33</v>
      </c>
      <c r="CM129" s="4">
        <v>29.699000000000002</v>
      </c>
      <c r="CN129" s="62">
        <f t="shared" si="224"/>
        <v>4691.7851500789893</v>
      </c>
      <c r="CO129" s="64">
        <v>0</v>
      </c>
      <c r="CP129" s="4">
        <v>0</v>
      </c>
      <c r="CQ129" s="62">
        <v>0</v>
      </c>
      <c r="CR129" s="12">
        <v>0</v>
      </c>
      <c r="CS129" s="4">
        <v>0</v>
      </c>
      <c r="CT129" s="62">
        <v>0</v>
      </c>
      <c r="CU129" s="12">
        <v>0</v>
      </c>
      <c r="CV129" s="4">
        <v>0</v>
      </c>
      <c r="CW129" s="62">
        <v>0</v>
      </c>
      <c r="CX129" s="12">
        <v>0</v>
      </c>
      <c r="CY129" s="4">
        <v>0</v>
      </c>
      <c r="CZ129" s="62">
        <f t="shared" si="218"/>
        <v>0</v>
      </c>
      <c r="DA129" s="12">
        <v>0</v>
      </c>
      <c r="DB129" s="4">
        <v>0</v>
      </c>
      <c r="DC129" s="62">
        <v>0</v>
      </c>
      <c r="DD129" s="12"/>
      <c r="DE129" s="4"/>
      <c r="DF129" s="62"/>
      <c r="DG129" s="12">
        <v>0</v>
      </c>
      <c r="DH129" s="4">
        <v>0</v>
      </c>
      <c r="DI129" s="62">
        <v>0</v>
      </c>
      <c r="DJ129" s="12">
        <v>0</v>
      </c>
      <c r="DK129" s="4">
        <v>0</v>
      </c>
      <c r="DL129" s="62">
        <v>0</v>
      </c>
      <c r="DM129" s="12">
        <v>0</v>
      </c>
      <c r="DN129" s="4">
        <v>0</v>
      </c>
      <c r="DO129" s="62">
        <v>0</v>
      </c>
      <c r="DP129" s="12">
        <v>0</v>
      </c>
      <c r="DQ129" s="4">
        <v>0</v>
      </c>
      <c r="DR129" s="62">
        <v>0</v>
      </c>
      <c r="DS129" s="12">
        <v>0</v>
      </c>
      <c r="DT129" s="4">
        <v>0</v>
      </c>
      <c r="DU129" s="62">
        <v>0</v>
      </c>
      <c r="DV129" s="12">
        <v>0.55100000000000005</v>
      </c>
      <c r="DW129" s="4">
        <v>14.346</v>
      </c>
      <c r="DX129" s="62">
        <f t="shared" si="225"/>
        <v>26036.297640653356</v>
      </c>
      <c r="DY129" s="12">
        <v>0.35</v>
      </c>
      <c r="DZ129" s="4">
        <v>8.3960000000000008</v>
      </c>
      <c r="EA129" s="62">
        <f t="shared" si="226"/>
        <v>23988.571428571431</v>
      </c>
      <c r="EB129" s="12">
        <f t="shared" si="220"/>
        <v>63.2</v>
      </c>
      <c r="EC129" s="18">
        <f t="shared" si="221"/>
        <v>337.53700000000003</v>
      </c>
    </row>
    <row r="130" spans="1:133" ht="15" customHeight="1" x14ac:dyDescent="0.3">
      <c r="A130" s="55">
        <v>2018</v>
      </c>
      <c r="B130" s="56" t="s">
        <v>12</v>
      </c>
      <c r="C130" s="12">
        <v>100</v>
      </c>
      <c r="D130" s="4">
        <v>708.44100000000003</v>
      </c>
      <c r="E130" s="62">
        <f t="shared" si="211"/>
        <v>7084.41</v>
      </c>
      <c r="F130" s="12">
        <v>0</v>
      </c>
      <c r="G130" s="4">
        <v>0</v>
      </c>
      <c r="H130" s="62">
        <v>0</v>
      </c>
      <c r="I130" s="12">
        <v>8.2000000000000003E-2</v>
      </c>
      <c r="J130" s="4">
        <v>16.739000000000001</v>
      </c>
      <c r="K130" s="62">
        <f t="shared" si="212"/>
        <v>204134.14634146341</v>
      </c>
      <c r="L130" s="12">
        <v>0</v>
      </c>
      <c r="M130" s="4">
        <v>0</v>
      </c>
      <c r="N130" s="62">
        <v>0</v>
      </c>
      <c r="O130" s="12">
        <v>0</v>
      </c>
      <c r="P130" s="4">
        <v>0</v>
      </c>
      <c r="Q130" s="62">
        <v>0</v>
      </c>
      <c r="R130" s="12">
        <v>0</v>
      </c>
      <c r="S130" s="4">
        <v>0</v>
      </c>
      <c r="T130" s="62">
        <v>0</v>
      </c>
      <c r="U130" s="12">
        <v>0</v>
      </c>
      <c r="V130" s="4">
        <v>0</v>
      </c>
      <c r="W130" s="62">
        <v>0</v>
      </c>
      <c r="X130" s="12">
        <v>0.05</v>
      </c>
      <c r="Y130" s="4">
        <v>0.28999999999999998</v>
      </c>
      <c r="Z130" s="62">
        <f t="shared" si="222"/>
        <v>5799.9999999999991</v>
      </c>
      <c r="AA130" s="12">
        <v>0</v>
      </c>
      <c r="AB130" s="4">
        <v>0</v>
      </c>
      <c r="AC130" s="62">
        <v>0</v>
      </c>
      <c r="AD130" s="12">
        <v>143.53379999999999</v>
      </c>
      <c r="AE130" s="4">
        <v>863.93299999999999</v>
      </c>
      <c r="AF130" s="62">
        <f t="shared" si="223"/>
        <v>6019.021303692929</v>
      </c>
      <c r="AG130" s="12">
        <v>0</v>
      </c>
      <c r="AH130" s="4">
        <v>0</v>
      </c>
      <c r="AI130" s="62">
        <v>0</v>
      </c>
      <c r="AJ130" s="12">
        <v>0</v>
      </c>
      <c r="AK130" s="4">
        <v>0</v>
      </c>
      <c r="AL130" s="62">
        <v>0</v>
      </c>
      <c r="AM130" s="12">
        <v>0</v>
      </c>
      <c r="AN130" s="4">
        <v>0</v>
      </c>
      <c r="AO130" s="62">
        <v>0</v>
      </c>
      <c r="AP130" s="12">
        <v>0</v>
      </c>
      <c r="AQ130" s="4">
        <v>0</v>
      </c>
      <c r="AR130" s="62">
        <v>0</v>
      </c>
      <c r="AS130" s="12">
        <v>0</v>
      </c>
      <c r="AT130" s="4">
        <v>0</v>
      </c>
      <c r="AU130" s="62">
        <v>0</v>
      </c>
      <c r="AV130" s="12">
        <v>0</v>
      </c>
      <c r="AW130" s="4">
        <v>0</v>
      </c>
      <c r="AX130" s="62">
        <f t="shared" si="213"/>
        <v>0</v>
      </c>
      <c r="AY130" s="12">
        <v>0</v>
      </c>
      <c r="AZ130" s="4">
        <v>0</v>
      </c>
      <c r="BA130" s="62">
        <v>0</v>
      </c>
      <c r="BB130" s="12">
        <v>0</v>
      </c>
      <c r="BC130" s="4">
        <v>0</v>
      </c>
      <c r="BD130" s="62">
        <v>0</v>
      </c>
      <c r="BE130" s="12">
        <v>0</v>
      </c>
      <c r="BF130" s="4">
        <v>0</v>
      </c>
      <c r="BG130" s="62">
        <v>0</v>
      </c>
      <c r="BH130" s="12">
        <v>0</v>
      </c>
      <c r="BI130" s="4">
        <v>0</v>
      </c>
      <c r="BJ130" s="62">
        <v>0</v>
      </c>
      <c r="BK130" s="12">
        <v>0</v>
      </c>
      <c r="BL130" s="4">
        <v>0</v>
      </c>
      <c r="BM130" s="62">
        <f t="shared" si="214"/>
        <v>0</v>
      </c>
      <c r="BN130" s="12">
        <v>0</v>
      </c>
      <c r="BO130" s="4">
        <v>0</v>
      </c>
      <c r="BP130" s="62">
        <v>0</v>
      </c>
      <c r="BQ130" s="12">
        <v>0</v>
      </c>
      <c r="BR130" s="4">
        <v>0</v>
      </c>
      <c r="BS130" s="62">
        <v>0</v>
      </c>
      <c r="BT130" s="12">
        <v>4.5999999999999996</v>
      </c>
      <c r="BU130" s="4">
        <v>90.617999999999995</v>
      </c>
      <c r="BV130" s="62">
        <f t="shared" si="228"/>
        <v>19699.565217391308</v>
      </c>
      <c r="BW130" s="12">
        <v>0</v>
      </c>
      <c r="BX130" s="4">
        <v>0</v>
      </c>
      <c r="BY130" s="62">
        <v>0</v>
      </c>
      <c r="BZ130" s="12">
        <v>0</v>
      </c>
      <c r="CA130" s="4">
        <v>0</v>
      </c>
      <c r="CB130" s="62">
        <v>0</v>
      </c>
      <c r="CC130" s="12">
        <v>0</v>
      </c>
      <c r="CD130" s="4">
        <v>0</v>
      </c>
      <c r="CE130" s="62">
        <f t="shared" si="215"/>
        <v>0</v>
      </c>
      <c r="CF130" s="12">
        <v>0</v>
      </c>
      <c r="CG130" s="4">
        <v>0</v>
      </c>
      <c r="CH130" s="62">
        <f t="shared" si="216"/>
        <v>0</v>
      </c>
      <c r="CI130" s="12">
        <v>62</v>
      </c>
      <c r="CJ130" s="4">
        <v>295.34899999999999</v>
      </c>
      <c r="CK130" s="62">
        <f t="shared" si="217"/>
        <v>4763.6935483870966</v>
      </c>
      <c r="CL130" s="12">
        <v>5.0000000000000001E-3</v>
      </c>
      <c r="CM130" s="4">
        <v>1.45</v>
      </c>
      <c r="CN130" s="62">
        <f t="shared" si="224"/>
        <v>290000</v>
      </c>
      <c r="CO130" s="64">
        <v>0</v>
      </c>
      <c r="CP130" s="4">
        <v>0</v>
      </c>
      <c r="CQ130" s="62">
        <v>0</v>
      </c>
      <c r="CR130" s="12">
        <v>0</v>
      </c>
      <c r="CS130" s="4">
        <v>0</v>
      </c>
      <c r="CT130" s="62">
        <v>0</v>
      </c>
      <c r="CU130" s="12">
        <v>0</v>
      </c>
      <c r="CV130" s="4">
        <v>0</v>
      </c>
      <c r="CW130" s="62">
        <v>0</v>
      </c>
      <c r="CX130" s="12">
        <v>0</v>
      </c>
      <c r="CY130" s="4">
        <v>0</v>
      </c>
      <c r="CZ130" s="62">
        <f t="shared" si="218"/>
        <v>0</v>
      </c>
      <c r="DA130" s="12">
        <v>0</v>
      </c>
      <c r="DB130" s="4">
        <v>0</v>
      </c>
      <c r="DC130" s="62">
        <v>0</v>
      </c>
      <c r="DD130" s="12"/>
      <c r="DE130" s="4"/>
      <c r="DF130" s="62"/>
      <c r="DG130" s="12">
        <v>0</v>
      </c>
      <c r="DH130" s="4">
        <v>0</v>
      </c>
      <c r="DI130" s="62">
        <v>0</v>
      </c>
      <c r="DJ130" s="12">
        <v>0</v>
      </c>
      <c r="DK130" s="4">
        <v>0</v>
      </c>
      <c r="DL130" s="62">
        <v>0</v>
      </c>
      <c r="DM130" s="12">
        <v>0</v>
      </c>
      <c r="DN130" s="4">
        <v>0</v>
      </c>
      <c r="DO130" s="62">
        <v>0</v>
      </c>
      <c r="DP130" s="12">
        <v>0</v>
      </c>
      <c r="DQ130" s="4">
        <v>0</v>
      </c>
      <c r="DR130" s="62">
        <v>0</v>
      </c>
      <c r="DS130" s="12">
        <v>0</v>
      </c>
      <c r="DT130" s="4">
        <v>0</v>
      </c>
      <c r="DU130" s="62">
        <v>0</v>
      </c>
      <c r="DV130" s="12">
        <v>149.75</v>
      </c>
      <c r="DW130" s="4">
        <v>710.149</v>
      </c>
      <c r="DX130" s="62">
        <f t="shared" si="225"/>
        <v>4742.2303839732886</v>
      </c>
      <c r="DY130" s="12">
        <v>185.05</v>
      </c>
      <c r="DZ130" s="4">
        <v>1776.6880000000001</v>
      </c>
      <c r="EA130" s="62">
        <f t="shared" si="226"/>
        <v>9601.1240205349914</v>
      </c>
      <c r="EB130" s="12">
        <f t="shared" si="220"/>
        <v>645.07079999999996</v>
      </c>
      <c r="EC130" s="18">
        <f t="shared" si="221"/>
        <v>4463.6569999999992</v>
      </c>
    </row>
    <row r="131" spans="1:133" ht="15" customHeight="1" x14ac:dyDescent="0.3">
      <c r="A131" s="55">
        <v>2018</v>
      </c>
      <c r="B131" s="56" t="s">
        <v>13</v>
      </c>
      <c r="C131" s="12">
        <v>0</v>
      </c>
      <c r="D131" s="4">
        <v>0</v>
      </c>
      <c r="E131" s="62">
        <v>0</v>
      </c>
      <c r="F131" s="12">
        <v>0</v>
      </c>
      <c r="G131" s="4">
        <v>0</v>
      </c>
      <c r="H131" s="62">
        <v>0</v>
      </c>
      <c r="I131" s="12">
        <v>0.25</v>
      </c>
      <c r="J131" s="4">
        <v>1.99</v>
      </c>
      <c r="K131" s="62">
        <f t="shared" si="212"/>
        <v>7960</v>
      </c>
      <c r="L131" s="12">
        <v>0</v>
      </c>
      <c r="M131" s="4">
        <v>0</v>
      </c>
      <c r="N131" s="62">
        <v>0</v>
      </c>
      <c r="O131" s="12">
        <v>0</v>
      </c>
      <c r="P131" s="4">
        <v>0</v>
      </c>
      <c r="Q131" s="62">
        <v>0</v>
      </c>
      <c r="R131" s="12">
        <v>0</v>
      </c>
      <c r="S131" s="4">
        <v>0</v>
      </c>
      <c r="T131" s="62">
        <v>0</v>
      </c>
      <c r="U131" s="12">
        <v>0</v>
      </c>
      <c r="V131" s="4">
        <v>0</v>
      </c>
      <c r="W131" s="62">
        <v>0</v>
      </c>
      <c r="X131" s="12">
        <v>2.5000000000000001E-3</v>
      </c>
      <c r="Y131" s="4">
        <v>0.34599999999999997</v>
      </c>
      <c r="Z131" s="62">
        <f t="shared" si="222"/>
        <v>138399.99999999997</v>
      </c>
      <c r="AA131" s="12">
        <v>2</v>
      </c>
      <c r="AB131" s="4">
        <v>86.629000000000005</v>
      </c>
      <c r="AC131" s="62">
        <f t="shared" ref="AC131:AC133" si="230">AB131/AA131*1000</f>
        <v>43314.5</v>
      </c>
      <c r="AD131" s="12">
        <v>302.27999999999997</v>
      </c>
      <c r="AE131" s="4">
        <v>1599.5619999999999</v>
      </c>
      <c r="AF131" s="62">
        <f t="shared" si="223"/>
        <v>5291.6567420934234</v>
      </c>
      <c r="AG131" s="12">
        <v>0</v>
      </c>
      <c r="AH131" s="4">
        <v>0</v>
      </c>
      <c r="AI131" s="62">
        <v>0</v>
      </c>
      <c r="AJ131" s="12">
        <v>0</v>
      </c>
      <c r="AK131" s="4">
        <v>0</v>
      </c>
      <c r="AL131" s="62">
        <v>0</v>
      </c>
      <c r="AM131" s="12">
        <v>0</v>
      </c>
      <c r="AN131" s="4">
        <v>0</v>
      </c>
      <c r="AO131" s="62">
        <v>0</v>
      </c>
      <c r="AP131" s="12">
        <v>5.0000000000000001E-4</v>
      </c>
      <c r="AQ131" s="4">
        <v>7.2999999999999995E-2</v>
      </c>
      <c r="AR131" s="62">
        <f t="shared" ref="AR131:AR133" si="231">AQ131/AP131*1000</f>
        <v>146000</v>
      </c>
      <c r="AS131" s="12">
        <v>0</v>
      </c>
      <c r="AT131" s="4">
        <v>0</v>
      </c>
      <c r="AU131" s="62">
        <v>0</v>
      </c>
      <c r="AV131" s="12">
        <v>0</v>
      </c>
      <c r="AW131" s="4">
        <v>0</v>
      </c>
      <c r="AX131" s="62">
        <f t="shared" si="213"/>
        <v>0</v>
      </c>
      <c r="AY131" s="12">
        <v>0</v>
      </c>
      <c r="AZ131" s="4">
        <v>0</v>
      </c>
      <c r="BA131" s="62">
        <v>0</v>
      </c>
      <c r="BB131" s="12">
        <v>0</v>
      </c>
      <c r="BC131" s="4">
        <v>0</v>
      </c>
      <c r="BD131" s="62">
        <v>0</v>
      </c>
      <c r="BE131" s="12">
        <v>0</v>
      </c>
      <c r="BF131" s="4">
        <v>0</v>
      </c>
      <c r="BG131" s="62">
        <v>0</v>
      </c>
      <c r="BH131" s="12">
        <v>0</v>
      </c>
      <c r="BI131" s="4">
        <v>0</v>
      </c>
      <c r="BJ131" s="62">
        <v>0</v>
      </c>
      <c r="BK131" s="12">
        <v>0</v>
      </c>
      <c r="BL131" s="4">
        <v>0</v>
      </c>
      <c r="BM131" s="62">
        <f t="shared" si="214"/>
        <v>0</v>
      </c>
      <c r="BN131" s="12">
        <v>0</v>
      </c>
      <c r="BO131" s="4">
        <v>0</v>
      </c>
      <c r="BP131" s="62">
        <v>0</v>
      </c>
      <c r="BQ131" s="12">
        <v>0</v>
      </c>
      <c r="BR131" s="4">
        <v>0</v>
      </c>
      <c r="BS131" s="62">
        <v>0</v>
      </c>
      <c r="BT131" s="12">
        <v>0.35</v>
      </c>
      <c r="BU131" s="4">
        <v>3.2650000000000001</v>
      </c>
      <c r="BV131" s="62">
        <f t="shared" si="228"/>
        <v>9328.5714285714294</v>
      </c>
      <c r="BW131" s="12">
        <v>0</v>
      </c>
      <c r="BX131" s="4">
        <v>0</v>
      </c>
      <c r="BY131" s="62">
        <v>0</v>
      </c>
      <c r="BZ131" s="12">
        <v>0</v>
      </c>
      <c r="CA131" s="4">
        <v>0</v>
      </c>
      <c r="CB131" s="62">
        <v>0</v>
      </c>
      <c r="CC131" s="12">
        <v>0</v>
      </c>
      <c r="CD131" s="4">
        <v>0</v>
      </c>
      <c r="CE131" s="62">
        <f t="shared" si="215"/>
        <v>0</v>
      </c>
      <c r="CF131" s="12">
        <v>0</v>
      </c>
      <c r="CG131" s="4">
        <v>0</v>
      </c>
      <c r="CH131" s="62">
        <f t="shared" si="216"/>
        <v>0</v>
      </c>
      <c r="CI131" s="12">
        <v>90.03</v>
      </c>
      <c r="CJ131" s="4">
        <v>442.43400000000003</v>
      </c>
      <c r="CK131" s="62">
        <f t="shared" si="217"/>
        <v>4914.295234921693</v>
      </c>
      <c r="CL131" s="12">
        <v>1.0999999999999999E-2</v>
      </c>
      <c r="CM131" s="4">
        <v>2.9</v>
      </c>
      <c r="CN131" s="62">
        <f t="shared" si="224"/>
        <v>263636.36363636365</v>
      </c>
      <c r="CO131" s="64">
        <v>0</v>
      </c>
      <c r="CP131" s="4">
        <v>0</v>
      </c>
      <c r="CQ131" s="62">
        <v>0</v>
      </c>
      <c r="CR131" s="64">
        <v>0</v>
      </c>
      <c r="CS131" s="4">
        <v>0</v>
      </c>
      <c r="CT131" s="62">
        <v>0</v>
      </c>
      <c r="CU131" s="64">
        <v>0</v>
      </c>
      <c r="CV131" s="4">
        <v>0</v>
      </c>
      <c r="CW131" s="62">
        <v>0</v>
      </c>
      <c r="CX131" s="64">
        <v>0</v>
      </c>
      <c r="CY131" s="4">
        <v>0</v>
      </c>
      <c r="CZ131" s="62">
        <f t="shared" si="218"/>
        <v>0</v>
      </c>
      <c r="DA131" s="64">
        <v>0</v>
      </c>
      <c r="DB131" s="4">
        <v>0</v>
      </c>
      <c r="DC131" s="62">
        <v>0</v>
      </c>
      <c r="DD131" s="64"/>
      <c r="DE131" s="4"/>
      <c r="DF131" s="62"/>
      <c r="DG131" s="64">
        <v>0</v>
      </c>
      <c r="DH131" s="4">
        <v>0</v>
      </c>
      <c r="DI131" s="62">
        <v>0</v>
      </c>
      <c r="DJ131" s="64">
        <v>0</v>
      </c>
      <c r="DK131" s="4">
        <v>0</v>
      </c>
      <c r="DL131" s="62">
        <v>0</v>
      </c>
      <c r="DM131" s="12">
        <v>0</v>
      </c>
      <c r="DN131" s="4">
        <v>0</v>
      </c>
      <c r="DO131" s="62">
        <v>0</v>
      </c>
      <c r="DP131" s="12">
        <v>0</v>
      </c>
      <c r="DQ131" s="4">
        <v>0</v>
      </c>
      <c r="DR131" s="62">
        <v>0</v>
      </c>
      <c r="DS131" s="12">
        <v>0</v>
      </c>
      <c r="DT131" s="4">
        <v>0</v>
      </c>
      <c r="DU131" s="62">
        <v>0</v>
      </c>
      <c r="DV131" s="12">
        <v>291.00099999999998</v>
      </c>
      <c r="DW131" s="4">
        <v>1482.7570000000001</v>
      </c>
      <c r="DX131" s="62">
        <f t="shared" si="225"/>
        <v>5095.367369871582</v>
      </c>
      <c r="DY131" s="12">
        <v>2135.6999999999998</v>
      </c>
      <c r="DZ131" s="4">
        <v>10439.1</v>
      </c>
      <c r="EA131" s="62">
        <f t="shared" si="226"/>
        <v>4887.9056047197646</v>
      </c>
      <c r="EB131" s="12">
        <f t="shared" si="220"/>
        <v>2821.6244999999999</v>
      </c>
      <c r="EC131" s="18">
        <f t="shared" si="221"/>
        <v>14058.983</v>
      </c>
    </row>
    <row r="132" spans="1:133" ht="15" customHeight="1" x14ac:dyDescent="0.3">
      <c r="A132" s="55">
        <v>2018</v>
      </c>
      <c r="B132" s="56" t="s">
        <v>14</v>
      </c>
      <c r="C132" s="12">
        <v>0</v>
      </c>
      <c r="D132" s="4">
        <v>0</v>
      </c>
      <c r="E132" s="62">
        <v>0</v>
      </c>
      <c r="F132" s="12">
        <v>0</v>
      </c>
      <c r="G132" s="4">
        <v>0</v>
      </c>
      <c r="H132" s="62">
        <v>0</v>
      </c>
      <c r="I132" s="12">
        <v>4.7839999999999998</v>
      </c>
      <c r="J132" s="4">
        <v>128.91900000000001</v>
      </c>
      <c r="K132" s="62">
        <f t="shared" si="212"/>
        <v>26947.951505016725</v>
      </c>
      <c r="L132" s="12">
        <v>0</v>
      </c>
      <c r="M132" s="4">
        <v>0</v>
      </c>
      <c r="N132" s="62">
        <v>0</v>
      </c>
      <c r="O132" s="12">
        <v>0</v>
      </c>
      <c r="P132" s="4">
        <v>0</v>
      </c>
      <c r="Q132" s="62">
        <v>0</v>
      </c>
      <c r="R132" s="12">
        <v>0</v>
      </c>
      <c r="S132" s="4">
        <v>0</v>
      </c>
      <c r="T132" s="62">
        <v>0</v>
      </c>
      <c r="U132" s="12">
        <v>0</v>
      </c>
      <c r="V132" s="4">
        <v>0</v>
      </c>
      <c r="W132" s="62">
        <v>0</v>
      </c>
      <c r="X132" s="12">
        <v>4.0839400000000001</v>
      </c>
      <c r="Y132" s="4">
        <v>30.21</v>
      </c>
      <c r="Z132" s="62">
        <f t="shared" si="222"/>
        <v>7397.2683242163212</v>
      </c>
      <c r="AA132" s="12">
        <v>0</v>
      </c>
      <c r="AB132" s="4">
        <v>0</v>
      </c>
      <c r="AC132" s="62">
        <v>0</v>
      </c>
      <c r="AD132" s="12">
        <v>0</v>
      </c>
      <c r="AE132" s="4">
        <v>0</v>
      </c>
      <c r="AF132" s="62">
        <v>0</v>
      </c>
      <c r="AG132" s="12">
        <v>0</v>
      </c>
      <c r="AH132" s="4">
        <v>0</v>
      </c>
      <c r="AI132" s="62">
        <v>0</v>
      </c>
      <c r="AJ132" s="12">
        <v>0</v>
      </c>
      <c r="AK132" s="4">
        <v>0</v>
      </c>
      <c r="AL132" s="62">
        <v>0</v>
      </c>
      <c r="AM132" s="12">
        <v>0</v>
      </c>
      <c r="AN132" s="4">
        <v>0</v>
      </c>
      <c r="AO132" s="62">
        <v>0</v>
      </c>
      <c r="AP132" s="12">
        <v>0</v>
      </c>
      <c r="AQ132" s="4">
        <v>0</v>
      </c>
      <c r="AR132" s="62">
        <v>0</v>
      </c>
      <c r="AS132" s="12">
        <v>0</v>
      </c>
      <c r="AT132" s="4">
        <v>0</v>
      </c>
      <c r="AU132" s="62">
        <v>0</v>
      </c>
      <c r="AV132" s="12">
        <v>0</v>
      </c>
      <c r="AW132" s="4">
        <v>0</v>
      </c>
      <c r="AX132" s="62">
        <f t="shared" si="213"/>
        <v>0</v>
      </c>
      <c r="AY132" s="12">
        <v>0</v>
      </c>
      <c r="AZ132" s="4">
        <v>0</v>
      </c>
      <c r="BA132" s="62">
        <v>0</v>
      </c>
      <c r="BB132" s="12">
        <v>0</v>
      </c>
      <c r="BC132" s="4">
        <v>0</v>
      </c>
      <c r="BD132" s="62">
        <v>0</v>
      </c>
      <c r="BE132" s="12">
        <v>0</v>
      </c>
      <c r="BF132" s="4">
        <v>0</v>
      </c>
      <c r="BG132" s="62">
        <v>0</v>
      </c>
      <c r="BH132" s="12">
        <v>0</v>
      </c>
      <c r="BI132" s="4">
        <v>0</v>
      </c>
      <c r="BJ132" s="62">
        <v>0</v>
      </c>
      <c r="BK132" s="12">
        <v>0</v>
      </c>
      <c r="BL132" s="4">
        <v>0</v>
      </c>
      <c r="BM132" s="62">
        <f t="shared" si="214"/>
        <v>0</v>
      </c>
      <c r="BN132" s="12">
        <v>0</v>
      </c>
      <c r="BO132" s="4">
        <v>0</v>
      </c>
      <c r="BP132" s="62">
        <v>0</v>
      </c>
      <c r="BQ132" s="12">
        <v>0</v>
      </c>
      <c r="BR132" s="4">
        <v>0</v>
      </c>
      <c r="BS132" s="62">
        <v>0</v>
      </c>
      <c r="BT132" s="12">
        <v>0</v>
      </c>
      <c r="BU132" s="4">
        <v>0</v>
      </c>
      <c r="BV132" s="62">
        <v>0</v>
      </c>
      <c r="BW132" s="12">
        <v>0</v>
      </c>
      <c r="BX132" s="4">
        <v>0</v>
      </c>
      <c r="BY132" s="62">
        <v>0</v>
      </c>
      <c r="BZ132" s="12">
        <v>0</v>
      </c>
      <c r="CA132" s="4">
        <v>0</v>
      </c>
      <c r="CB132" s="62">
        <v>0</v>
      </c>
      <c r="CC132" s="12">
        <v>0</v>
      </c>
      <c r="CD132" s="4">
        <v>0</v>
      </c>
      <c r="CE132" s="62">
        <f t="shared" si="215"/>
        <v>0</v>
      </c>
      <c r="CF132" s="12">
        <v>0</v>
      </c>
      <c r="CG132" s="4">
        <v>0</v>
      </c>
      <c r="CH132" s="62">
        <f t="shared" si="216"/>
        <v>0</v>
      </c>
      <c r="CI132" s="12">
        <v>34</v>
      </c>
      <c r="CJ132" s="4">
        <v>166.26</v>
      </c>
      <c r="CK132" s="62">
        <f t="shared" si="217"/>
        <v>4890</v>
      </c>
      <c r="CL132" s="12">
        <v>1.6335999999999999</v>
      </c>
      <c r="CM132" s="4">
        <v>10.311</v>
      </c>
      <c r="CN132" s="62">
        <f t="shared" si="224"/>
        <v>6311.8266405484819</v>
      </c>
      <c r="CO132" s="64">
        <v>0</v>
      </c>
      <c r="CP132" s="4">
        <v>0</v>
      </c>
      <c r="CQ132" s="62">
        <v>0</v>
      </c>
      <c r="CR132" s="64">
        <v>0</v>
      </c>
      <c r="CS132" s="4">
        <v>0</v>
      </c>
      <c r="CT132" s="62">
        <v>0</v>
      </c>
      <c r="CU132" s="64">
        <v>0</v>
      </c>
      <c r="CV132" s="4">
        <v>0</v>
      </c>
      <c r="CW132" s="62">
        <v>0</v>
      </c>
      <c r="CX132" s="64">
        <v>0</v>
      </c>
      <c r="CY132" s="4">
        <v>0</v>
      </c>
      <c r="CZ132" s="62">
        <f t="shared" si="218"/>
        <v>0</v>
      </c>
      <c r="DA132" s="64">
        <v>0</v>
      </c>
      <c r="DB132" s="4">
        <v>0</v>
      </c>
      <c r="DC132" s="62">
        <v>0</v>
      </c>
      <c r="DD132" s="64"/>
      <c r="DE132" s="4"/>
      <c r="DF132" s="62"/>
      <c r="DG132" s="64">
        <v>0</v>
      </c>
      <c r="DH132" s="4">
        <v>0</v>
      </c>
      <c r="DI132" s="62">
        <v>0</v>
      </c>
      <c r="DJ132" s="64">
        <v>0</v>
      </c>
      <c r="DK132" s="4">
        <v>0</v>
      </c>
      <c r="DL132" s="62">
        <v>0</v>
      </c>
      <c r="DM132" s="12">
        <v>0</v>
      </c>
      <c r="DN132" s="4">
        <v>0</v>
      </c>
      <c r="DO132" s="62">
        <v>0</v>
      </c>
      <c r="DP132" s="12">
        <v>0</v>
      </c>
      <c r="DQ132" s="4">
        <v>0</v>
      </c>
      <c r="DR132" s="62">
        <v>0</v>
      </c>
      <c r="DS132" s="12">
        <v>0</v>
      </c>
      <c r="DT132" s="4">
        <v>0</v>
      </c>
      <c r="DU132" s="62">
        <v>0</v>
      </c>
      <c r="DV132" s="12">
        <v>670.2</v>
      </c>
      <c r="DW132" s="4">
        <v>3431.1</v>
      </c>
      <c r="DX132" s="62">
        <f t="shared" si="225"/>
        <v>5119.5165622202321</v>
      </c>
      <c r="DY132" s="12">
        <v>4231.3900000000003</v>
      </c>
      <c r="DZ132" s="4">
        <v>25839.656999999999</v>
      </c>
      <c r="EA132" s="62">
        <f t="shared" si="226"/>
        <v>6106.6592774478358</v>
      </c>
      <c r="EB132" s="12">
        <f t="shared" si="220"/>
        <v>4946.0915400000004</v>
      </c>
      <c r="EC132" s="18">
        <f t="shared" si="221"/>
        <v>29606.457000000002</v>
      </c>
    </row>
    <row r="133" spans="1:133" ht="15" customHeight="1" x14ac:dyDescent="0.3">
      <c r="A133" s="55">
        <v>2018</v>
      </c>
      <c r="B133" s="56" t="s">
        <v>15</v>
      </c>
      <c r="C133" s="12">
        <v>0</v>
      </c>
      <c r="D133" s="4">
        <v>0</v>
      </c>
      <c r="E133" s="62">
        <v>0</v>
      </c>
      <c r="F133" s="12">
        <v>0</v>
      </c>
      <c r="G133" s="4">
        <v>0</v>
      </c>
      <c r="H133" s="62">
        <v>0</v>
      </c>
      <c r="I133" s="12">
        <v>6.7090500000000004</v>
      </c>
      <c r="J133" s="4">
        <v>211.16800000000001</v>
      </c>
      <c r="K133" s="62">
        <f t="shared" si="212"/>
        <v>31475.09707037509</v>
      </c>
      <c r="L133" s="12">
        <v>0</v>
      </c>
      <c r="M133" s="4">
        <v>0</v>
      </c>
      <c r="N133" s="62">
        <v>0</v>
      </c>
      <c r="O133" s="12">
        <v>0</v>
      </c>
      <c r="P133" s="4">
        <v>0</v>
      </c>
      <c r="Q133" s="62">
        <v>0</v>
      </c>
      <c r="R133" s="12">
        <v>0</v>
      </c>
      <c r="S133" s="4">
        <v>0</v>
      </c>
      <c r="T133" s="62">
        <v>0</v>
      </c>
      <c r="U133" s="12">
        <v>0</v>
      </c>
      <c r="V133" s="4">
        <v>0</v>
      </c>
      <c r="W133" s="62">
        <v>0</v>
      </c>
      <c r="X133" s="12">
        <v>0</v>
      </c>
      <c r="Y133" s="4">
        <v>0</v>
      </c>
      <c r="Z133" s="62">
        <v>0</v>
      </c>
      <c r="AA133" s="12">
        <v>1.5</v>
      </c>
      <c r="AB133" s="4">
        <v>59.896999999999998</v>
      </c>
      <c r="AC133" s="62">
        <f t="shared" si="230"/>
        <v>39931.333333333336</v>
      </c>
      <c r="AD133" s="12">
        <v>121.86</v>
      </c>
      <c r="AE133" s="4">
        <v>722.79499999999996</v>
      </c>
      <c r="AF133" s="62">
        <f t="shared" si="223"/>
        <v>5931.3556540292138</v>
      </c>
      <c r="AG133" s="12">
        <v>0</v>
      </c>
      <c r="AH133" s="4">
        <v>0</v>
      </c>
      <c r="AI133" s="62">
        <v>0</v>
      </c>
      <c r="AJ133" s="12">
        <v>0</v>
      </c>
      <c r="AK133" s="4">
        <v>0</v>
      </c>
      <c r="AL133" s="62">
        <v>0</v>
      </c>
      <c r="AM133" s="12">
        <v>0</v>
      </c>
      <c r="AN133" s="4">
        <v>0</v>
      </c>
      <c r="AO133" s="62">
        <v>0</v>
      </c>
      <c r="AP133" s="12">
        <v>5.0000000000000001E-4</v>
      </c>
      <c r="AQ133" s="4">
        <v>7.2999999999999995E-2</v>
      </c>
      <c r="AR133" s="62">
        <f t="shared" si="231"/>
        <v>146000</v>
      </c>
      <c r="AS133" s="12">
        <v>0</v>
      </c>
      <c r="AT133" s="4">
        <v>0</v>
      </c>
      <c r="AU133" s="62">
        <v>0</v>
      </c>
      <c r="AV133" s="12">
        <v>0</v>
      </c>
      <c r="AW133" s="4">
        <v>0</v>
      </c>
      <c r="AX133" s="62">
        <f t="shared" si="213"/>
        <v>0</v>
      </c>
      <c r="AY133" s="12">
        <v>1</v>
      </c>
      <c r="AZ133" s="4">
        <v>7.694</v>
      </c>
      <c r="BA133" s="62">
        <f t="shared" ref="BA133" si="232">AZ133/AY133*1000</f>
        <v>7694</v>
      </c>
      <c r="BB133" s="12">
        <v>0</v>
      </c>
      <c r="BC133" s="4">
        <v>0</v>
      </c>
      <c r="BD133" s="62">
        <v>0</v>
      </c>
      <c r="BE133" s="12">
        <v>0</v>
      </c>
      <c r="BF133" s="4">
        <v>0</v>
      </c>
      <c r="BG133" s="62">
        <v>0</v>
      </c>
      <c r="BH133" s="12">
        <v>0</v>
      </c>
      <c r="BI133" s="4">
        <v>0</v>
      </c>
      <c r="BJ133" s="62">
        <v>0</v>
      </c>
      <c r="BK133" s="12">
        <v>0</v>
      </c>
      <c r="BL133" s="4">
        <v>0</v>
      </c>
      <c r="BM133" s="62">
        <f t="shared" si="214"/>
        <v>0</v>
      </c>
      <c r="BN133" s="12">
        <v>0</v>
      </c>
      <c r="BO133" s="4">
        <v>0</v>
      </c>
      <c r="BP133" s="62">
        <v>0</v>
      </c>
      <c r="BQ133" s="12">
        <v>0</v>
      </c>
      <c r="BR133" s="4">
        <v>0</v>
      </c>
      <c r="BS133" s="62">
        <v>0</v>
      </c>
      <c r="BT133" s="12">
        <v>0</v>
      </c>
      <c r="BU133" s="4">
        <v>0</v>
      </c>
      <c r="BV133" s="62">
        <v>0</v>
      </c>
      <c r="BW133" s="12">
        <v>0</v>
      </c>
      <c r="BX133" s="4">
        <v>0</v>
      </c>
      <c r="BY133" s="62">
        <v>0</v>
      </c>
      <c r="BZ133" s="12">
        <v>0</v>
      </c>
      <c r="CA133" s="4">
        <v>0</v>
      </c>
      <c r="CB133" s="62">
        <v>0</v>
      </c>
      <c r="CC133" s="12">
        <v>0</v>
      </c>
      <c r="CD133" s="4">
        <v>0</v>
      </c>
      <c r="CE133" s="62">
        <f t="shared" si="215"/>
        <v>0</v>
      </c>
      <c r="CF133" s="12">
        <v>0</v>
      </c>
      <c r="CG133" s="4">
        <v>0</v>
      </c>
      <c r="CH133" s="62">
        <f t="shared" si="216"/>
        <v>0</v>
      </c>
      <c r="CI133" s="12">
        <v>8.9480000000000004</v>
      </c>
      <c r="CJ133" s="4">
        <v>29.882000000000001</v>
      </c>
      <c r="CK133" s="62">
        <f t="shared" si="217"/>
        <v>3339.5172105498436</v>
      </c>
      <c r="CL133" s="12">
        <v>26.031220000000001</v>
      </c>
      <c r="CM133" s="4">
        <v>280.43900000000002</v>
      </c>
      <c r="CN133" s="62">
        <f t="shared" si="224"/>
        <v>10773.1792824155</v>
      </c>
      <c r="CO133" s="64">
        <v>0</v>
      </c>
      <c r="CP133" s="4">
        <v>0</v>
      </c>
      <c r="CQ133" s="62">
        <v>0</v>
      </c>
      <c r="CR133" s="64">
        <v>0</v>
      </c>
      <c r="CS133" s="4">
        <v>0</v>
      </c>
      <c r="CT133" s="62">
        <v>0</v>
      </c>
      <c r="CU133" s="64">
        <v>0</v>
      </c>
      <c r="CV133" s="4">
        <v>0</v>
      </c>
      <c r="CW133" s="62">
        <v>0</v>
      </c>
      <c r="CX133" s="64">
        <v>0</v>
      </c>
      <c r="CY133" s="4">
        <v>0</v>
      </c>
      <c r="CZ133" s="62">
        <f t="shared" si="218"/>
        <v>0</v>
      </c>
      <c r="DA133" s="64">
        <v>0</v>
      </c>
      <c r="DB133" s="4">
        <v>0</v>
      </c>
      <c r="DC133" s="62">
        <v>0</v>
      </c>
      <c r="DD133" s="64"/>
      <c r="DE133" s="4"/>
      <c r="DF133" s="62"/>
      <c r="DG133" s="64">
        <v>0</v>
      </c>
      <c r="DH133" s="4">
        <v>0</v>
      </c>
      <c r="DI133" s="62">
        <v>0</v>
      </c>
      <c r="DJ133" s="64">
        <v>0</v>
      </c>
      <c r="DK133" s="4">
        <v>0</v>
      </c>
      <c r="DL133" s="62">
        <v>0</v>
      </c>
      <c r="DM133" s="12">
        <v>0</v>
      </c>
      <c r="DN133" s="4">
        <v>0</v>
      </c>
      <c r="DO133" s="62">
        <v>0</v>
      </c>
      <c r="DP133" s="12">
        <v>0</v>
      </c>
      <c r="DQ133" s="4">
        <v>0</v>
      </c>
      <c r="DR133" s="62">
        <v>0</v>
      </c>
      <c r="DS133" s="12">
        <v>0</v>
      </c>
      <c r="DT133" s="4">
        <v>0</v>
      </c>
      <c r="DU133" s="62">
        <v>0</v>
      </c>
      <c r="DV133" s="12">
        <v>370.55</v>
      </c>
      <c r="DW133" s="4">
        <v>1707.3009999999999</v>
      </c>
      <c r="DX133" s="62">
        <f t="shared" si="225"/>
        <v>4607.478073134529</v>
      </c>
      <c r="DY133" s="12">
        <v>508.57</v>
      </c>
      <c r="DZ133" s="4">
        <v>5472.3429999999998</v>
      </c>
      <c r="EA133" s="62">
        <f t="shared" si="226"/>
        <v>10760.255225436027</v>
      </c>
      <c r="EB133" s="12">
        <f t="shared" si="220"/>
        <v>1045.1682699999999</v>
      </c>
      <c r="EC133" s="18">
        <f t="shared" si="221"/>
        <v>8491.5190000000002</v>
      </c>
    </row>
    <row r="134" spans="1:133" ht="15" customHeight="1" x14ac:dyDescent="0.3">
      <c r="A134" s="55">
        <v>2018</v>
      </c>
      <c r="B134" s="56" t="s">
        <v>16</v>
      </c>
      <c r="C134" s="12">
        <v>0</v>
      </c>
      <c r="D134" s="4">
        <v>0</v>
      </c>
      <c r="E134" s="62">
        <v>0</v>
      </c>
      <c r="F134" s="12">
        <v>0</v>
      </c>
      <c r="G134" s="4">
        <v>0</v>
      </c>
      <c r="H134" s="62">
        <v>0</v>
      </c>
      <c r="I134" s="12">
        <v>3.75</v>
      </c>
      <c r="J134" s="4">
        <v>64.8</v>
      </c>
      <c r="K134" s="62">
        <f t="shared" si="212"/>
        <v>17279.999999999996</v>
      </c>
      <c r="L134" s="12">
        <v>0</v>
      </c>
      <c r="M134" s="4">
        <v>0</v>
      </c>
      <c r="N134" s="62">
        <v>0</v>
      </c>
      <c r="O134" s="12">
        <v>0</v>
      </c>
      <c r="P134" s="4">
        <v>0</v>
      </c>
      <c r="Q134" s="62">
        <v>0</v>
      </c>
      <c r="R134" s="12">
        <v>0</v>
      </c>
      <c r="S134" s="4">
        <v>0</v>
      </c>
      <c r="T134" s="62">
        <v>0</v>
      </c>
      <c r="U134" s="12">
        <v>0</v>
      </c>
      <c r="V134" s="4">
        <v>0</v>
      </c>
      <c r="W134" s="62">
        <v>0</v>
      </c>
      <c r="X134" s="12">
        <v>0</v>
      </c>
      <c r="Y134" s="4">
        <v>0</v>
      </c>
      <c r="Z134" s="62">
        <v>0</v>
      </c>
      <c r="AA134" s="12">
        <v>0</v>
      </c>
      <c r="AB134" s="4">
        <v>0</v>
      </c>
      <c r="AC134" s="62">
        <v>0</v>
      </c>
      <c r="AD134" s="12">
        <v>102.5</v>
      </c>
      <c r="AE134" s="4">
        <v>611.87199999999996</v>
      </c>
      <c r="AF134" s="62">
        <f t="shared" si="223"/>
        <v>5969.4829268292679</v>
      </c>
      <c r="AG134" s="12">
        <v>0</v>
      </c>
      <c r="AH134" s="4">
        <v>0</v>
      </c>
      <c r="AI134" s="62">
        <v>0</v>
      </c>
      <c r="AJ134" s="12">
        <v>0</v>
      </c>
      <c r="AK134" s="4">
        <v>0</v>
      </c>
      <c r="AL134" s="62">
        <v>0</v>
      </c>
      <c r="AM134" s="12">
        <v>0</v>
      </c>
      <c r="AN134" s="4">
        <v>0</v>
      </c>
      <c r="AO134" s="62">
        <v>0</v>
      </c>
      <c r="AP134" s="12">
        <v>0</v>
      </c>
      <c r="AQ134" s="4">
        <v>0</v>
      </c>
      <c r="AR134" s="62">
        <v>0</v>
      </c>
      <c r="AS134" s="12">
        <v>0</v>
      </c>
      <c r="AT134" s="4">
        <v>0</v>
      </c>
      <c r="AU134" s="62">
        <v>0</v>
      </c>
      <c r="AV134" s="12">
        <v>0</v>
      </c>
      <c r="AW134" s="4">
        <v>0</v>
      </c>
      <c r="AX134" s="62">
        <f t="shared" si="213"/>
        <v>0</v>
      </c>
      <c r="AY134" s="12">
        <v>0</v>
      </c>
      <c r="AZ134" s="4">
        <v>0</v>
      </c>
      <c r="BA134" s="62">
        <v>0</v>
      </c>
      <c r="BB134" s="12">
        <v>0</v>
      </c>
      <c r="BC134" s="4">
        <v>0</v>
      </c>
      <c r="BD134" s="62">
        <v>0</v>
      </c>
      <c r="BE134" s="12">
        <v>0</v>
      </c>
      <c r="BF134" s="4">
        <v>0</v>
      </c>
      <c r="BG134" s="62">
        <v>0</v>
      </c>
      <c r="BH134" s="12">
        <v>0</v>
      </c>
      <c r="BI134" s="4">
        <v>0</v>
      </c>
      <c r="BJ134" s="62">
        <v>0</v>
      </c>
      <c r="BK134" s="12">
        <v>0</v>
      </c>
      <c r="BL134" s="4">
        <v>0</v>
      </c>
      <c r="BM134" s="62">
        <f t="shared" si="214"/>
        <v>0</v>
      </c>
      <c r="BN134" s="12">
        <v>0</v>
      </c>
      <c r="BO134" s="4">
        <v>0</v>
      </c>
      <c r="BP134" s="62">
        <v>0</v>
      </c>
      <c r="BQ134" s="12">
        <v>0</v>
      </c>
      <c r="BR134" s="4">
        <v>0</v>
      </c>
      <c r="BS134" s="62">
        <v>0</v>
      </c>
      <c r="BT134" s="12">
        <v>0.5</v>
      </c>
      <c r="BU134" s="4">
        <v>7.3929999999999998</v>
      </c>
      <c r="BV134" s="62">
        <f t="shared" si="228"/>
        <v>14786</v>
      </c>
      <c r="BW134" s="12">
        <v>0</v>
      </c>
      <c r="BX134" s="4">
        <v>0</v>
      </c>
      <c r="BY134" s="62">
        <v>0</v>
      </c>
      <c r="BZ134" s="12">
        <v>0</v>
      </c>
      <c r="CA134" s="4">
        <v>0</v>
      </c>
      <c r="CB134" s="62">
        <v>0</v>
      </c>
      <c r="CC134" s="12">
        <v>0</v>
      </c>
      <c r="CD134" s="4">
        <v>0</v>
      </c>
      <c r="CE134" s="62">
        <f t="shared" si="215"/>
        <v>0</v>
      </c>
      <c r="CF134" s="12">
        <v>0</v>
      </c>
      <c r="CG134" s="4">
        <v>0</v>
      </c>
      <c r="CH134" s="62">
        <f t="shared" si="216"/>
        <v>0</v>
      </c>
      <c r="CI134" s="12">
        <v>0</v>
      </c>
      <c r="CJ134" s="4">
        <v>0</v>
      </c>
      <c r="CK134" s="62">
        <v>0</v>
      </c>
      <c r="CL134" s="12">
        <v>12.505000000000001</v>
      </c>
      <c r="CM134" s="4">
        <v>87.278999999999996</v>
      </c>
      <c r="CN134" s="62">
        <f t="shared" si="224"/>
        <v>6979.5281887245092</v>
      </c>
      <c r="CO134" s="64">
        <v>0</v>
      </c>
      <c r="CP134" s="4">
        <v>0</v>
      </c>
      <c r="CQ134" s="62">
        <v>0</v>
      </c>
      <c r="CR134" s="64">
        <v>0</v>
      </c>
      <c r="CS134" s="4">
        <v>0</v>
      </c>
      <c r="CT134" s="62">
        <v>0</v>
      </c>
      <c r="CU134" s="64">
        <v>0</v>
      </c>
      <c r="CV134" s="4">
        <v>0</v>
      </c>
      <c r="CW134" s="62">
        <v>0</v>
      </c>
      <c r="CX134" s="64">
        <v>0</v>
      </c>
      <c r="CY134" s="4">
        <v>0</v>
      </c>
      <c r="CZ134" s="62">
        <f t="shared" si="218"/>
        <v>0</v>
      </c>
      <c r="DA134" s="64">
        <v>0</v>
      </c>
      <c r="DB134" s="4">
        <v>0</v>
      </c>
      <c r="DC134" s="62">
        <v>0</v>
      </c>
      <c r="DD134" s="64"/>
      <c r="DE134" s="4"/>
      <c r="DF134" s="62"/>
      <c r="DG134" s="64">
        <v>0</v>
      </c>
      <c r="DH134" s="4">
        <v>0</v>
      </c>
      <c r="DI134" s="62">
        <v>0</v>
      </c>
      <c r="DJ134" s="64">
        <v>0</v>
      </c>
      <c r="DK134" s="4">
        <v>0</v>
      </c>
      <c r="DL134" s="62">
        <v>0</v>
      </c>
      <c r="DM134" s="12">
        <v>0</v>
      </c>
      <c r="DN134" s="4">
        <v>0</v>
      </c>
      <c r="DO134" s="62">
        <v>0</v>
      </c>
      <c r="DP134" s="12">
        <v>0</v>
      </c>
      <c r="DQ134" s="4">
        <v>0</v>
      </c>
      <c r="DR134" s="62">
        <v>0</v>
      </c>
      <c r="DS134" s="12">
        <v>0</v>
      </c>
      <c r="DT134" s="4">
        <v>0</v>
      </c>
      <c r="DU134" s="62">
        <v>0</v>
      </c>
      <c r="DV134" s="12">
        <v>1.47E-3</v>
      </c>
      <c r="DW134" s="4">
        <v>0.23799999999999999</v>
      </c>
      <c r="DX134" s="62">
        <f t="shared" si="225"/>
        <v>161904.76190476189</v>
      </c>
      <c r="DY134" s="12">
        <v>102</v>
      </c>
      <c r="DZ134" s="4">
        <v>696.76900000000001</v>
      </c>
      <c r="EA134" s="62">
        <f t="shared" si="226"/>
        <v>6831.0686274509799</v>
      </c>
      <c r="EB134" s="12">
        <f t="shared" si="220"/>
        <v>221.25646999999998</v>
      </c>
      <c r="EC134" s="18">
        <f t="shared" si="221"/>
        <v>1468.3510000000001</v>
      </c>
    </row>
    <row r="135" spans="1:133" ht="15.75" customHeight="1" thickBot="1" x14ac:dyDescent="0.35">
      <c r="A135" s="69"/>
      <c r="B135" s="70" t="s">
        <v>17</v>
      </c>
      <c r="C135" s="43">
        <f>SUM(C123:C134)</f>
        <v>345.42099999999999</v>
      </c>
      <c r="D135" s="42">
        <f>SUM(D123:D134)</f>
        <v>2085.1309999999999</v>
      </c>
      <c r="E135" s="61"/>
      <c r="F135" s="43">
        <f>SUM(F123:F134)</f>
        <v>0</v>
      </c>
      <c r="G135" s="42">
        <f>SUM(G123:G134)</f>
        <v>0</v>
      </c>
      <c r="H135" s="61"/>
      <c r="I135" s="43">
        <f>SUM(I123:I134)</f>
        <v>33.437049999999999</v>
      </c>
      <c r="J135" s="42">
        <f>SUM(J123:J134)</f>
        <v>886.20900000000006</v>
      </c>
      <c r="K135" s="61"/>
      <c r="L135" s="43">
        <f>SUM(L123:L134)</f>
        <v>0</v>
      </c>
      <c r="M135" s="42">
        <f>SUM(M123:M134)</f>
        <v>0</v>
      </c>
      <c r="N135" s="61"/>
      <c r="O135" s="43">
        <f>SUM(O123:O134)</f>
        <v>0</v>
      </c>
      <c r="P135" s="42">
        <f>SUM(P123:P134)</f>
        <v>0</v>
      </c>
      <c r="Q135" s="61"/>
      <c r="R135" s="43">
        <f>SUM(R123:R134)</f>
        <v>0</v>
      </c>
      <c r="S135" s="42">
        <f>SUM(S123:S134)</f>
        <v>0</v>
      </c>
      <c r="T135" s="61"/>
      <c r="U135" s="43">
        <f>SUM(U123:U134)</f>
        <v>0</v>
      </c>
      <c r="V135" s="42">
        <f>SUM(V123:V134)</f>
        <v>0</v>
      </c>
      <c r="W135" s="61"/>
      <c r="X135" s="43">
        <f>SUM(X123:X134)</f>
        <v>4.22044</v>
      </c>
      <c r="Y135" s="42">
        <f>SUM(Y123:Y134)</f>
        <v>47.616</v>
      </c>
      <c r="Z135" s="61"/>
      <c r="AA135" s="43">
        <f>SUM(AA123:AA134)</f>
        <v>3.5</v>
      </c>
      <c r="AB135" s="42">
        <f>SUM(AB123:AB134)</f>
        <v>146.52600000000001</v>
      </c>
      <c r="AC135" s="61"/>
      <c r="AD135" s="43">
        <f>SUM(AD123:AD134)</f>
        <v>2279.7438000000002</v>
      </c>
      <c r="AE135" s="42">
        <f>SUM(AE123:AE134)</f>
        <v>12794.544999999998</v>
      </c>
      <c r="AF135" s="61"/>
      <c r="AG135" s="43">
        <f>SUM(AG123:AG134)</f>
        <v>0</v>
      </c>
      <c r="AH135" s="42">
        <f>SUM(AH123:AH134)</f>
        <v>0</v>
      </c>
      <c r="AI135" s="61"/>
      <c r="AJ135" s="43">
        <f>SUM(AJ123:AJ134)</f>
        <v>0</v>
      </c>
      <c r="AK135" s="42">
        <f>SUM(AK123:AK134)</f>
        <v>0</v>
      </c>
      <c r="AL135" s="61"/>
      <c r="AM135" s="43">
        <f>SUM(AM123:AM134)</f>
        <v>0</v>
      </c>
      <c r="AN135" s="42">
        <f>SUM(AN123:AN134)</f>
        <v>0</v>
      </c>
      <c r="AO135" s="61"/>
      <c r="AP135" s="43">
        <f>SUM(AP123:AP134)</f>
        <v>1E-3</v>
      </c>
      <c r="AQ135" s="42">
        <f>SUM(AQ123:AQ134)</f>
        <v>0.14599999999999999</v>
      </c>
      <c r="AR135" s="61"/>
      <c r="AS135" s="43">
        <f>SUM(AS123:AS134)</f>
        <v>0</v>
      </c>
      <c r="AT135" s="42">
        <f>SUM(AT123:AT134)</f>
        <v>0</v>
      </c>
      <c r="AU135" s="61"/>
      <c r="AV135" s="43">
        <f t="shared" ref="AV135:AW135" si="233">SUM(AV123:AV134)</f>
        <v>0</v>
      </c>
      <c r="AW135" s="42">
        <f t="shared" si="233"/>
        <v>0</v>
      </c>
      <c r="AX135" s="61"/>
      <c r="AY135" s="43">
        <f>SUM(AY123:AY134)</f>
        <v>1</v>
      </c>
      <c r="AZ135" s="42">
        <f>SUM(AZ123:AZ134)</f>
        <v>7.694</v>
      </c>
      <c r="BA135" s="61"/>
      <c r="BB135" s="43">
        <f>SUM(BB123:BB134)</f>
        <v>0</v>
      </c>
      <c r="BC135" s="42">
        <f>SUM(BC123:BC134)</f>
        <v>0</v>
      </c>
      <c r="BD135" s="61"/>
      <c r="BE135" s="43">
        <f>SUM(BE123:BE134)</f>
        <v>1.044</v>
      </c>
      <c r="BF135" s="42">
        <f>SUM(BF123:BF134)</f>
        <v>92.89</v>
      </c>
      <c r="BG135" s="61"/>
      <c r="BH135" s="43">
        <f>SUM(BH123:BH134)</f>
        <v>0</v>
      </c>
      <c r="BI135" s="42">
        <f>SUM(BI123:BI134)</f>
        <v>0</v>
      </c>
      <c r="BJ135" s="61"/>
      <c r="BK135" s="43">
        <f t="shared" ref="BK135:BL135" si="234">SUM(BK123:BK134)</f>
        <v>0</v>
      </c>
      <c r="BL135" s="42">
        <f t="shared" si="234"/>
        <v>0</v>
      </c>
      <c r="BM135" s="61"/>
      <c r="BN135" s="43">
        <f>SUM(BN123:BN134)</f>
        <v>0</v>
      </c>
      <c r="BO135" s="42">
        <f>SUM(BO123:BO134)</f>
        <v>0</v>
      </c>
      <c r="BP135" s="61"/>
      <c r="BQ135" s="43">
        <f>SUM(BQ123:BQ134)</f>
        <v>0</v>
      </c>
      <c r="BR135" s="42">
        <f>SUM(BR123:BR134)</f>
        <v>0</v>
      </c>
      <c r="BS135" s="61"/>
      <c r="BT135" s="43">
        <f>SUM(BT123:BT134)</f>
        <v>5.4539999999999988</v>
      </c>
      <c r="BU135" s="42">
        <f>SUM(BU123:BU134)</f>
        <v>101.54599999999999</v>
      </c>
      <c r="BV135" s="61"/>
      <c r="BW135" s="43">
        <f>SUM(BW123:BW134)</f>
        <v>0</v>
      </c>
      <c r="BX135" s="42">
        <f>SUM(BX123:BX134)</f>
        <v>0</v>
      </c>
      <c r="BY135" s="61"/>
      <c r="BZ135" s="43">
        <f>SUM(BZ123:BZ134)</f>
        <v>0.30299999999999999</v>
      </c>
      <c r="CA135" s="42">
        <f>SUM(CA123:CA134)</f>
        <v>7.78</v>
      </c>
      <c r="CB135" s="61"/>
      <c r="CC135" s="43">
        <f t="shared" ref="CC135:CD135" si="235">SUM(CC123:CC134)</f>
        <v>0</v>
      </c>
      <c r="CD135" s="42">
        <f t="shared" si="235"/>
        <v>0</v>
      </c>
      <c r="CE135" s="61"/>
      <c r="CF135" s="43">
        <v>0</v>
      </c>
      <c r="CG135" s="42">
        <v>0</v>
      </c>
      <c r="CH135" s="61"/>
      <c r="CI135" s="43">
        <f>SUM(CI123:CI134)</f>
        <v>510.47799999999995</v>
      </c>
      <c r="CJ135" s="42">
        <f>SUM(CJ123:CJ134)</f>
        <v>2673.145</v>
      </c>
      <c r="CK135" s="61"/>
      <c r="CL135" s="43">
        <f>SUM(CL123:CL134)</f>
        <v>50.217820000000003</v>
      </c>
      <c r="CM135" s="42">
        <f>SUM(CM123:CM134)</f>
        <v>433.53800000000001</v>
      </c>
      <c r="CN135" s="61"/>
      <c r="CO135" s="43">
        <f>SUM(CO123:CO134)</f>
        <v>0</v>
      </c>
      <c r="CP135" s="42">
        <f>SUM(CP123:CP134)</f>
        <v>0</v>
      </c>
      <c r="CQ135" s="61"/>
      <c r="CR135" s="43">
        <f>SUM(CR123:CR134)</f>
        <v>0</v>
      </c>
      <c r="CS135" s="42">
        <f>SUM(CS123:CS134)</f>
        <v>0</v>
      </c>
      <c r="CT135" s="61"/>
      <c r="CU135" s="43">
        <f>SUM(CU123:CU134)</f>
        <v>0</v>
      </c>
      <c r="CV135" s="42">
        <f>SUM(CV123:CV134)</f>
        <v>0</v>
      </c>
      <c r="CW135" s="61"/>
      <c r="CX135" s="43">
        <f t="shared" ref="CX135:CY135" si="236">SUM(CX123:CX134)</f>
        <v>0</v>
      </c>
      <c r="CY135" s="42">
        <f t="shared" si="236"/>
        <v>0</v>
      </c>
      <c r="CZ135" s="61"/>
      <c r="DA135" s="43">
        <f>SUM(DA123:DA134)</f>
        <v>0</v>
      </c>
      <c r="DB135" s="42">
        <f>SUM(DB123:DB134)</f>
        <v>0</v>
      </c>
      <c r="DC135" s="61"/>
      <c r="DD135" s="43"/>
      <c r="DE135" s="42"/>
      <c r="DF135" s="61"/>
      <c r="DG135" s="43">
        <f>SUM(DG123:DG134)</f>
        <v>0</v>
      </c>
      <c r="DH135" s="42">
        <f>SUM(DH123:DH134)</f>
        <v>0</v>
      </c>
      <c r="DI135" s="61"/>
      <c r="DJ135" s="43">
        <f>SUM(DJ123:DJ134)</f>
        <v>0</v>
      </c>
      <c r="DK135" s="42">
        <f>SUM(DK123:DK134)</f>
        <v>0</v>
      </c>
      <c r="DL135" s="61"/>
      <c r="DM135" s="43">
        <f>SUM(DM123:DM134)</f>
        <v>19</v>
      </c>
      <c r="DN135" s="42">
        <f>SUM(DN123:DN134)</f>
        <v>337.77</v>
      </c>
      <c r="DO135" s="61"/>
      <c r="DP135" s="43">
        <f>SUM(DP123:DP134)</f>
        <v>0</v>
      </c>
      <c r="DQ135" s="42">
        <f>SUM(DQ123:DQ134)</f>
        <v>0</v>
      </c>
      <c r="DR135" s="61"/>
      <c r="DS135" s="43">
        <f>SUM(DS123:DS134)</f>
        <v>0</v>
      </c>
      <c r="DT135" s="42">
        <f>SUM(DT123:DT134)</f>
        <v>0</v>
      </c>
      <c r="DU135" s="61"/>
      <c r="DV135" s="43">
        <f>SUM(DV123:DV134)</f>
        <v>5748.6534700000011</v>
      </c>
      <c r="DW135" s="42">
        <f>SUM(DW123:DW134)</f>
        <v>24121.321000000004</v>
      </c>
      <c r="DX135" s="61"/>
      <c r="DY135" s="43">
        <f>SUM(DY123:DY134)</f>
        <v>12591.365000000002</v>
      </c>
      <c r="DZ135" s="42">
        <f>SUM(DZ123:DZ134)</f>
        <v>68419.493000000002</v>
      </c>
      <c r="EA135" s="61"/>
      <c r="EB135" s="43">
        <f t="shared" si="220"/>
        <v>21593.837580000007</v>
      </c>
      <c r="EC135" s="44">
        <f t="shared" si="221"/>
        <v>112155.204</v>
      </c>
    </row>
    <row r="136" spans="1:133" ht="15" customHeight="1" x14ac:dyDescent="0.3">
      <c r="A136" s="55">
        <v>2019</v>
      </c>
      <c r="B136" s="60" t="s">
        <v>5</v>
      </c>
      <c r="C136" s="12">
        <v>0</v>
      </c>
      <c r="D136" s="4">
        <v>0</v>
      </c>
      <c r="E136" s="62">
        <v>0</v>
      </c>
      <c r="F136" s="12">
        <v>0</v>
      </c>
      <c r="G136" s="4">
        <v>0</v>
      </c>
      <c r="H136" s="62">
        <v>0</v>
      </c>
      <c r="I136" s="12">
        <v>1.5</v>
      </c>
      <c r="J136" s="4">
        <v>25.92</v>
      </c>
      <c r="K136" s="62">
        <f t="shared" ref="K136:K146" si="237">J136/I136*1000</f>
        <v>17280</v>
      </c>
      <c r="L136" s="12">
        <v>0</v>
      </c>
      <c r="M136" s="4">
        <v>0</v>
      </c>
      <c r="N136" s="62">
        <v>0</v>
      </c>
      <c r="O136" s="12">
        <v>0</v>
      </c>
      <c r="P136" s="4">
        <v>0</v>
      </c>
      <c r="Q136" s="62">
        <v>0</v>
      </c>
      <c r="R136" s="12">
        <v>0</v>
      </c>
      <c r="S136" s="4">
        <v>0</v>
      </c>
      <c r="T136" s="62">
        <v>0</v>
      </c>
      <c r="U136" s="12">
        <v>0</v>
      </c>
      <c r="V136" s="4">
        <v>0</v>
      </c>
      <c r="W136" s="62">
        <v>0</v>
      </c>
      <c r="X136" s="12">
        <v>0</v>
      </c>
      <c r="Y136" s="4">
        <v>0</v>
      </c>
      <c r="Z136" s="62">
        <v>0</v>
      </c>
      <c r="AA136" s="12">
        <v>0</v>
      </c>
      <c r="AB136" s="4">
        <v>0</v>
      </c>
      <c r="AC136" s="62">
        <v>0</v>
      </c>
      <c r="AD136" s="12">
        <v>68.155000000000001</v>
      </c>
      <c r="AE136" s="4">
        <v>371.20299999999997</v>
      </c>
      <c r="AF136" s="62">
        <f t="shared" ref="AF136:AF147" si="238">AE136/AD136*1000</f>
        <v>5446.452938155674</v>
      </c>
      <c r="AG136" s="12">
        <v>0</v>
      </c>
      <c r="AH136" s="4">
        <v>0</v>
      </c>
      <c r="AI136" s="62">
        <v>0</v>
      </c>
      <c r="AJ136" s="12">
        <v>0</v>
      </c>
      <c r="AK136" s="4">
        <v>0</v>
      </c>
      <c r="AL136" s="62">
        <v>0</v>
      </c>
      <c r="AM136" s="12">
        <v>0</v>
      </c>
      <c r="AN136" s="4">
        <v>0</v>
      </c>
      <c r="AO136" s="62">
        <v>0</v>
      </c>
      <c r="AP136" s="12">
        <v>0</v>
      </c>
      <c r="AQ136" s="4">
        <v>0</v>
      </c>
      <c r="AR136" s="62">
        <v>0</v>
      </c>
      <c r="AS136" s="12">
        <v>0</v>
      </c>
      <c r="AT136" s="4">
        <v>0</v>
      </c>
      <c r="AU136" s="62">
        <v>0</v>
      </c>
      <c r="AV136" s="12">
        <v>0</v>
      </c>
      <c r="AW136" s="4">
        <v>0</v>
      </c>
      <c r="AX136" s="62">
        <f t="shared" ref="AX136:AX147" si="239">IF(AV136=0,0,AW136/AV136*1000)</f>
        <v>0</v>
      </c>
      <c r="AY136" s="12">
        <v>0</v>
      </c>
      <c r="AZ136" s="4">
        <v>0</v>
      </c>
      <c r="BA136" s="62">
        <v>0</v>
      </c>
      <c r="BB136" s="12">
        <v>0</v>
      </c>
      <c r="BC136" s="4">
        <v>0</v>
      </c>
      <c r="BD136" s="62">
        <v>0</v>
      </c>
      <c r="BE136" s="12">
        <v>0</v>
      </c>
      <c r="BF136" s="4">
        <v>0</v>
      </c>
      <c r="BG136" s="62">
        <v>0</v>
      </c>
      <c r="BH136" s="12">
        <v>0</v>
      </c>
      <c r="BI136" s="4">
        <v>0</v>
      </c>
      <c r="BJ136" s="62">
        <v>0</v>
      </c>
      <c r="BK136" s="12">
        <v>0</v>
      </c>
      <c r="BL136" s="4">
        <v>0</v>
      </c>
      <c r="BM136" s="62">
        <f t="shared" ref="BM136:BM147" si="240">IF(BK136=0,0,BL136/BK136*1000)</f>
        <v>0</v>
      </c>
      <c r="BN136" s="12">
        <v>0</v>
      </c>
      <c r="BO136" s="4">
        <v>0</v>
      </c>
      <c r="BP136" s="62">
        <v>0</v>
      </c>
      <c r="BQ136" s="12">
        <v>0</v>
      </c>
      <c r="BR136" s="4">
        <v>0</v>
      </c>
      <c r="BS136" s="62">
        <v>0</v>
      </c>
      <c r="BT136" s="12">
        <v>0</v>
      </c>
      <c r="BU136" s="4">
        <v>0</v>
      </c>
      <c r="BV136" s="62">
        <v>0</v>
      </c>
      <c r="BW136" s="12">
        <v>0</v>
      </c>
      <c r="BX136" s="4">
        <v>0</v>
      </c>
      <c r="BY136" s="62">
        <v>0</v>
      </c>
      <c r="BZ136" s="12">
        <v>0</v>
      </c>
      <c r="CA136" s="4">
        <v>0</v>
      </c>
      <c r="CB136" s="62">
        <v>0</v>
      </c>
      <c r="CC136" s="12">
        <v>0</v>
      </c>
      <c r="CD136" s="4">
        <v>0</v>
      </c>
      <c r="CE136" s="62">
        <f t="shared" ref="CE136:CE147" si="241">IF(CC136=0,0,CD136/CC136*1000)</f>
        <v>0</v>
      </c>
      <c r="CF136" s="12">
        <v>0</v>
      </c>
      <c r="CG136" s="4">
        <v>0</v>
      </c>
      <c r="CH136" s="62">
        <f t="shared" ref="CH136:CH147" si="242">IF(CF136=0,0,CG136/CF136*1000)</f>
        <v>0</v>
      </c>
      <c r="CI136" s="12">
        <v>0.2</v>
      </c>
      <c r="CJ136" s="4">
        <v>5.2779999999999996</v>
      </c>
      <c r="CK136" s="62">
        <f t="shared" ref="CK136:CK146" si="243">CJ136/CI136*1000</f>
        <v>26389.999999999996</v>
      </c>
      <c r="CL136" s="12">
        <v>2.5009999999999999</v>
      </c>
      <c r="CM136" s="4">
        <v>15.585000000000001</v>
      </c>
      <c r="CN136" s="62">
        <f>CM136/CL136*1000</f>
        <v>6231.507397041185</v>
      </c>
      <c r="CO136" s="64">
        <v>0</v>
      </c>
      <c r="CP136" s="4">
        <v>0</v>
      </c>
      <c r="CQ136" s="62">
        <v>0</v>
      </c>
      <c r="CR136" s="64">
        <v>0</v>
      </c>
      <c r="CS136" s="4">
        <v>0</v>
      </c>
      <c r="CT136" s="62">
        <v>0</v>
      </c>
      <c r="CU136" s="64">
        <v>0</v>
      </c>
      <c r="CV136" s="4">
        <v>0</v>
      </c>
      <c r="CW136" s="62">
        <v>0</v>
      </c>
      <c r="CX136" s="12">
        <v>0</v>
      </c>
      <c r="CY136" s="4">
        <v>0</v>
      </c>
      <c r="CZ136" s="62">
        <f t="shared" ref="CZ136:CZ147" si="244">IF(CX136=0,0,CY136/CX136*1000)</f>
        <v>0</v>
      </c>
      <c r="DA136" s="12">
        <v>20</v>
      </c>
      <c r="DB136" s="4">
        <v>331.435</v>
      </c>
      <c r="DC136" s="62">
        <f t="shared" ref="DC136:DC137" si="245">DB136/DA136*1000</f>
        <v>16571.75</v>
      </c>
      <c r="DD136" s="64"/>
      <c r="DE136" s="4"/>
      <c r="DF136" s="62"/>
      <c r="DG136" s="64">
        <v>0</v>
      </c>
      <c r="DH136" s="4">
        <v>0</v>
      </c>
      <c r="DI136" s="62">
        <v>0</v>
      </c>
      <c r="DJ136" s="64">
        <v>0</v>
      </c>
      <c r="DK136" s="4">
        <v>0</v>
      </c>
      <c r="DL136" s="62">
        <v>0</v>
      </c>
      <c r="DM136" s="12">
        <v>0</v>
      </c>
      <c r="DN136" s="4">
        <v>0</v>
      </c>
      <c r="DO136" s="62">
        <v>0</v>
      </c>
      <c r="DP136" s="12">
        <v>0</v>
      </c>
      <c r="DQ136" s="4">
        <v>0</v>
      </c>
      <c r="DR136" s="62">
        <v>0</v>
      </c>
      <c r="DS136" s="12">
        <v>0</v>
      </c>
      <c r="DT136" s="4">
        <v>0</v>
      </c>
      <c r="DU136" s="62">
        <v>0</v>
      </c>
      <c r="DV136" s="12">
        <v>656</v>
      </c>
      <c r="DW136" s="4">
        <v>3080.8870000000002</v>
      </c>
      <c r="DX136" s="62">
        <f t="shared" ref="DX136:DX147" si="246">DW136/DV136*1000</f>
        <v>4696.4740853658541</v>
      </c>
      <c r="DY136" s="12">
        <v>0</v>
      </c>
      <c r="DZ136" s="4">
        <v>0</v>
      </c>
      <c r="EA136" s="62">
        <v>0</v>
      </c>
      <c r="EB136" s="12">
        <f t="shared" si="220"/>
        <v>748.35599999999999</v>
      </c>
      <c r="EC136" s="18">
        <f t="shared" si="221"/>
        <v>3830.308</v>
      </c>
    </row>
    <row r="137" spans="1:133" ht="15" customHeight="1" x14ac:dyDescent="0.3">
      <c r="A137" s="55">
        <v>2019</v>
      </c>
      <c r="B137" s="56" t="s">
        <v>6</v>
      </c>
      <c r="C137" s="12">
        <v>0</v>
      </c>
      <c r="D137" s="4">
        <v>0</v>
      </c>
      <c r="E137" s="62">
        <v>0</v>
      </c>
      <c r="F137" s="12">
        <v>0</v>
      </c>
      <c r="G137" s="4">
        <v>0</v>
      </c>
      <c r="H137" s="62">
        <v>0</v>
      </c>
      <c r="I137" s="12">
        <v>4.6918899999999999</v>
      </c>
      <c r="J137" s="4">
        <v>77.760000000000005</v>
      </c>
      <c r="K137" s="62">
        <f t="shared" si="237"/>
        <v>16573.278572174542</v>
      </c>
      <c r="L137" s="12">
        <v>0</v>
      </c>
      <c r="M137" s="4">
        <v>0</v>
      </c>
      <c r="N137" s="62">
        <v>0</v>
      </c>
      <c r="O137" s="12">
        <v>0</v>
      </c>
      <c r="P137" s="4">
        <v>0</v>
      </c>
      <c r="Q137" s="62">
        <v>0</v>
      </c>
      <c r="R137" s="12">
        <v>0</v>
      </c>
      <c r="S137" s="4">
        <v>0</v>
      </c>
      <c r="T137" s="62">
        <v>0</v>
      </c>
      <c r="U137" s="12">
        <v>0</v>
      </c>
      <c r="V137" s="4">
        <v>0</v>
      </c>
      <c r="W137" s="62">
        <v>0</v>
      </c>
      <c r="X137" s="12">
        <v>2</v>
      </c>
      <c r="Y137" s="4">
        <v>11.6</v>
      </c>
      <c r="Z137" s="62">
        <f t="shared" ref="Z137:Z146" si="247">Y137/X137*1000</f>
        <v>5800</v>
      </c>
      <c r="AA137" s="12">
        <v>0</v>
      </c>
      <c r="AB137" s="4">
        <v>0</v>
      </c>
      <c r="AC137" s="62">
        <v>0</v>
      </c>
      <c r="AD137" s="12">
        <v>1.27</v>
      </c>
      <c r="AE137" s="4">
        <v>33.685000000000002</v>
      </c>
      <c r="AF137" s="62">
        <f t="shared" si="238"/>
        <v>26523.622047244095</v>
      </c>
      <c r="AG137" s="12">
        <v>0</v>
      </c>
      <c r="AH137" s="4">
        <v>0</v>
      </c>
      <c r="AI137" s="62">
        <v>0</v>
      </c>
      <c r="AJ137" s="12">
        <v>0</v>
      </c>
      <c r="AK137" s="4">
        <v>0</v>
      </c>
      <c r="AL137" s="62">
        <v>0</v>
      </c>
      <c r="AM137" s="12">
        <v>0</v>
      </c>
      <c r="AN137" s="4">
        <v>0</v>
      </c>
      <c r="AO137" s="62">
        <v>0</v>
      </c>
      <c r="AP137" s="12">
        <v>0</v>
      </c>
      <c r="AQ137" s="4">
        <v>0</v>
      </c>
      <c r="AR137" s="62">
        <v>0</v>
      </c>
      <c r="AS137" s="12">
        <v>0</v>
      </c>
      <c r="AT137" s="4">
        <v>0</v>
      </c>
      <c r="AU137" s="62">
        <v>0</v>
      </c>
      <c r="AV137" s="12">
        <v>0</v>
      </c>
      <c r="AW137" s="4">
        <v>0</v>
      </c>
      <c r="AX137" s="62">
        <f t="shared" si="239"/>
        <v>0</v>
      </c>
      <c r="AY137" s="12">
        <v>0</v>
      </c>
      <c r="AZ137" s="4">
        <v>0</v>
      </c>
      <c r="BA137" s="62">
        <v>0</v>
      </c>
      <c r="BB137" s="12">
        <v>0</v>
      </c>
      <c r="BC137" s="4">
        <v>0</v>
      </c>
      <c r="BD137" s="62">
        <v>0</v>
      </c>
      <c r="BE137" s="12">
        <v>1.5</v>
      </c>
      <c r="BF137" s="4">
        <v>33.119</v>
      </c>
      <c r="BG137" s="62">
        <f t="shared" ref="BG137:BG145" si="248">BF137/BE137*1000</f>
        <v>22079.333333333336</v>
      </c>
      <c r="BH137" s="12">
        <v>0</v>
      </c>
      <c r="BI137" s="4">
        <v>0</v>
      </c>
      <c r="BJ137" s="62">
        <v>0</v>
      </c>
      <c r="BK137" s="12">
        <v>0</v>
      </c>
      <c r="BL137" s="4">
        <v>0</v>
      </c>
      <c r="BM137" s="62">
        <f t="shared" si="240"/>
        <v>0</v>
      </c>
      <c r="BN137" s="12">
        <v>0</v>
      </c>
      <c r="BO137" s="4">
        <v>0</v>
      </c>
      <c r="BP137" s="62">
        <v>0</v>
      </c>
      <c r="BQ137" s="12">
        <v>0</v>
      </c>
      <c r="BR137" s="4">
        <v>0</v>
      </c>
      <c r="BS137" s="62">
        <v>0</v>
      </c>
      <c r="BT137" s="12">
        <v>0</v>
      </c>
      <c r="BU137" s="4">
        <v>0</v>
      </c>
      <c r="BV137" s="62">
        <v>0</v>
      </c>
      <c r="BW137" s="12">
        <v>0</v>
      </c>
      <c r="BX137" s="4">
        <v>0</v>
      </c>
      <c r="BY137" s="62">
        <v>0</v>
      </c>
      <c r="BZ137" s="12">
        <v>0</v>
      </c>
      <c r="CA137" s="4">
        <v>0</v>
      </c>
      <c r="CB137" s="62">
        <v>0</v>
      </c>
      <c r="CC137" s="12">
        <v>0</v>
      </c>
      <c r="CD137" s="4">
        <v>0</v>
      </c>
      <c r="CE137" s="62">
        <f t="shared" si="241"/>
        <v>0</v>
      </c>
      <c r="CF137" s="12">
        <v>0</v>
      </c>
      <c r="CG137" s="4">
        <v>0</v>
      </c>
      <c r="CH137" s="62">
        <f t="shared" si="242"/>
        <v>0</v>
      </c>
      <c r="CI137" s="12">
        <v>74.017699999999991</v>
      </c>
      <c r="CJ137" s="4">
        <v>407.46699999999998</v>
      </c>
      <c r="CK137" s="62">
        <f t="shared" si="243"/>
        <v>5504.9940757413442</v>
      </c>
      <c r="CL137" s="12">
        <v>4.8700000000000002E-3</v>
      </c>
      <c r="CM137" s="4">
        <v>0.97499999999999998</v>
      </c>
      <c r="CN137" s="62">
        <f t="shared" ref="CN137:CN147" si="249">CM137/CL137*1000</f>
        <v>200205.33880903487</v>
      </c>
      <c r="CO137" s="64">
        <v>0</v>
      </c>
      <c r="CP137" s="4">
        <v>0</v>
      </c>
      <c r="CQ137" s="62">
        <v>0</v>
      </c>
      <c r="CR137" s="64">
        <v>0</v>
      </c>
      <c r="CS137" s="4">
        <v>0</v>
      </c>
      <c r="CT137" s="62">
        <v>0</v>
      </c>
      <c r="CU137" s="64">
        <v>0</v>
      </c>
      <c r="CV137" s="4">
        <v>0</v>
      </c>
      <c r="CW137" s="62">
        <v>0</v>
      </c>
      <c r="CX137" s="12">
        <v>0</v>
      </c>
      <c r="CY137" s="4">
        <v>0</v>
      </c>
      <c r="CZ137" s="62">
        <f t="shared" si="244"/>
        <v>0</v>
      </c>
      <c r="DA137" s="12">
        <v>2</v>
      </c>
      <c r="DB137" s="4">
        <v>40.201999999999998</v>
      </c>
      <c r="DC137" s="62">
        <f t="shared" si="245"/>
        <v>20101</v>
      </c>
      <c r="DD137" s="64"/>
      <c r="DE137" s="4"/>
      <c r="DF137" s="62"/>
      <c r="DG137" s="64">
        <v>0</v>
      </c>
      <c r="DH137" s="4">
        <v>0</v>
      </c>
      <c r="DI137" s="62">
        <v>0</v>
      </c>
      <c r="DJ137" s="64">
        <v>0</v>
      </c>
      <c r="DK137" s="4">
        <v>0</v>
      </c>
      <c r="DL137" s="62">
        <v>0</v>
      </c>
      <c r="DM137" s="12">
        <v>0</v>
      </c>
      <c r="DN137" s="4">
        <v>0</v>
      </c>
      <c r="DO137" s="62">
        <v>0</v>
      </c>
      <c r="DP137" s="12">
        <v>0</v>
      </c>
      <c r="DQ137" s="4">
        <v>0</v>
      </c>
      <c r="DR137" s="62">
        <v>0</v>
      </c>
      <c r="DS137" s="12">
        <v>0</v>
      </c>
      <c r="DT137" s="4">
        <v>0</v>
      </c>
      <c r="DU137" s="62">
        <v>0</v>
      </c>
      <c r="DV137" s="12">
        <v>68</v>
      </c>
      <c r="DW137" s="4">
        <v>315.78100000000001</v>
      </c>
      <c r="DX137" s="62">
        <f t="shared" si="246"/>
        <v>4643.838235294118</v>
      </c>
      <c r="DY137" s="12">
        <v>0</v>
      </c>
      <c r="DZ137" s="4">
        <v>0</v>
      </c>
      <c r="EA137" s="62">
        <v>0</v>
      </c>
      <c r="EB137" s="12">
        <f t="shared" si="220"/>
        <v>153.48446000000001</v>
      </c>
      <c r="EC137" s="18">
        <f t="shared" si="221"/>
        <v>920.58900000000017</v>
      </c>
    </row>
    <row r="138" spans="1:133" ht="15" customHeight="1" x14ac:dyDescent="0.3">
      <c r="A138" s="55">
        <v>2019</v>
      </c>
      <c r="B138" s="56" t="s">
        <v>7</v>
      </c>
      <c r="C138" s="12">
        <v>0</v>
      </c>
      <c r="D138" s="4">
        <v>0</v>
      </c>
      <c r="E138" s="62">
        <v>0</v>
      </c>
      <c r="F138" s="12">
        <v>0</v>
      </c>
      <c r="G138" s="4">
        <v>0</v>
      </c>
      <c r="H138" s="62">
        <v>0</v>
      </c>
      <c r="I138" s="12">
        <v>2.7083200000000001</v>
      </c>
      <c r="J138" s="4">
        <v>55.908000000000001</v>
      </c>
      <c r="K138" s="62">
        <f t="shared" si="237"/>
        <v>20643.055473503871</v>
      </c>
      <c r="L138" s="12">
        <v>0</v>
      </c>
      <c r="M138" s="4">
        <v>0</v>
      </c>
      <c r="N138" s="62">
        <v>0</v>
      </c>
      <c r="O138" s="12">
        <v>0</v>
      </c>
      <c r="P138" s="4">
        <v>0</v>
      </c>
      <c r="Q138" s="62">
        <v>0</v>
      </c>
      <c r="R138" s="12">
        <v>0</v>
      </c>
      <c r="S138" s="4">
        <v>0</v>
      </c>
      <c r="T138" s="62">
        <v>0</v>
      </c>
      <c r="U138" s="12">
        <v>0</v>
      </c>
      <c r="V138" s="4">
        <v>0</v>
      </c>
      <c r="W138" s="62">
        <v>0</v>
      </c>
      <c r="X138" s="12">
        <v>0</v>
      </c>
      <c r="Y138" s="4">
        <v>0</v>
      </c>
      <c r="Z138" s="62">
        <v>0</v>
      </c>
      <c r="AA138" s="12">
        <v>4.5</v>
      </c>
      <c r="AB138" s="4">
        <v>183.321</v>
      </c>
      <c r="AC138" s="62">
        <f t="shared" ref="AC138" si="250">AB138/AA138*1000</f>
        <v>40738</v>
      </c>
      <c r="AD138" s="12">
        <v>1.3884100000000001</v>
      </c>
      <c r="AE138" s="4">
        <v>18.341000000000001</v>
      </c>
      <c r="AF138" s="62">
        <f t="shared" si="238"/>
        <v>13210.074833802695</v>
      </c>
      <c r="AG138" s="12">
        <v>0</v>
      </c>
      <c r="AH138" s="4">
        <v>0</v>
      </c>
      <c r="AI138" s="62">
        <v>0</v>
      </c>
      <c r="AJ138" s="12">
        <v>0</v>
      </c>
      <c r="AK138" s="4">
        <v>0</v>
      </c>
      <c r="AL138" s="62">
        <v>0</v>
      </c>
      <c r="AM138" s="12">
        <v>0</v>
      </c>
      <c r="AN138" s="4">
        <v>0</v>
      </c>
      <c r="AO138" s="62">
        <v>0</v>
      </c>
      <c r="AP138" s="12">
        <v>0</v>
      </c>
      <c r="AQ138" s="4">
        <v>0</v>
      </c>
      <c r="AR138" s="62">
        <v>0</v>
      </c>
      <c r="AS138" s="12">
        <v>0</v>
      </c>
      <c r="AT138" s="4">
        <v>0</v>
      </c>
      <c r="AU138" s="62">
        <v>0</v>
      </c>
      <c r="AV138" s="12">
        <v>0</v>
      </c>
      <c r="AW138" s="4">
        <v>0</v>
      </c>
      <c r="AX138" s="62">
        <f t="shared" si="239"/>
        <v>0</v>
      </c>
      <c r="AY138" s="12">
        <v>0</v>
      </c>
      <c r="AZ138" s="4">
        <v>0</v>
      </c>
      <c r="BA138" s="62">
        <v>0</v>
      </c>
      <c r="BB138" s="12">
        <v>0</v>
      </c>
      <c r="BC138" s="4">
        <v>0</v>
      </c>
      <c r="BD138" s="62">
        <v>0</v>
      </c>
      <c r="BE138" s="12">
        <v>0</v>
      </c>
      <c r="BF138" s="4">
        <v>0</v>
      </c>
      <c r="BG138" s="62">
        <v>0</v>
      </c>
      <c r="BH138" s="12">
        <v>0</v>
      </c>
      <c r="BI138" s="4">
        <v>0</v>
      </c>
      <c r="BJ138" s="62">
        <v>0</v>
      </c>
      <c r="BK138" s="12">
        <v>0</v>
      </c>
      <c r="BL138" s="4">
        <v>0</v>
      </c>
      <c r="BM138" s="62">
        <f t="shared" si="240"/>
        <v>0</v>
      </c>
      <c r="BN138" s="12">
        <v>0</v>
      </c>
      <c r="BO138" s="4">
        <v>0</v>
      </c>
      <c r="BP138" s="62">
        <v>0</v>
      </c>
      <c r="BQ138" s="12">
        <v>0</v>
      </c>
      <c r="BR138" s="4">
        <v>0</v>
      </c>
      <c r="BS138" s="62">
        <v>0</v>
      </c>
      <c r="BT138" s="12">
        <v>0</v>
      </c>
      <c r="BU138" s="4">
        <v>0</v>
      </c>
      <c r="BV138" s="62">
        <v>0</v>
      </c>
      <c r="BW138" s="12">
        <v>0</v>
      </c>
      <c r="BX138" s="4">
        <v>0</v>
      </c>
      <c r="BY138" s="62">
        <v>0</v>
      </c>
      <c r="BZ138" s="12">
        <v>0</v>
      </c>
      <c r="CA138" s="4">
        <v>0</v>
      </c>
      <c r="CB138" s="62">
        <v>0</v>
      </c>
      <c r="CC138" s="12">
        <v>0</v>
      </c>
      <c r="CD138" s="4">
        <v>0</v>
      </c>
      <c r="CE138" s="62">
        <f t="shared" si="241"/>
        <v>0</v>
      </c>
      <c r="CF138" s="12">
        <v>0</v>
      </c>
      <c r="CG138" s="4">
        <v>0</v>
      </c>
      <c r="CH138" s="62">
        <f t="shared" si="242"/>
        <v>0</v>
      </c>
      <c r="CI138" s="12">
        <v>34.000999999999998</v>
      </c>
      <c r="CJ138" s="4">
        <v>171.74600000000001</v>
      </c>
      <c r="CK138" s="62">
        <f t="shared" si="243"/>
        <v>5051.2043763418724</v>
      </c>
      <c r="CL138" s="12">
        <v>12.082280000000001</v>
      </c>
      <c r="CM138" s="4">
        <v>80.5</v>
      </c>
      <c r="CN138" s="62">
        <f t="shared" si="249"/>
        <v>6662.6497647794949</v>
      </c>
      <c r="CO138" s="64">
        <v>0</v>
      </c>
      <c r="CP138" s="4">
        <v>0</v>
      </c>
      <c r="CQ138" s="62">
        <v>0</v>
      </c>
      <c r="CR138" s="64">
        <v>0</v>
      </c>
      <c r="CS138" s="4">
        <v>0</v>
      </c>
      <c r="CT138" s="62">
        <v>0</v>
      </c>
      <c r="CU138" s="64">
        <v>0</v>
      </c>
      <c r="CV138" s="4">
        <v>0</v>
      </c>
      <c r="CW138" s="62">
        <v>0</v>
      </c>
      <c r="CX138" s="64">
        <v>0</v>
      </c>
      <c r="CY138" s="4">
        <v>0</v>
      </c>
      <c r="CZ138" s="62">
        <f t="shared" si="244"/>
        <v>0</v>
      </c>
      <c r="DA138" s="64">
        <v>0</v>
      </c>
      <c r="DB138" s="4">
        <v>0</v>
      </c>
      <c r="DC138" s="62">
        <v>0</v>
      </c>
      <c r="DD138" s="64"/>
      <c r="DE138" s="4"/>
      <c r="DF138" s="62"/>
      <c r="DG138" s="64">
        <v>0</v>
      </c>
      <c r="DH138" s="4">
        <v>0</v>
      </c>
      <c r="DI138" s="62">
        <v>0</v>
      </c>
      <c r="DJ138" s="64">
        <v>0</v>
      </c>
      <c r="DK138" s="4">
        <v>0</v>
      </c>
      <c r="DL138" s="62">
        <v>0</v>
      </c>
      <c r="DM138" s="12">
        <v>0</v>
      </c>
      <c r="DN138" s="4">
        <v>0</v>
      </c>
      <c r="DO138" s="62">
        <v>0</v>
      </c>
      <c r="DP138" s="12">
        <v>0</v>
      </c>
      <c r="DQ138" s="4">
        <v>0</v>
      </c>
      <c r="DR138" s="62">
        <v>0</v>
      </c>
      <c r="DS138" s="12">
        <v>0</v>
      </c>
      <c r="DT138" s="4">
        <v>0</v>
      </c>
      <c r="DU138" s="62">
        <v>0</v>
      </c>
      <c r="DV138" s="12">
        <v>163.00049999999999</v>
      </c>
      <c r="DW138" s="4">
        <v>994.96900000000005</v>
      </c>
      <c r="DX138" s="62">
        <f t="shared" si="246"/>
        <v>6104.0855702896624</v>
      </c>
      <c r="DY138" s="12">
        <v>0</v>
      </c>
      <c r="DZ138" s="4">
        <v>0</v>
      </c>
      <c r="EA138" s="62">
        <v>0</v>
      </c>
      <c r="EB138" s="12">
        <f t="shared" si="220"/>
        <v>217.68050999999997</v>
      </c>
      <c r="EC138" s="18">
        <f t="shared" si="221"/>
        <v>1504.7849999999999</v>
      </c>
    </row>
    <row r="139" spans="1:133" ht="15" customHeight="1" x14ac:dyDescent="0.3">
      <c r="A139" s="55">
        <v>2019</v>
      </c>
      <c r="B139" s="56" t="s">
        <v>8</v>
      </c>
      <c r="C139" s="12">
        <v>0</v>
      </c>
      <c r="D139" s="4">
        <v>0</v>
      </c>
      <c r="E139" s="62">
        <v>0</v>
      </c>
      <c r="F139" s="12">
        <v>0</v>
      </c>
      <c r="G139" s="4">
        <v>0</v>
      </c>
      <c r="H139" s="62">
        <v>0</v>
      </c>
      <c r="I139" s="12">
        <v>1.5</v>
      </c>
      <c r="J139" s="4">
        <v>25.92</v>
      </c>
      <c r="K139" s="62">
        <f t="shared" si="237"/>
        <v>17280</v>
      </c>
      <c r="L139" s="12">
        <v>0</v>
      </c>
      <c r="M139" s="4">
        <v>0</v>
      </c>
      <c r="N139" s="62">
        <v>0</v>
      </c>
      <c r="O139" s="12">
        <v>0</v>
      </c>
      <c r="P139" s="4">
        <v>0</v>
      </c>
      <c r="Q139" s="62">
        <v>0</v>
      </c>
      <c r="R139" s="12">
        <v>0</v>
      </c>
      <c r="S139" s="4">
        <v>0</v>
      </c>
      <c r="T139" s="62">
        <v>0</v>
      </c>
      <c r="U139" s="12">
        <v>50</v>
      </c>
      <c r="V139" s="4">
        <v>382.70499999999998</v>
      </c>
      <c r="W139" s="62">
        <f t="shared" ref="W139" si="251">V139/U139*1000</f>
        <v>7654.0999999999995</v>
      </c>
      <c r="X139" s="12">
        <v>0</v>
      </c>
      <c r="Y139" s="4">
        <v>0</v>
      </c>
      <c r="Z139" s="62">
        <v>0</v>
      </c>
      <c r="AA139" s="12">
        <v>0</v>
      </c>
      <c r="AB139" s="4">
        <v>0</v>
      </c>
      <c r="AC139" s="62">
        <v>0</v>
      </c>
      <c r="AD139" s="64">
        <v>0</v>
      </c>
      <c r="AE139" s="4">
        <v>0</v>
      </c>
      <c r="AF139" s="62">
        <v>0</v>
      </c>
      <c r="AG139" s="12">
        <v>0</v>
      </c>
      <c r="AH139" s="4">
        <v>0</v>
      </c>
      <c r="AI139" s="62">
        <v>0</v>
      </c>
      <c r="AJ139" s="12">
        <v>0</v>
      </c>
      <c r="AK139" s="4">
        <v>0</v>
      </c>
      <c r="AL139" s="62">
        <v>0</v>
      </c>
      <c r="AM139" s="12">
        <v>0</v>
      </c>
      <c r="AN139" s="4">
        <v>0</v>
      </c>
      <c r="AO139" s="62">
        <v>0</v>
      </c>
      <c r="AP139" s="12">
        <v>0</v>
      </c>
      <c r="AQ139" s="4">
        <v>0</v>
      </c>
      <c r="AR139" s="62">
        <v>0</v>
      </c>
      <c r="AS139" s="12">
        <v>0</v>
      </c>
      <c r="AT139" s="4">
        <v>0</v>
      </c>
      <c r="AU139" s="62">
        <v>0</v>
      </c>
      <c r="AV139" s="12">
        <v>0</v>
      </c>
      <c r="AW139" s="4">
        <v>0</v>
      </c>
      <c r="AX139" s="62">
        <f t="shared" si="239"/>
        <v>0</v>
      </c>
      <c r="AY139" s="12">
        <v>0</v>
      </c>
      <c r="AZ139" s="4">
        <v>0</v>
      </c>
      <c r="BA139" s="62">
        <v>0</v>
      </c>
      <c r="BB139" s="12">
        <v>0</v>
      </c>
      <c r="BC139" s="4">
        <v>0</v>
      </c>
      <c r="BD139" s="62">
        <v>0</v>
      </c>
      <c r="BE139" s="12">
        <v>0</v>
      </c>
      <c r="BF139" s="4">
        <v>0</v>
      </c>
      <c r="BG139" s="62">
        <v>0</v>
      </c>
      <c r="BH139" s="12">
        <v>0</v>
      </c>
      <c r="BI139" s="4">
        <v>0</v>
      </c>
      <c r="BJ139" s="62">
        <v>0</v>
      </c>
      <c r="BK139" s="12">
        <v>0</v>
      </c>
      <c r="BL139" s="4">
        <v>0</v>
      </c>
      <c r="BM139" s="62">
        <f t="shared" si="240"/>
        <v>0</v>
      </c>
      <c r="BN139" s="12">
        <v>0</v>
      </c>
      <c r="BO139" s="4">
        <v>0</v>
      </c>
      <c r="BP139" s="62">
        <v>0</v>
      </c>
      <c r="BQ139" s="12">
        <v>2E-3</v>
      </c>
      <c r="BR139" s="4">
        <v>0.17799999999999999</v>
      </c>
      <c r="BS139" s="62">
        <f t="shared" ref="BS139" si="252">BR139/BQ139*1000</f>
        <v>89000</v>
      </c>
      <c r="BT139" s="12">
        <v>0</v>
      </c>
      <c r="BU139" s="4">
        <v>0</v>
      </c>
      <c r="BV139" s="62">
        <v>0</v>
      </c>
      <c r="BW139" s="12">
        <v>0</v>
      </c>
      <c r="BX139" s="4">
        <v>0</v>
      </c>
      <c r="BY139" s="62">
        <v>0</v>
      </c>
      <c r="BZ139" s="12">
        <v>0</v>
      </c>
      <c r="CA139" s="4">
        <v>0</v>
      </c>
      <c r="CB139" s="62">
        <v>0</v>
      </c>
      <c r="CC139" s="12">
        <v>0</v>
      </c>
      <c r="CD139" s="4">
        <v>0</v>
      </c>
      <c r="CE139" s="62">
        <f t="shared" si="241"/>
        <v>0</v>
      </c>
      <c r="CF139" s="12">
        <v>0</v>
      </c>
      <c r="CG139" s="4">
        <v>0</v>
      </c>
      <c r="CH139" s="62">
        <f t="shared" si="242"/>
        <v>0</v>
      </c>
      <c r="CI139" s="12">
        <v>34</v>
      </c>
      <c r="CJ139" s="4">
        <v>177.53700000000001</v>
      </c>
      <c r="CK139" s="62">
        <f t="shared" si="243"/>
        <v>5221.6764705882351</v>
      </c>
      <c r="CL139" s="12">
        <v>1.8159999999999999E-2</v>
      </c>
      <c r="CM139" s="4">
        <v>4.3029999999999999</v>
      </c>
      <c r="CN139" s="62">
        <f t="shared" si="249"/>
        <v>236949.33920704847</v>
      </c>
      <c r="CO139" s="64">
        <v>0</v>
      </c>
      <c r="CP139" s="4">
        <v>0</v>
      </c>
      <c r="CQ139" s="62">
        <v>0</v>
      </c>
      <c r="CR139" s="64">
        <v>0</v>
      </c>
      <c r="CS139" s="4">
        <v>0</v>
      </c>
      <c r="CT139" s="62">
        <v>0</v>
      </c>
      <c r="CU139" s="64">
        <v>0</v>
      </c>
      <c r="CV139" s="4">
        <v>0</v>
      </c>
      <c r="CW139" s="62">
        <v>0</v>
      </c>
      <c r="CX139" s="64">
        <v>0</v>
      </c>
      <c r="CY139" s="4">
        <v>0</v>
      </c>
      <c r="CZ139" s="62">
        <f t="shared" si="244"/>
        <v>0</v>
      </c>
      <c r="DA139" s="64">
        <v>0</v>
      </c>
      <c r="DB139" s="4">
        <v>0</v>
      </c>
      <c r="DC139" s="62">
        <v>0</v>
      </c>
      <c r="DD139" s="64"/>
      <c r="DE139" s="4"/>
      <c r="DF139" s="62"/>
      <c r="DG139" s="64">
        <v>0</v>
      </c>
      <c r="DH139" s="4">
        <v>0</v>
      </c>
      <c r="DI139" s="62">
        <v>0</v>
      </c>
      <c r="DJ139" s="64">
        <v>0</v>
      </c>
      <c r="DK139" s="4">
        <v>0</v>
      </c>
      <c r="DL139" s="62">
        <v>0</v>
      </c>
      <c r="DM139" s="64">
        <v>0</v>
      </c>
      <c r="DN139" s="4">
        <v>0</v>
      </c>
      <c r="DO139" s="62">
        <v>0</v>
      </c>
      <c r="DP139" s="64">
        <v>0</v>
      </c>
      <c r="DQ139" s="4">
        <v>0</v>
      </c>
      <c r="DR139" s="62">
        <v>0</v>
      </c>
      <c r="DS139" s="12">
        <v>15</v>
      </c>
      <c r="DT139" s="4">
        <v>117</v>
      </c>
      <c r="DU139" s="62">
        <f t="shared" ref="DU139" si="253">DT139/DS139*1000</f>
        <v>7800</v>
      </c>
      <c r="DV139" s="12">
        <v>14.55</v>
      </c>
      <c r="DW139" s="4">
        <v>81.908000000000001</v>
      </c>
      <c r="DX139" s="62">
        <f t="shared" si="246"/>
        <v>5629.4158075601381</v>
      </c>
      <c r="DY139" s="12">
        <v>2809.0009</v>
      </c>
      <c r="DZ139" s="4">
        <v>13289.141</v>
      </c>
      <c r="EA139" s="62">
        <f t="shared" ref="EA139:EA147" si="254">DZ139/DY139*1000</f>
        <v>4730.9137565602059</v>
      </c>
      <c r="EB139" s="12">
        <f t="shared" si="220"/>
        <v>2924.0710600000002</v>
      </c>
      <c r="EC139" s="18">
        <f t="shared" si="221"/>
        <v>14078.691999999999</v>
      </c>
    </row>
    <row r="140" spans="1:133" ht="15" customHeight="1" x14ac:dyDescent="0.3">
      <c r="A140" s="55">
        <v>2019</v>
      </c>
      <c r="B140" s="56" t="s">
        <v>9</v>
      </c>
      <c r="C140" s="12">
        <v>0</v>
      </c>
      <c r="D140" s="4">
        <v>0</v>
      </c>
      <c r="E140" s="62">
        <v>0</v>
      </c>
      <c r="F140" s="12">
        <v>0</v>
      </c>
      <c r="G140" s="4">
        <v>0</v>
      </c>
      <c r="H140" s="62">
        <v>0</v>
      </c>
      <c r="I140" s="12">
        <v>1.5</v>
      </c>
      <c r="J140" s="4">
        <v>26.568000000000001</v>
      </c>
      <c r="K140" s="62">
        <f t="shared" si="237"/>
        <v>17712</v>
      </c>
      <c r="L140" s="12">
        <v>0</v>
      </c>
      <c r="M140" s="4">
        <v>0</v>
      </c>
      <c r="N140" s="62">
        <v>0</v>
      </c>
      <c r="O140" s="12">
        <v>0</v>
      </c>
      <c r="P140" s="4">
        <v>0</v>
      </c>
      <c r="Q140" s="62">
        <v>0</v>
      </c>
      <c r="R140" s="12">
        <v>0</v>
      </c>
      <c r="S140" s="4">
        <v>0</v>
      </c>
      <c r="T140" s="62">
        <v>0</v>
      </c>
      <c r="U140" s="12">
        <v>0</v>
      </c>
      <c r="V140" s="4">
        <v>0</v>
      </c>
      <c r="W140" s="62">
        <v>0</v>
      </c>
      <c r="X140" s="12">
        <v>0</v>
      </c>
      <c r="Y140" s="4">
        <v>0</v>
      </c>
      <c r="Z140" s="62">
        <v>0</v>
      </c>
      <c r="AA140" s="12">
        <v>0</v>
      </c>
      <c r="AB140" s="4">
        <v>0</v>
      </c>
      <c r="AC140" s="62">
        <v>0</v>
      </c>
      <c r="AD140" s="12">
        <v>42.601999999999997</v>
      </c>
      <c r="AE140" s="4">
        <v>256.827</v>
      </c>
      <c r="AF140" s="62">
        <f t="shared" si="238"/>
        <v>6028.5197878033896</v>
      </c>
      <c r="AG140" s="12">
        <v>0</v>
      </c>
      <c r="AH140" s="4">
        <v>0</v>
      </c>
      <c r="AI140" s="62">
        <v>0</v>
      </c>
      <c r="AJ140" s="12">
        <v>0</v>
      </c>
      <c r="AK140" s="4">
        <v>0</v>
      </c>
      <c r="AL140" s="62">
        <v>0</v>
      </c>
      <c r="AM140" s="12">
        <v>0</v>
      </c>
      <c r="AN140" s="4">
        <v>0</v>
      </c>
      <c r="AO140" s="62">
        <v>0</v>
      </c>
      <c r="AP140" s="12">
        <v>0</v>
      </c>
      <c r="AQ140" s="4">
        <v>0</v>
      </c>
      <c r="AR140" s="62">
        <v>0</v>
      </c>
      <c r="AS140" s="12">
        <v>0</v>
      </c>
      <c r="AT140" s="4">
        <v>0</v>
      </c>
      <c r="AU140" s="62">
        <v>0</v>
      </c>
      <c r="AV140" s="12">
        <v>0</v>
      </c>
      <c r="AW140" s="4">
        <v>0</v>
      </c>
      <c r="AX140" s="62">
        <f t="shared" si="239"/>
        <v>0</v>
      </c>
      <c r="AY140" s="12">
        <v>0</v>
      </c>
      <c r="AZ140" s="4">
        <v>0</v>
      </c>
      <c r="BA140" s="62">
        <v>0</v>
      </c>
      <c r="BB140" s="12">
        <v>0</v>
      </c>
      <c r="BC140" s="4">
        <v>0</v>
      </c>
      <c r="BD140" s="62">
        <v>0</v>
      </c>
      <c r="BE140" s="12">
        <v>0</v>
      </c>
      <c r="BF140" s="4">
        <v>0</v>
      </c>
      <c r="BG140" s="62">
        <v>0</v>
      </c>
      <c r="BH140" s="12">
        <v>0</v>
      </c>
      <c r="BI140" s="4">
        <v>0</v>
      </c>
      <c r="BJ140" s="62">
        <v>0</v>
      </c>
      <c r="BK140" s="12">
        <v>0</v>
      </c>
      <c r="BL140" s="4">
        <v>0</v>
      </c>
      <c r="BM140" s="62">
        <f t="shared" si="240"/>
        <v>0</v>
      </c>
      <c r="BN140" s="12">
        <v>0</v>
      </c>
      <c r="BO140" s="4">
        <v>0</v>
      </c>
      <c r="BP140" s="62">
        <v>0</v>
      </c>
      <c r="BQ140" s="12">
        <v>0</v>
      </c>
      <c r="BR140" s="4">
        <v>0</v>
      </c>
      <c r="BS140" s="62">
        <v>0</v>
      </c>
      <c r="BT140" s="12">
        <v>0</v>
      </c>
      <c r="BU140" s="4">
        <v>0</v>
      </c>
      <c r="BV140" s="62">
        <v>0</v>
      </c>
      <c r="BW140" s="12">
        <v>0</v>
      </c>
      <c r="BX140" s="4">
        <v>0</v>
      </c>
      <c r="BY140" s="62">
        <v>0</v>
      </c>
      <c r="BZ140" s="12">
        <v>0</v>
      </c>
      <c r="CA140" s="4">
        <v>0</v>
      </c>
      <c r="CB140" s="62">
        <v>0</v>
      </c>
      <c r="CC140" s="12">
        <v>0</v>
      </c>
      <c r="CD140" s="4">
        <v>0</v>
      </c>
      <c r="CE140" s="62">
        <f t="shared" si="241"/>
        <v>0</v>
      </c>
      <c r="CF140" s="12">
        <v>0</v>
      </c>
      <c r="CG140" s="4">
        <v>0</v>
      </c>
      <c r="CH140" s="62">
        <f t="shared" si="242"/>
        <v>0</v>
      </c>
      <c r="CI140" s="12">
        <v>0.02</v>
      </c>
      <c r="CJ140" s="4">
        <v>0.86899999999999999</v>
      </c>
      <c r="CK140" s="62">
        <f t="shared" si="243"/>
        <v>43449.999999999993</v>
      </c>
      <c r="CL140" s="12">
        <v>10.71613</v>
      </c>
      <c r="CM140" s="4">
        <v>77.204999999999998</v>
      </c>
      <c r="CN140" s="62">
        <f t="shared" si="249"/>
        <v>7204.5598550969426</v>
      </c>
      <c r="CO140" s="64">
        <v>0</v>
      </c>
      <c r="CP140" s="4">
        <v>0</v>
      </c>
      <c r="CQ140" s="62">
        <v>0</v>
      </c>
      <c r="CR140" s="64">
        <v>0</v>
      </c>
      <c r="CS140" s="4">
        <v>0</v>
      </c>
      <c r="CT140" s="62">
        <v>0</v>
      </c>
      <c r="CU140" s="64">
        <v>0</v>
      </c>
      <c r="CV140" s="4">
        <v>0</v>
      </c>
      <c r="CW140" s="62">
        <v>0</v>
      </c>
      <c r="CX140" s="64">
        <v>0</v>
      </c>
      <c r="CY140" s="4">
        <v>0</v>
      </c>
      <c r="CZ140" s="62">
        <f t="shared" si="244"/>
        <v>0</v>
      </c>
      <c r="DA140" s="64">
        <v>0</v>
      </c>
      <c r="DB140" s="4">
        <v>0</v>
      </c>
      <c r="DC140" s="62">
        <v>0</v>
      </c>
      <c r="DD140" s="64"/>
      <c r="DE140" s="4"/>
      <c r="DF140" s="62"/>
      <c r="DG140" s="64">
        <v>0</v>
      </c>
      <c r="DH140" s="4">
        <v>0</v>
      </c>
      <c r="DI140" s="62">
        <v>0</v>
      </c>
      <c r="DJ140" s="64">
        <v>0</v>
      </c>
      <c r="DK140" s="4">
        <v>0</v>
      </c>
      <c r="DL140" s="62">
        <v>0</v>
      </c>
      <c r="DM140" s="12">
        <v>15</v>
      </c>
      <c r="DN140" s="4">
        <v>310.13799999999998</v>
      </c>
      <c r="DO140" s="62">
        <f t="shared" ref="DO140" si="255">DN140/DM140*1000</f>
        <v>20675.866666666665</v>
      </c>
      <c r="DP140" s="64">
        <v>0</v>
      </c>
      <c r="DQ140" s="4">
        <v>0</v>
      </c>
      <c r="DR140" s="62">
        <v>0</v>
      </c>
      <c r="DS140" s="64">
        <v>0</v>
      </c>
      <c r="DT140" s="4">
        <v>0</v>
      </c>
      <c r="DU140" s="62">
        <v>0</v>
      </c>
      <c r="DV140" s="12">
        <v>1370</v>
      </c>
      <c r="DW140" s="4">
        <v>14031.237999999999</v>
      </c>
      <c r="DX140" s="62">
        <f t="shared" si="246"/>
        <v>10241.779562043796</v>
      </c>
      <c r="DY140" s="12">
        <v>622.27499999999998</v>
      </c>
      <c r="DZ140" s="4">
        <v>2645.0839999999998</v>
      </c>
      <c r="EA140" s="62">
        <f t="shared" ref="EA140" si="256">DZ140/DY140*1000</f>
        <v>4250.667309469286</v>
      </c>
      <c r="EB140" s="12">
        <f t="shared" si="220"/>
        <v>2062.1131300000002</v>
      </c>
      <c r="EC140" s="18">
        <f t="shared" si="221"/>
        <v>17347.929000000004</v>
      </c>
    </row>
    <row r="141" spans="1:133" ht="15" customHeight="1" x14ac:dyDescent="0.3">
      <c r="A141" s="55">
        <v>2019</v>
      </c>
      <c r="B141" s="56" t="s">
        <v>10</v>
      </c>
      <c r="C141" s="12">
        <v>0</v>
      </c>
      <c r="D141" s="4">
        <v>0</v>
      </c>
      <c r="E141" s="62">
        <v>0</v>
      </c>
      <c r="F141" s="12">
        <v>0</v>
      </c>
      <c r="G141" s="4">
        <v>0</v>
      </c>
      <c r="H141" s="62">
        <v>0</v>
      </c>
      <c r="I141" s="12">
        <v>2.5</v>
      </c>
      <c r="J141" s="4">
        <v>32.607999999999997</v>
      </c>
      <c r="K141" s="62">
        <f t="shared" si="237"/>
        <v>13043.199999999999</v>
      </c>
      <c r="L141" s="12">
        <v>0</v>
      </c>
      <c r="M141" s="4">
        <v>0</v>
      </c>
      <c r="N141" s="62">
        <v>0</v>
      </c>
      <c r="O141" s="12">
        <v>0</v>
      </c>
      <c r="P141" s="4">
        <v>0</v>
      </c>
      <c r="Q141" s="62">
        <v>0</v>
      </c>
      <c r="R141" s="12">
        <v>0</v>
      </c>
      <c r="S141" s="4">
        <v>0</v>
      </c>
      <c r="T141" s="62">
        <v>0</v>
      </c>
      <c r="U141" s="12">
        <v>0</v>
      </c>
      <c r="V141" s="4">
        <v>0</v>
      </c>
      <c r="W141" s="62">
        <v>0</v>
      </c>
      <c r="X141" s="12">
        <v>5.1500000000000001E-3</v>
      </c>
      <c r="Y141" s="4">
        <v>0.55000000000000004</v>
      </c>
      <c r="Z141" s="62">
        <f t="shared" si="247"/>
        <v>106796.11650485438</v>
      </c>
      <c r="AA141" s="12">
        <v>0</v>
      </c>
      <c r="AB141" s="4">
        <v>0</v>
      </c>
      <c r="AC141" s="62">
        <v>0</v>
      </c>
      <c r="AD141" s="12">
        <v>408.00121000000001</v>
      </c>
      <c r="AE141" s="4">
        <v>2241.5340000000001</v>
      </c>
      <c r="AF141" s="62">
        <f t="shared" si="238"/>
        <v>5493.9395890517089</v>
      </c>
      <c r="AG141" s="12">
        <v>0</v>
      </c>
      <c r="AH141" s="4">
        <v>0</v>
      </c>
      <c r="AI141" s="62">
        <v>0</v>
      </c>
      <c r="AJ141" s="12">
        <v>0</v>
      </c>
      <c r="AK141" s="4">
        <v>0</v>
      </c>
      <c r="AL141" s="62">
        <v>0</v>
      </c>
      <c r="AM141" s="12">
        <v>0</v>
      </c>
      <c r="AN141" s="4">
        <v>0</v>
      </c>
      <c r="AO141" s="62">
        <v>0</v>
      </c>
      <c r="AP141" s="12">
        <v>0</v>
      </c>
      <c r="AQ141" s="4">
        <v>0</v>
      </c>
      <c r="AR141" s="62">
        <v>0</v>
      </c>
      <c r="AS141" s="12">
        <v>0</v>
      </c>
      <c r="AT141" s="4">
        <v>0</v>
      </c>
      <c r="AU141" s="62">
        <v>0</v>
      </c>
      <c r="AV141" s="12">
        <v>0</v>
      </c>
      <c r="AW141" s="4">
        <v>0</v>
      </c>
      <c r="AX141" s="62">
        <f t="shared" si="239"/>
        <v>0</v>
      </c>
      <c r="AY141" s="12">
        <v>0</v>
      </c>
      <c r="AZ141" s="4">
        <v>0</v>
      </c>
      <c r="BA141" s="62">
        <v>0</v>
      </c>
      <c r="BB141" s="12">
        <v>0</v>
      </c>
      <c r="BC141" s="4">
        <v>0</v>
      </c>
      <c r="BD141" s="62">
        <v>0</v>
      </c>
      <c r="BE141" s="12">
        <v>0</v>
      </c>
      <c r="BF141" s="4">
        <v>0</v>
      </c>
      <c r="BG141" s="62">
        <v>0</v>
      </c>
      <c r="BH141" s="12">
        <v>0</v>
      </c>
      <c r="BI141" s="4">
        <v>0</v>
      </c>
      <c r="BJ141" s="62">
        <v>0</v>
      </c>
      <c r="BK141" s="12">
        <v>0</v>
      </c>
      <c r="BL141" s="4">
        <v>0</v>
      </c>
      <c r="BM141" s="62">
        <f t="shared" si="240"/>
        <v>0</v>
      </c>
      <c r="BN141" s="12">
        <v>0</v>
      </c>
      <c r="BO141" s="4">
        <v>0</v>
      </c>
      <c r="BP141" s="62">
        <v>0</v>
      </c>
      <c r="BQ141" s="12">
        <v>0</v>
      </c>
      <c r="BR141" s="4">
        <v>0</v>
      </c>
      <c r="BS141" s="62">
        <v>0</v>
      </c>
      <c r="BT141" s="12">
        <v>0</v>
      </c>
      <c r="BU141" s="4">
        <v>0</v>
      </c>
      <c r="BV141" s="62">
        <v>0</v>
      </c>
      <c r="BW141" s="12">
        <v>0</v>
      </c>
      <c r="BX141" s="4">
        <v>0</v>
      </c>
      <c r="BY141" s="62">
        <v>0</v>
      </c>
      <c r="BZ141" s="12">
        <v>0</v>
      </c>
      <c r="CA141" s="4">
        <v>0</v>
      </c>
      <c r="CB141" s="62">
        <v>0</v>
      </c>
      <c r="CC141" s="12">
        <v>0</v>
      </c>
      <c r="CD141" s="4">
        <v>0</v>
      </c>
      <c r="CE141" s="62">
        <f t="shared" si="241"/>
        <v>0</v>
      </c>
      <c r="CF141" s="12">
        <v>0</v>
      </c>
      <c r="CG141" s="4">
        <v>0</v>
      </c>
      <c r="CH141" s="62">
        <f t="shared" si="242"/>
        <v>0</v>
      </c>
      <c r="CI141" s="12">
        <v>20</v>
      </c>
      <c r="CJ141" s="4">
        <v>164.499</v>
      </c>
      <c r="CK141" s="62">
        <f t="shared" si="243"/>
        <v>8224.9499999999989</v>
      </c>
      <c r="CL141" s="12">
        <v>0</v>
      </c>
      <c r="CM141" s="4">
        <v>0</v>
      </c>
      <c r="CN141" s="62">
        <v>0</v>
      </c>
      <c r="CO141" s="12">
        <v>0</v>
      </c>
      <c r="CP141" s="4">
        <v>0</v>
      </c>
      <c r="CQ141" s="62">
        <v>0</v>
      </c>
      <c r="CR141" s="12">
        <v>0</v>
      </c>
      <c r="CS141" s="4">
        <v>0</v>
      </c>
      <c r="CT141" s="62">
        <v>0</v>
      </c>
      <c r="CU141" s="12">
        <v>0</v>
      </c>
      <c r="CV141" s="4">
        <v>0</v>
      </c>
      <c r="CW141" s="62">
        <v>0</v>
      </c>
      <c r="CX141" s="12">
        <v>0</v>
      </c>
      <c r="CY141" s="4">
        <v>0</v>
      </c>
      <c r="CZ141" s="62">
        <f t="shared" si="244"/>
        <v>0</v>
      </c>
      <c r="DA141" s="12">
        <v>0</v>
      </c>
      <c r="DB141" s="4">
        <v>0</v>
      </c>
      <c r="DC141" s="62">
        <v>0</v>
      </c>
      <c r="DD141" s="12"/>
      <c r="DE141" s="4"/>
      <c r="DF141" s="62"/>
      <c r="DG141" s="12">
        <v>0</v>
      </c>
      <c r="DH141" s="4">
        <v>0</v>
      </c>
      <c r="DI141" s="62">
        <v>0</v>
      </c>
      <c r="DJ141" s="12">
        <v>0</v>
      </c>
      <c r="DK141" s="4">
        <v>0</v>
      </c>
      <c r="DL141" s="62">
        <v>0</v>
      </c>
      <c r="DM141" s="12">
        <v>0</v>
      </c>
      <c r="DN141" s="4">
        <v>0</v>
      </c>
      <c r="DO141" s="62">
        <v>0</v>
      </c>
      <c r="DP141" s="12">
        <v>0</v>
      </c>
      <c r="DQ141" s="4">
        <v>0</v>
      </c>
      <c r="DR141" s="62">
        <v>0</v>
      </c>
      <c r="DS141" s="12">
        <v>0</v>
      </c>
      <c r="DT141" s="4">
        <v>0</v>
      </c>
      <c r="DU141" s="62">
        <v>0</v>
      </c>
      <c r="DV141" s="12">
        <v>510</v>
      </c>
      <c r="DW141" s="4">
        <v>2644.5459999999998</v>
      </c>
      <c r="DX141" s="62">
        <f t="shared" si="246"/>
        <v>5185.3843137254898</v>
      </c>
      <c r="DY141" s="12">
        <v>798</v>
      </c>
      <c r="DZ141" s="4">
        <v>4006.9920000000002</v>
      </c>
      <c r="EA141" s="62">
        <f t="shared" si="254"/>
        <v>5021.293233082707</v>
      </c>
      <c r="EB141" s="12">
        <f t="shared" si="220"/>
        <v>1738.5063599999999</v>
      </c>
      <c r="EC141" s="18">
        <f t="shared" si="221"/>
        <v>9090.7289999999994</v>
      </c>
    </row>
    <row r="142" spans="1:133" ht="15" customHeight="1" x14ac:dyDescent="0.3">
      <c r="A142" s="55">
        <v>2019</v>
      </c>
      <c r="B142" s="47" t="s">
        <v>11</v>
      </c>
      <c r="C142" s="12">
        <v>0.8</v>
      </c>
      <c r="D142" s="4">
        <v>16</v>
      </c>
      <c r="E142" s="62">
        <f t="shared" ref="E142" si="257">D142/C142*1000</f>
        <v>20000</v>
      </c>
      <c r="F142" s="12">
        <v>0</v>
      </c>
      <c r="G142" s="4">
        <v>0</v>
      </c>
      <c r="H142" s="62">
        <v>0</v>
      </c>
      <c r="I142" s="12">
        <v>1.601</v>
      </c>
      <c r="J142" s="4">
        <v>26.568000000000001</v>
      </c>
      <c r="K142" s="62">
        <f t="shared" si="237"/>
        <v>16594.628357276706</v>
      </c>
      <c r="L142" s="12">
        <v>0</v>
      </c>
      <c r="M142" s="4">
        <v>0</v>
      </c>
      <c r="N142" s="62">
        <v>0</v>
      </c>
      <c r="O142" s="12">
        <v>0</v>
      </c>
      <c r="P142" s="4">
        <v>0</v>
      </c>
      <c r="Q142" s="62">
        <v>0</v>
      </c>
      <c r="R142" s="12">
        <v>0</v>
      </c>
      <c r="S142" s="4">
        <v>0</v>
      </c>
      <c r="T142" s="62">
        <v>0</v>
      </c>
      <c r="U142" s="12">
        <v>0</v>
      </c>
      <c r="V142" s="4">
        <v>0</v>
      </c>
      <c r="W142" s="62">
        <v>0</v>
      </c>
      <c r="X142" s="12">
        <v>0</v>
      </c>
      <c r="Y142" s="4">
        <v>0</v>
      </c>
      <c r="Z142" s="62">
        <v>0</v>
      </c>
      <c r="AA142" s="12">
        <v>0</v>
      </c>
      <c r="AB142" s="4">
        <v>0</v>
      </c>
      <c r="AC142" s="62">
        <v>0</v>
      </c>
      <c r="AD142" s="12">
        <v>743.05</v>
      </c>
      <c r="AE142" s="4">
        <v>3939.2109999999998</v>
      </c>
      <c r="AF142" s="62">
        <f t="shared" si="238"/>
        <v>5301.4077114595257</v>
      </c>
      <c r="AG142" s="12">
        <v>0</v>
      </c>
      <c r="AH142" s="4">
        <v>0</v>
      </c>
      <c r="AI142" s="62">
        <v>0</v>
      </c>
      <c r="AJ142" s="12">
        <v>7.4999999999999997E-2</v>
      </c>
      <c r="AK142" s="4">
        <v>1.982</v>
      </c>
      <c r="AL142" s="62">
        <f t="shared" ref="AL142" si="258">AK142/AJ142*1000</f>
        <v>26426.666666666664</v>
      </c>
      <c r="AM142" s="12">
        <v>0</v>
      </c>
      <c r="AN142" s="4">
        <v>0</v>
      </c>
      <c r="AO142" s="62">
        <v>0</v>
      </c>
      <c r="AP142" s="12">
        <v>0</v>
      </c>
      <c r="AQ142" s="4">
        <v>0</v>
      </c>
      <c r="AR142" s="62">
        <v>0</v>
      </c>
      <c r="AS142" s="12">
        <v>1E-3</v>
      </c>
      <c r="AT142" s="4">
        <v>0.57199999999999995</v>
      </c>
      <c r="AU142" s="62">
        <f t="shared" ref="AU142" si="259">AT142/AS142*1000</f>
        <v>571999.99999999988</v>
      </c>
      <c r="AV142" s="12">
        <v>0</v>
      </c>
      <c r="AW142" s="4">
        <v>0</v>
      </c>
      <c r="AX142" s="62">
        <f t="shared" si="239"/>
        <v>0</v>
      </c>
      <c r="AY142" s="12">
        <v>0</v>
      </c>
      <c r="AZ142" s="4">
        <v>0</v>
      </c>
      <c r="BA142" s="62">
        <v>0</v>
      </c>
      <c r="BB142" s="12">
        <v>0</v>
      </c>
      <c r="BC142" s="4">
        <v>0</v>
      </c>
      <c r="BD142" s="62">
        <v>0</v>
      </c>
      <c r="BE142" s="12">
        <v>0</v>
      </c>
      <c r="BF142" s="4">
        <v>0</v>
      </c>
      <c r="BG142" s="62">
        <v>0</v>
      </c>
      <c r="BH142" s="12">
        <v>0</v>
      </c>
      <c r="BI142" s="4">
        <v>0</v>
      </c>
      <c r="BJ142" s="62">
        <v>0</v>
      </c>
      <c r="BK142" s="12">
        <v>0</v>
      </c>
      <c r="BL142" s="4">
        <v>0</v>
      </c>
      <c r="BM142" s="62">
        <f t="shared" si="240"/>
        <v>0</v>
      </c>
      <c r="BN142" s="12">
        <v>1.5619999999999998E-2</v>
      </c>
      <c r="BO142" s="4">
        <v>2.419</v>
      </c>
      <c r="BP142" s="62">
        <f t="shared" ref="BP142" si="260">BO142/BN142*1000</f>
        <v>154865.55697823307</v>
      </c>
      <c r="BQ142" s="12">
        <v>0</v>
      </c>
      <c r="BR142" s="4">
        <v>0</v>
      </c>
      <c r="BS142" s="62">
        <v>0</v>
      </c>
      <c r="BT142" s="12">
        <v>0.25</v>
      </c>
      <c r="BU142" s="4">
        <v>3.4630000000000001</v>
      </c>
      <c r="BV142" s="62">
        <f t="shared" ref="BV142" si="261">BU142/BT142*1000</f>
        <v>13852</v>
      </c>
      <c r="BW142" s="12">
        <v>0</v>
      </c>
      <c r="BX142" s="4">
        <v>0</v>
      </c>
      <c r="BY142" s="62">
        <v>0</v>
      </c>
      <c r="BZ142" s="12">
        <v>0</v>
      </c>
      <c r="CA142" s="4">
        <v>0</v>
      </c>
      <c r="CB142" s="62">
        <v>0</v>
      </c>
      <c r="CC142" s="12">
        <v>0</v>
      </c>
      <c r="CD142" s="4">
        <v>0</v>
      </c>
      <c r="CE142" s="62">
        <f t="shared" si="241"/>
        <v>0</v>
      </c>
      <c r="CF142" s="12">
        <v>0</v>
      </c>
      <c r="CG142" s="4">
        <v>0</v>
      </c>
      <c r="CH142" s="62">
        <f t="shared" si="242"/>
        <v>0</v>
      </c>
      <c r="CI142" s="12">
        <v>5.4999999999999997E-3</v>
      </c>
      <c r="CJ142" s="4">
        <v>0.81399999999999995</v>
      </c>
      <c r="CK142" s="62">
        <f t="shared" si="243"/>
        <v>148000</v>
      </c>
      <c r="CL142" s="12">
        <v>1.6E-2</v>
      </c>
      <c r="CM142" s="4">
        <v>0.67300000000000004</v>
      </c>
      <c r="CN142" s="62">
        <f t="shared" si="249"/>
        <v>42062.5</v>
      </c>
      <c r="CO142" s="12">
        <v>0</v>
      </c>
      <c r="CP142" s="4">
        <v>0</v>
      </c>
      <c r="CQ142" s="62">
        <v>0</v>
      </c>
      <c r="CR142" s="12">
        <v>0</v>
      </c>
      <c r="CS142" s="4">
        <v>0</v>
      </c>
      <c r="CT142" s="62">
        <v>0</v>
      </c>
      <c r="CU142" s="12">
        <v>0</v>
      </c>
      <c r="CV142" s="4">
        <v>0</v>
      </c>
      <c r="CW142" s="62">
        <v>0</v>
      </c>
      <c r="CX142" s="12">
        <v>0</v>
      </c>
      <c r="CY142" s="4">
        <v>0</v>
      </c>
      <c r="CZ142" s="62">
        <f t="shared" si="244"/>
        <v>0</v>
      </c>
      <c r="DA142" s="12">
        <v>0</v>
      </c>
      <c r="DB142" s="4">
        <v>0</v>
      </c>
      <c r="DC142" s="62">
        <v>0</v>
      </c>
      <c r="DD142" s="12"/>
      <c r="DE142" s="4"/>
      <c r="DF142" s="62"/>
      <c r="DG142" s="12">
        <v>0</v>
      </c>
      <c r="DH142" s="4">
        <v>0</v>
      </c>
      <c r="DI142" s="62">
        <v>0</v>
      </c>
      <c r="DJ142" s="12">
        <v>0</v>
      </c>
      <c r="DK142" s="4">
        <v>0</v>
      </c>
      <c r="DL142" s="62">
        <v>0</v>
      </c>
      <c r="DM142" s="12">
        <v>0</v>
      </c>
      <c r="DN142" s="4">
        <v>0</v>
      </c>
      <c r="DO142" s="62">
        <v>0</v>
      </c>
      <c r="DP142" s="12">
        <v>0</v>
      </c>
      <c r="DQ142" s="4">
        <v>0</v>
      </c>
      <c r="DR142" s="62">
        <v>0</v>
      </c>
      <c r="DS142" s="12">
        <v>0</v>
      </c>
      <c r="DT142" s="4">
        <v>0</v>
      </c>
      <c r="DU142" s="62">
        <v>0</v>
      </c>
      <c r="DV142" s="12">
        <v>331.48</v>
      </c>
      <c r="DW142" s="4">
        <v>1590.1690000000001</v>
      </c>
      <c r="DX142" s="62">
        <f t="shared" si="246"/>
        <v>4797.1793170025339</v>
      </c>
      <c r="DY142" s="12">
        <v>230</v>
      </c>
      <c r="DZ142" s="4">
        <v>1489.473</v>
      </c>
      <c r="EA142" s="62">
        <f t="shared" si="254"/>
        <v>6475.9695652173914</v>
      </c>
      <c r="EB142" s="12">
        <f t="shared" si="220"/>
        <v>1307.29412</v>
      </c>
      <c r="EC142" s="18">
        <f t="shared" si="221"/>
        <v>7071.3439999999991</v>
      </c>
    </row>
    <row r="143" spans="1:133" ht="15" customHeight="1" x14ac:dyDescent="0.3">
      <c r="A143" s="55">
        <v>2019</v>
      </c>
      <c r="B143" s="56" t="s">
        <v>12</v>
      </c>
      <c r="C143" s="12">
        <v>0</v>
      </c>
      <c r="D143" s="4">
        <v>0</v>
      </c>
      <c r="E143" s="62">
        <v>0</v>
      </c>
      <c r="F143" s="12">
        <v>0</v>
      </c>
      <c r="G143" s="4">
        <v>0</v>
      </c>
      <c r="H143" s="62">
        <v>0</v>
      </c>
      <c r="I143" s="12">
        <v>3.37</v>
      </c>
      <c r="J143" s="4">
        <v>62.341999999999999</v>
      </c>
      <c r="K143" s="62">
        <f t="shared" si="237"/>
        <v>18499.109792284868</v>
      </c>
      <c r="L143" s="12">
        <v>0</v>
      </c>
      <c r="M143" s="4">
        <v>0</v>
      </c>
      <c r="N143" s="62">
        <v>0</v>
      </c>
      <c r="O143" s="12">
        <v>0</v>
      </c>
      <c r="P143" s="4">
        <v>0</v>
      </c>
      <c r="Q143" s="62">
        <v>0</v>
      </c>
      <c r="R143" s="12">
        <v>0</v>
      </c>
      <c r="S143" s="4">
        <v>0</v>
      </c>
      <c r="T143" s="62">
        <v>0</v>
      </c>
      <c r="U143" s="12">
        <v>0</v>
      </c>
      <c r="V143" s="4">
        <v>0</v>
      </c>
      <c r="W143" s="62">
        <v>0</v>
      </c>
      <c r="X143" s="12">
        <v>0.10062</v>
      </c>
      <c r="Y143" s="4">
        <v>42</v>
      </c>
      <c r="Z143" s="62">
        <f t="shared" si="247"/>
        <v>417412.04531902209</v>
      </c>
      <c r="AA143" s="12">
        <v>0</v>
      </c>
      <c r="AB143" s="4">
        <v>0</v>
      </c>
      <c r="AC143" s="62">
        <v>0</v>
      </c>
      <c r="AD143" s="12">
        <v>504.80089000000004</v>
      </c>
      <c r="AE143" s="4">
        <v>1152.133</v>
      </c>
      <c r="AF143" s="62">
        <f t="shared" si="238"/>
        <v>2282.3513643171268</v>
      </c>
      <c r="AG143" s="12">
        <v>0</v>
      </c>
      <c r="AH143" s="4">
        <v>0</v>
      </c>
      <c r="AI143" s="62">
        <v>0</v>
      </c>
      <c r="AJ143" s="12">
        <v>0</v>
      </c>
      <c r="AK143" s="4">
        <v>0</v>
      </c>
      <c r="AL143" s="62">
        <v>0</v>
      </c>
      <c r="AM143" s="12">
        <v>0</v>
      </c>
      <c r="AN143" s="4">
        <v>0</v>
      </c>
      <c r="AO143" s="62">
        <v>0</v>
      </c>
      <c r="AP143" s="12">
        <v>0</v>
      </c>
      <c r="AQ143" s="4">
        <v>0</v>
      </c>
      <c r="AR143" s="62">
        <v>0</v>
      </c>
      <c r="AS143" s="12">
        <v>0</v>
      </c>
      <c r="AT143" s="4">
        <v>0</v>
      </c>
      <c r="AU143" s="62">
        <v>0</v>
      </c>
      <c r="AV143" s="12">
        <v>0</v>
      </c>
      <c r="AW143" s="4">
        <v>0</v>
      </c>
      <c r="AX143" s="62">
        <f t="shared" si="239"/>
        <v>0</v>
      </c>
      <c r="AY143" s="12">
        <v>0</v>
      </c>
      <c r="AZ143" s="4">
        <v>0</v>
      </c>
      <c r="BA143" s="62">
        <v>0</v>
      </c>
      <c r="BB143" s="12">
        <v>0</v>
      </c>
      <c r="BC143" s="4">
        <v>0</v>
      </c>
      <c r="BD143" s="62">
        <v>0</v>
      </c>
      <c r="BE143" s="12">
        <v>0</v>
      </c>
      <c r="BF143" s="4">
        <v>0</v>
      </c>
      <c r="BG143" s="62">
        <v>0</v>
      </c>
      <c r="BH143" s="12">
        <v>0</v>
      </c>
      <c r="BI143" s="4">
        <v>0</v>
      </c>
      <c r="BJ143" s="62">
        <v>0</v>
      </c>
      <c r="BK143" s="12">
        <v>0</v>
      </c>
      <c r="BL143" s="4">
        <v>0</v>
      </c>
      <c r="BM143" s="62">
        <f t="shared" si="240"/>
        <v>0</v>
      </c>
      <c r="BN143" s="12">
        <v>0</v>
      </c>
      <c r="BO143" s="4">
        <v>0</v>
      </c>
      <c r="BP143" s="62">
        <v>0</v>
      </c>
      <c r="BQ143" s="12">
        <v>0</v>
      </c>
      <c r="BR143" s="4">
        <v>0</v>
      </c>
      <c r="BS143" s="62">
        <v>0</v>
      </c>
      <c r="BT143" s="12">
        <v>0</v>
      </c>
      <c r="BU143" s="4">
        <v>0</v>
      </c>
      <c r="BV143" s="62">
        <v>0</v>
      </c>
      <c r="BW143" s="12">
        <v>0</v>
      </c>
      <c r="BX143" s="4">
        <v>0</v>
      </c>
      <c r="BY143" s="62">
        <v>0</v>
      </c>
      <c r="BZ143" s="12">
        <v>0</v>
      </c>
      <c r="CA143" s="4">
        <v>0</v>
      </c>
      <c r="CB143" s="62">
        <v>0</v>
      </c>
      <c r="CC143" s="12">
        <v>0</v>
      </c>
      <c r="CD143" s="4">
        <v>0</v>
      </c>
      <c r="CE143" s="62">
        <f t="shared" si="241"/>
        <v>0</v>
      </c>
      <c r="CF143" s="12">
        <v>0</v>
      </c>
      <c r="CG143" s="4">
        <v>0</v>
      </c>
      <c r="CH143" s="62">
        <f t="shared" si="242"/>
        <v>0</v>
      </c>
      <c r="CI143" s="12">
        <v>20</v>
      </c>
      <c r="CJ143" s="4">
        <v>119.31100000000001</v>
      </c>
      <c r="CK143" s="62">
        <f t="shared" si="243"/>
        <v>5965.55</v>
      </c>
      <c r="CL143" s="12">
        <v>4.5008500000000007</v>
      </c>
      <c r="CM143" s="4">
        <v>26.044</v>
      </c>
      <c r="CN143" s="62">
        <f t="shared" si="249"/>
        <v>5786.462557072552</v>
      </c>
      <c r="CO143" s="12">
        <v>0</v>
      </c>
      <c r="CP143" s="4">
        <v>0</v>
      </c>
      <c r="CQ143" s="62">
        <v>0</v>
      </c>
      <c r="CR143" s="12">
        <v>0</v>
      </c>
      <c r="CS143" s="4">
        <v>0</v>
      </c>
      <c r="CT143" s="62">
        <v>0</v>
      </c>
      <c r="CU143" s="12">
        <v>0</v>
      </c>
      <c r="CV143" s="4">
        <v>0</v>
      </c>
      <c r="CW143" s="62">
        <v>0</v>
      </c>
      <c r="CX143" s="12">
        <v>0</v>
      </c>
      <c r="CY143" s="4">
        <v>0</v>
      </c>
      <c r="CZ143" s="62">
        <f t="shared" si="244"/>
        <v>0</v>
      </c>
      <c r="DA143" s="12">
        <v>0</v>
      </c>
      <c r="DB143" s="4">
        <v>0</v>
      </c>
      <c r="DC143" s="62">
        <v>0</v>
      </c>
      <c r="DD143" s="12"/>
      <c r="DE143" s="4"/>
      <c r="DF143" s="62"/>
      <c r="DG143" s="12">
        <v>0</v>
      </c>
      <c r="DH143" s="4">
        <v>0</v>
      </c>
      <c r="DI143" s="62">
        <v>0</v>
      </c>
      <c r="DJ143" s="12">
        <v>0</v>
      </c>
      <c r="DK143" s="4">
        <v>0</v>
      </c>
      <c r="DL143" s="62">
        <v>0</v>
      </c>
      <c r="DM143" s="12">
        <v>0</v>
      </c>
      <c r="DN143" s="4">
        <v>0</v>
      </c>
      <c r="DO143" s="62">
        <v>0</v>
      </c>
      <c r="DP143" s="12">
        <v>0</v>
      </c>
      <c r="DQ143" s="4">
        <v>0</v>
      </c>
      <c r="DR143" s="62">
        <v>0</v>
      </c>
      <c r="DS143" s="12">
        <v>0</v>
      </c>
      <c r="DT143" s="4">
        <v>0</v>
      </c>
      <c r="DU143" s="62">
        <v>0</v>
      </c>
      <c r="DV143" s="12">
        <v>22.2</v>
      </c>
      <c r="DW143" s="4">
        <v>143.005</v>
      </c>
      <c r="DX143" s="62">
        <f t="shared" si="246"/>
        <v>6441.6666666666661</v>
      </c>
      <c r="DY143" s="12">
        <v>440</v>
      </c>
      <c r="DZ143" s="4">
        <v>2637.2260000000001</v>
      </c>
      <c r="EA143" s="62">
        <f t="shared" si="254"/>
        <v>5993.6954545454546</v>
      </c>
      <c r="EB143" s="12">
        <f t="shared" si="220"/>
        <v>994.97235999999998</v>
      </c>
      <c r="EC143" s="18">
        <f t="shared" si="221"/>
        <v>4182.0609999999997</v>
      </c>
    </row>
    <row r="144" spans="1:133" ht="15" customHeight="1" x14ac:dyDescent="0.3">
      <c r="A144" s="55">
        <v>2019</v>
      </c>
      <c r="B144" s="56" t="s">
        <v>13</v>
      </c>
      <c r="C144" s="12">
        <v>0</v>
      </c>
      <c r="D144" s="4">
        <v>0</v>
      </c>
      <c r="E144" s="62">
        <v>0</v>
      </c>
      <c r="F144" s="12">
        <v>0</v>
      </c>
      <c r="G144" s="4">
        <v>0</v>
      </c>
      <c r="H144" s="62">
        <v>0</v>
      </c>
      <c r="I144" s="12">
        <v>0</v>
      </c>
      <c r="J144" s="4">
        <v>0</v>
      </c>
      <c r="K144" s="62">
        <v>0</v>
      </c>
      <c r="L144" s="12">
        <v>0</v>
      </c>
      <c r="M144" s="4">
        <v>0</v>
      </c>
      <c r="N144" s="62">
        <v>0</v>
      </c>
      <c r="O144" s="12">
        <v>0</v>
      </c>
      <c r="P144" s="4">
        <v>0</v>
      </c>
      <c r="Q144" s="62">
        <v>0</v>
      </c>
      <c r="R144" s="12">
        <v>0</v>
      </c>
      <c r="S144" s="4">
        <v>0</v>
      </c>
      <c r="T144" s="62">
        <v>0</v>
      </c>
      <c r="U144" s="12">
        <v>0</v>
      </c>
      <c r="V144" s="4">
        <v>0</v>
      </c>
      <c r="W144" s="62">
        <v>0</v>
      </c>
      <c r="X144" s="12">
        <v>0</v>
      </c>
      <c r="Y144" s="4">
        <v>0</v>
      </c>
      <c r="Z144" s="62">
        <v>0</v>
      </c>
      <c r="AA144" s="12">
        <v>0</v>
      </c>
      <c r="AB144" s="4">
        <v>0</v>
      </c>
      <c r="AC144" s="62">
        <v>0</v>
      </c>
      <c r="AD144" s="12">
        <v>343.56</v>
      </c>
      <c r="AE144" s="4">
        <v>1934.3689999999999</v>
      </c>
      <c r="AF144" s="62">
        <f t="shared" si="238"/>
        <v>5630.3673303062051</v>
      </c>
      <c r="AG144" s="12">
        <v>0</v>
      </c>
      <c r="AH144" s="4">
        <v>0</v>
      </c>
      <c r="AI144" s="62">
        <v>0</v>
      </c>
      <c r="AJ144" s="12">
        <v>0</v>
      </c>
      <c r="AK144" s="4">
        <v>0</v>
      </c>
      <c r="AL144" s="62">
        <v>0</v>
      </c>
      <c r="AM144" s="12">
        <v>0</v>
      </c>
      <c r="AN144" s="4">
        <v>0</v>
      </c>
      <c r="AO144" s="62">
        <v>0</v>
      </c>
      <c r="AP144" s="12">
        <v>0</v>
      </c>
      <c r="AQ144" s="4">
        <v>0</v>
      </c>
      <c r="AR144" s="62">
        <v>0</v>
      </c>
      <c r="AS144" s="12">
        <v>0</v>
      </c>
      <c r="AT144" s="4">
        <v>0</v>
      </c>
      <c r="AU144" s="62">
        <v>0</v>
      </c>
      <c r="AV144" s="12">
        <v>0</v>
      </c>
      <c r="AW144" s="4">
        <v>0</v>
      </c>
      <c r="AX144" s="62">
        <f t="shared" si="239"/>
        <v>0</v>
      </c>
      <c r="AY144" s="12">
        <v>0</v>
      </c>
      <c r="AZ144" s="4">
        <v>0</v>
      </c>
      <c r="BA144" s="62">
        <v>0</v>
      </c>
      <c r="BB144" s="12">
        <v>0</v>
      </c>
      <c r="BC144" s="4">
        <v>0</v>
      </c>
      <c r="BD144" s="62">
        <v>0</v>
      </c>
      <c r="BE144" s="12">
        <v>0</v>
      </c>
      <c r="BF144" s="4">
        <v>0</v>
      </c>
      <c r="BG144" s="62">
        <v>0</v>
      </c>
      <c r="BH144" s="12">
        <v>0</v>
      </c>
      <c r="BI144" s="4">
        <v>0</v>
      </c>
      <c r="BJ144" s="62">
        <v>0</v>
      </c>
      <c r="BK144" s="12">
        <v>0</v>
      </c>
      <c r="BL144" s="4">
        <v>0</v>
      </c>
      <c r="BM144" s="62">
        <f t="shared" si="240"/>
        <v>0</v>
      </c>
      <c r="BN144" s="12">
        <v>0</v>
      </c>
      <c r="BO144" s="4">
        <v>0</v>
      </c>
      <c r="BP144" s="62">
        <v>0</v>
      </c>
      <c r="BQ144" s="12">
        <v>0</v>
      </c>
      <c r="BR144" s="4">
        <v>0</v>
      </c>
      <c r="BS144" s="62">
        <v>0</v>
      </c>
      <c r="BT144" s="12">
        <v>0</v>
      </c>
      <c r="BU144" s="4">
        <v>0</v>
      </c>
      <c r="BV144" s="62">
        <v>0</v>
      </c>
      <c r="BW144" s="12">
        <v>0</v>
      </c>
      <c r="BX144" s="4">
        <v>0</v>
      </c>
      <c r="BY144" s="62">
        <v>0</v>
      </c>
      <c r="BZ144" s="12">
        <v>0</v>
      </c>
      <c r="CA144" s="4">
        <v>0</v>
      </c>
      <c r="CB144" s="62">
        <v>0</v>
      </c>
      <c r="CC144" s="12">
        <v>0</v>
      </c>
      <c r="CD144" s="4">
        <v>0</v>
      </c>
      <c r="CE144" s="62">
        <f t="shared" si="241"/>
        <v>0</v>
      </c>
      <c r="CF144" s="12">
        <v>0</v>
      </c>
      <c r="CG144" s="4">
        <v>0</v>
      </c>
      <c r="CH144" s="62">
        <f t="shared" si="242"/>
        <v>0</v>
      </c>
      <c r="CI144" s="12">
        <v>44</v>
      </c>
      <c r="CJ144" s="4">
        <v>243.81</v>
      </c>
      <c r="CK144" s="62">
        <f t="shared" si="243"/>
        <v>5541.136363636364</v>
      </c>
      <c r="CL144" s="12">
        <v>0</v>
      </c>
      <c r="CM144" s="4">
        <v>0</v>
      </c>
      <c r="CN144" s="62">
        <v>0</v>
      </c>
      <c r="CO144" s="12">
        <v>0</v>
      </c>
      <c r="CP144" s="4">
        <v>0</v>
      </c>
      <c r="CQ144" s="62">
        <v>0</v>
      </c>
      <c r="CR144" s="12">
        <v>0</v>
      </c>
      <c r="CS144" s="4">
        <v>0</v>
      </c>
      <c r="CT144" s="62">
        <v>0</v>
      </c>
      <c r="CU144" s="12">
        <v>0</v>
      </c>
      <c r="CV144" s="4">
        <v>0</v>
      </c>
      <c r="CW144" s="62">
        <v>0</v>
      </c>
      <c r="CX144" s="12">
        <v>0</v>
      </c>
      <c r="CY144" s="4">
        <v>0</v>
      </c>
      <c r="CZ144" s="62">
        <f t="shared" si="244"/>
        <v>0</v>
      </c>
      <c r="DA144" s="12">
        <v>0</v>
      </c>
      <c r="DB144" s="4">
        <v>0</v>
      </c>
      <c r="DC144" s="62">
        <v>0</v>
      </c>
      <c r="DD144" s="12"/>
      <c r="DE144" s="4"/>
      <c r="DF144" s="62"/>
      <c r="DG144" s="12">
        <v>0</v>
      </c>
      <c r="DH144" s="4">
        <v>0</v>
      </c>
      <c r="DI144" s="62">
        <v>0</v>
      </c>
      <c r="DJ144" s="12">
        <v>0</v>
      </c>
      <c r="DK144" s="4">
        <v>0</v>
      </c>
      <c r="DL144" s="62">
        <v>0</v>
      </c>
      <c r="DM144" s="12">
        <v>0</v>
      </c>
      <c r="DN144" s="4">
        <v>0</v>
      </c>
      <c r="DO144" s="62">
        <v>0</v>
      </c>
      <c r="DP144" s="12">
        <v>0</v>
      </c>
      <c r="DQ144" s="4">
        <v>0</v>
      </c>
      <c r="DR144" s="62">
        <v>0</v>
      </c>
      <c r="DS144" s="12">
        <v>0</v>
      </c>
      <c r="DT144" s="4">
        <v>0</v>
      </c>
      <c r="DU144" s="62">
        <v>0</v>
      </c>
      <c r="DV144" s="12">
        <v>961.2</v>
      </c>
      <c r="DW144" s="4">
        <v>4825.3590000000004</v>
      </c>
      <c r="DX144" s="62">
        <f t="shared" si="246"/>
        <v>5020.1404494382023</v>
      </c>
      <c r="DY144" s="12">
        <v>162.51499999999999</v>
      </c>
      <c r="DZ144" s="4">
        <v>1249.749</v>
      </c>
      <c r="EA144" s="62">
        <f t="shared" si="254"/>
        <v>7690.0532258560761</v>
      </c>
      <c r="EB144" s="12">
        <f t="shared" si="220"/>
        <v>1511.2750000000001</v>
      </c>
      <c r="EC144" s="18">
        <f t="shared" si="221"/>
        <v>8253.2870000000003</v>
      </c>
    </row>
    <row r="145" spans="1:133" ht="15" customHeight="1" x14ac:dyDescent="0.3">
      <c r="A145" s="55">
        <v>2019</v>
      </c>
      <c r="B145" s="56" t="s">
        <v>14</v>
      </c>
      <c r="C145" s="12">
        <v>0</v>
      </c>
      <c r="D145" s="4">
        <v>0</v>
      </c>
      <c r="E145" s="62">
        <v>0</v>
      </c>
      <c r="F145" s="12">
        <v>0</v>
      </c>
      <c r="G145" s="4">
        <v>0</v>
      </c>
      <c r="H145" s="62">
        <v>0</v>
      </c>
      <c r="I145" s="12">
        <v>0.48591000000000001</v>
      </c>
      <c r="J145" s="4">
        <v>27.332000000000001</v>
      </c>
      <c r="K145" s="62">
        <f t="shared" si="237"/>
        <v>56249.099627503034</v>
      </c>
      <c r="L145" s="12">
        <v>0</v>
      </c>
      <c r="M145" s="4">
        <v>0</v>
      </c>
      <c r="N145" s="62">
        <v>0</v>
      </c>
      <c r="O145" s="12">
        <v>0</v>
      </c>
      <c r="P145" s="4">
        <v>0</v>
      </c>
      <c r="Q145" s="62">
        <v>0</v>
      </c>
      <c r="R145" s="12">
        <v>0</v>
      </c>
      <c r="S145" s="4">
        <v>0</v>
      </c>
      <c r="T145" s="62">
        <v>0</v>
      </c>
      <c r="U145" s="12">
        <v>0</v>
      </c>
      <c r="V145" s="4">
        <v>0</v>
      </c>
      <c r="W145" s="62">
        <v>0</v>
      </c>
      <c r="X145" s="12">
        <v>0</v>
      </c>
      <c r="Y145" s="4">
        <v>0</v>
      </c>
      <c r="Z145" s="62">
        <v>0</v>
      </c>
      <c r="AA145" s="12">
        <v>0</v>
      </c>
      <c r="AB145" s="4">
        <v>0</v>
      </c>
      <c r="AC145" s="62">
        <v>0</v>
      </c>
      <c r="AD145" s="12">
        <v>274.86</v>
      </c>
      <c r="AE145" s="4">
        <v>1484.443</v>
      </c>
      <c r="AF145" s="62">
        <f t="shared" si="238"/>
        <v>5400.7240049479733</v>
      </c>
      <c r="AG145" s="12">
        <v>0</v>
      </c>
      <c r="AH145" s="4">
        <v>0</v>
      </c>
      <c r="AI145" s="62">
        <v>0</v>
      </c>
      <c r="AJ145" s="12">
        <v>0</v>
      </c>
      <c r="AK145" s="4">
        <v>0</v>
      </c>
      <c r="AL145" s="62">
        <v>0</v>
      </c>
      <c r="AM145" s="12">
        <v>0</v>
      </c>
      <c r="AN145" s="4">
        <v>0</v>
      </c>
      <c r="AO145" s="62">
        <v>0</v>
      </c>
      <c r="AP145" s="12">
        <v>0</v>
      </c>
      <c r="AQ145" s="4">
        <v>0</v>
      </c>
      <c r="AR145" s="62">
        <v>0</v>
      </c>
      <c r="AS145" s="12">
        <v>0</v>
      </c>
      <c r="AT145" s="4">
        <v>0</v>
      </c>
      <c r="AU145" s="62">
        <v>0</v>
      </c>
      <c r="AV145" s="12">
        <v>0</v>
      </c>
      <c r="AW145" s="4">
        <v>0</v>
      </c>
      <c r="AX145" s="62">
        <f t="shared" si="239"/>
        <v>0</v>
      </c>
      <c r="AY145" s="12">
        <v>0</v>
      </c>
      <c r="AZ145" s="4">
        <v>0</v>
      </c>
      <c r="BA145" s="62">
        <v>0</v>
      </c>
      <c r="BB145" s="12">
        <v>0</v>
      </c>
      <c r="BC145" s="4">
        <v>0</v>
      </c>
      <c r="BD145" s="62">
        <v>0</v>
      </c>
      <c r="BE145" s="12">
        <v>0.105</v>
      </c>
      <c r="BF145" s="4">
        <v>2.2000000000000002</v>
      </c>
      <c r="BG145" s="62">
        <f t="shared" si="248"/>
        <v>20952.380952380958</v>
      </c>
      <c r="BH145" s="12">
        <v>0</v>
      </c>
      <c r="BI145" s="4">
        <v>0</v>
      </c>
      <c r="BJ145" s="62">
        <v>0</v>
      </c>
      <c r="BK145" s="12">
        <v>0</v>
      </c>
      <c r="BL145" s="4">
        <v>0</v>
      </c>
      <c r="BM145" s="62">
        <f t="shared" si="240"/>
        <v>0</v>
      </c>
      <c r="BN145" s="12">
        <v>0</v>
      </c>
      <c r="BO145" s="4">
        <v>0</v>
      </c>
      <c r="BP145" s="62">
        <v>0</v>
      </c>
      <c r="BQ145" s="12">
        <v>0</v>
      </c>
      <c r="BR145" s="4">
        <v>0</v>
      </c>
      <c r="BS145" s="62">
        <v>0</v>
      </c>
      <c r="BT145" s="12">
        <v>0</v>
      </c>
      <c r="BU145" s="4">
        <v>0</v>
      </c>
      <c r="BV145" s="62">
        <v>0</v>
      </c>
      <c r="BW145" s="12">
        <v>0</v>
      </c>
      <c r="BX145" s="4">
        <v>0</v>
      </c>
      <c r="BY145" s="62">
        <v>0</v>
      </c>
      <c r="BZ145" s="12">
        <v>0</v>
      </c>
      <c r="CA145" s="4">
        <v>0</v>
      </c>
      <c r="CB145" s="62">
        <v>0</v>
      </c>
      <c r="CC145" s="12">
        <v>0</v>
      </c>
      <c r="CD145" s="4">
        <v>0</v>
      </c>
      <c r="CE145" s="62">
        <f t="shared" si="241"/>
        <v>0</v>
      </c>
      <c r="CF145" s="12">
        <v>0</v>
      </c>
      <c r="CG145" s="4">
        <v>0</v>
      </c>
      <c r="CH145" s="62">
        <f t="shared" si="242"/>
        <v>0</v>
      </c>
      <c r="CI145" s="12">
        <v>28</v>
      </c>
      <c r="CJ145" s="4">
        <v>221.2</v>
      </c>
      <c r="CK145" s="62">
        <f t="shared" si="243"/>
        <v>7899.9999999999991</v>
      </c>
      <c r="CL145" s="12">
        <v>13.637</v>
      </c>
      <c r="CM145" s="4">
        <v>102.983</v>
      </c>
      <c r="CN145" s="62">
        <f t="shared" si="249"/>
        <v>7551.7342524015548</v>
      </c>
      <c r="CO145" s="12">
        <v>0</v>
      </c>
      <c r="CP145" s="4">
        <v>0</v>
      </c>
      <c r="CQ145" s="62">
        <v>0</v>
      </c>
      <c r="CR145" s="12">
        <v>0</v>
      </c>
      <c r="CS145" s="4">
        <v>0</v>
      </c>
      <c r="CT145" s="62">
        <v>0</v>
      </c>
      <c r="CU145" s="12">
        <v>0</v>
      </c>
      <c r="CV145" s="4">
        <v>0</v>
      </c>
      <c r="CW145" s="62">
        <v>0</v>
      </c>
      <c r="CX145" s="12">
        <v>0</v>
      </c>
      <c r="CY145" s="4">
        <v>0</v>
      </c>
      <c r="CZ145" s="62">
        <f t="shared" si="244"/>
        <v>0</v>
      </c>
      <c r="DA145" s="12">
        <v>0</v>
      </c>
      <c r="DB145" s="4">
        <v>0</v>
      </c>
      <c r="DC145" s="62">
        <v>0</v>
      </c>
      <c r="DD145" s="12"/>
      <c r="DE145" s="4"/>
      <c r="DF145" s="62"/>
      <c r="DG145" s="12">
        <v>0</v>
      </c>
      <c r="DH145" s="4">
        <v>0</v>
      </c>
      <c r="DI145" s="62">
        <v>0</v>
      </c>
      <c r="DJ145" s="12">
        <v>0</v>
      </c>
      <c r="DK145" s="4">
        <v>0</v>
      </c>
      <c r="DL145" s="62">
        <v>0</v>
      </c>
      <c r="DM145" s="12">
        <v>0</v>
      </c>
      <c r="DN145" s="4">
        <v>0</v>
      </c>
      <c r="DO145" s="62">
        <v>0</v>
      </c>
      <c r="DP145" s="12">
        <v>0</v>
      </c>
      <c r="DQ145" s="4">
        <v>0</v>
      </c>
      <c r="DR145" s="62">
        <v>0</v>
      </c>
      <c r="DS145" s="12">
        <v>0</v>
      </c>
      <c r="DT145" s="4">
        <v>0</v>
      </c>
      <c r="DU145" s="62">
        <v>0</v>
      </c>
      <c r="DV145" s="12">
        <v>136</v>
      </c>
      <c r="DW145" s="4">
        <v>671.55200000000002</v>
      </c>
      <c r="DX145" s="62">
        <f t="shared" si="246"/>
        <v>4937.8823529411766</v>
      </c>
      <c r="DY145" s="12">
        <v>1168</v>
      </c>
      <c r="DZ145" s="4">
        <v>6462.9290000000001</v>
      </c>
      <c r="EA145" s="62">
        <f t="shared" si="254"/>
        <v>5533.329623287671</v>
      </c>
      <c r="EB145" s="12">
        <f t="shared" si="220"/>
        <v>1621.0879099999997</v>
      </c>
      <c r="EC145" s="18">
        <f t="shared" si="221"/>
        <v>8972.6389999999992</v>
      </c>
    </row>
    <row r="146" spans="1:133" ht="15" customHeight="1" x14ac:dyDescent="0.3">
      <c r="A146" s="55">
        <v>2019</v>
      </c>
      <c r="B146" s="56" t="s">
        <v>15</v>
      </c>
      <c r="C146" s="12">
        <v>111.31</v>
      </c>
      <c r="D146" s="4">
        <v>703.26599999999996</v>
      </c>
      <c r="E146" s="62">
        <f t="shared" ref="E146" si="262">D146/C146*1000</f>
        <v>6318.0846285149582</v>
      </c>
      <c r="F146" s="12">
        <v>0</v>
      </c>
      <c r="G146" s="4">
        <v>0</v>
      </c>
      <c r="H146" s="62">
        <v>0</v>
      </c>
      <c r="I146" s="12">
        <v>0.1</v>
      </c>
      <c r="J146" s="4">
        <v>0.59599999999999997</v>
      </c>
      <c r="K146" s="62">
        <f t="shared" si="237"/>
        <v>5959.9999999999991</v>
      </c>
      <c r="L146" s="12">
        <v>0</v>
      </c>
      <c r="M146" s="4">
        <v>0</v>
      </c>
      <c r="N146" s="62">
        <v>0</v>
      </c>
      <c r="O146" s="12">
        <v>0</v>
      </c>
      <c r="P146" s="4">
        <v>0</v>
      </c>
      <c r="Q146" s="62">
        <v>0</v>
      </c>
      <c r="R146" s="12">
        <v>0</v>
      </c>
      <c r="S146" s="4">
        <v>0</v>
      </c>
      <c r="T146" s="62">
        <v>0</v>
      </c>
      <c r="U146" s="12">
        <v>0</v>
      </c>
      <c r="V146" s="4">
        <v>0</v>
      </c>
      <c r="W146" s="62">
        <v>0</v>
      </c>
      <c r="X146" s="12">
        <v>0.11</v>
      </c>
      <c r="Y146" s="4">
        <v>36.786999999999999</v>
      </c>
      <c r="Z146" s="62">
        <f t="shared" si="247"/>
        <v>334427.27272727276</v>
      </c>
      <c r="AA146" s="12">
        <v>0</v>
      </c>
      <c r="AB146" s="4">
        <v>0</v>
      </c>
      <c r="AC146" s="62">
        <v>0</v>
      </c>
      <c r="AD146" s="12">
        <v>171.41</v>
      </c>
      <c r="AE146" s="4">
        <v>940.28099999999995</v>
      </c>
      <c r="AF146" s="62">
        <f t="shared" si="238"/>
        <v>5485.5667697333874</v>
      </c>
      <c r="AG146" s="12">
        <v>0</v>
      </c>
      <c r="AH146" s="4">
        <v>0</v>
      </c>
      <c r="AI146" s="62">
        <v>0</v>
      </c>
      <c r="AJ146" s="12">
        <v>0</v>
      </c>
      <c r="AK146" s="4">
        <v>0</v>
      </c>
      <c r="AL146" s="62">
        <v>0</v>
      </c>
      <c r="AM146" s="12">
        <v>0</v>
      </c>
      <c r="AN146" s="4">
        <v>0</v>
      </c>
      <c r="AO146" s="62">
        <v>0</v>
      </c>
      <c r="AP146" s="12">
        <v>0</v>
      </c>
      <c r="AQ146" s="4">
        <v>0</v>
      </c>
      <c r="AR146" s="62">
        <v>0</v>
      </c>
      <c r="AS146" s="12">
        <v>0</v>
      </c>
      <c r="AT146" s="4">
        <v>0</v>
      </c>
      <c r="AU146" s="62">
        <v>0</v>
      </c>
      <c r="AV146" s="12">
        <v>0</v>
      </c>
      <c r="AW146" s="4">
        <v>0</v>
      </c>
      <c r="AX146" s="62">
        <f t="shared" si="239"/>
        <v>0</v>
      </c>
      <c r="AY146" s="12">
        <v>0</v>
      </c>
      <c r="AZ146" s="4">
        <v>0</v>
      </c>
      <c r="BA146" s="62">
        <v>0</v>
      </c>
      <c r="BB146" s="12">
        <v>0</v>
      </c>
      <c r="BC146" s="4">
        <v>0</v>
      </c>
      <c r="BD146" s="62">
        <v>0</v>
      </c>
      <c r="BE146" s="12">
        <v>0</v>
      </c>
      <c r="BF146" s="4">
        <v>0</v>
      </c>
      <c r="BG146" s="62">
        <v>0</v>
      </c>
      <c r="BH146" s="12">
        <v>0</v>
      </c>
      <c r="BI146" s="4">
        <v>0</v>
      </c>
      <c r="BJ146" s="62">
        <v>0</v>
      </c>
      <c r="BK146" s="12">
        <v>0</v>
      </c>
      <c r="BL146" s="4">
        <v>0</v>
      </c>
      <c r="BM146" s="62">
        <f t="shared" si="240"/>
        <v>0</v>
      </c>
      <c r="BN146" s="12">
        <v>0</v>
      </c>
      <c r="BO146" s="4">
        <v>0</v>
      </c>
      <c r="BP146" s="62">
        <v>0</v>
      </c>
      <c r="BQ146" s="12">
        <v>0</v>
      </c>
      <c r="BR146" s="4">
        <v>0</v>
      </c>
      <c r="BS146" s="62">
        <v>0</v>
      </c>
      <c r="BT146" s="12">
        <v>0</v>
      </c>
      <c r="BU146" s="4">
        <v>0</v>
      </c>
      <c r="BV146" s="62">
        <v>0</v>
      </c>
      <c r="BW146" s="12">
        <v>0</v>
      </c>
      <c r="BX146" s="4">
        <v>0</v>
      </c>
      <c r="BY146" s="62">
        <v>0</v>
      </c>
      <c r="BZ146" s="12">
        <v>0</v>
      </c>
      <c r="CA146" s="4">
        <v>0</v>
      </c>
      <c r="CB146" s="62">
        <v>0</v>
      </c>
      <c r="CC146" s="12">
        <v>0</v>
      </c>
      <c r="CD146" s="4">
        <v>0</v>
      </c>
      <c r="CE146" s="62">
        <f t="shared" si="241"/>
        <v>0</v>
      </c>
      <c r="CF146" s="12">
        <v>0</v>
      </c>
      <c r="CG146" s="4">
        <v>0</v>
      </c>
      <c r="CH146" s="62">
        <f t="shared" si="242"/>
        <v>0</v>
      </c>
      <c r="CI146" s="12">
        <v>193.50628</v>
      </c>
      <c r="CJ146" s="4">
        <v>1483.27</v>
      </c>
      <c r="CK146" s="62">
        <f t="shared" si="243"/>
        <v>7665.2292628435625</v>
      </c>
      <c r="CL146" s="12">
        <v>13.12764</v>
      </c>
      <c r="CM146" s="4">
        <v>80.807000000000002</v>
      </c>
      <c r="CN146" s="62">
        <f t="shared" si="249"/>
        <v>6155.4856775475264</v>
      </c>
      <c r="CO146" s="12">
        <v>0</v>
      </c>
      <c r="CP146" s="4">
        <v>0</v>
      </c>
      <c r="CQ146" s="62">
        <v>0</v>
      </c>
      <c r="CR146" s="12">
        <v>0</v>
      </c>
      <c r="CS146" s="4">
        <v>0</v>
      </c>
      <c r="CT146" s="62">
        <v>0</v>
      </c>
      <c r="CU146" s="12">
        <v>0</v>
      </c>
      <c r="CV146" s="4">
        <v>0</v>
      </c>
      <c r="CW146" s="62">
        <v>0</v>
      </c>
      <c r="CX146" s="12">
        <v>0</v>
      </c>
      <c r="CY146" s="4">
        <v>0</v>
      </c>
      <c r="CZ146" s="62">
        <f t="shared" si="244"/>
        <v>0</v>
      </c>
      <c r="DA146" s="12">
        <v>0</v>
      </c>
      <c r="DB146" s="4">
        <v>0</v>
      </c>
      <c r="DC146" s="62">
        <v>0</v>
      </c>
      <c r="DD146" s="12"/>
      <c r="DE146" s="4"/>
      <c r="DF146" s="62"/>
      <c r="DG146" s="12">
        <v>0</v>
      </c>
      <c r="DH146" s="4">
        <v>0</v>
      </c>
      <c r="DI146" s="62">
        <v>0</v>
      </c>
      <c r="DJ146" s="12">
        <v>0</v>
      </c>
      <c r="DK146" s="4">
        <v>0</v>
      </c>
      <c r="DL146" s="62">
        <v>0</v>
      </c>
      <c r="DM146" s="12">
        <v>0</v>
      </c>
      <c r="DN146" s="4">
        <v>0</v>
      </c>
      <c r="DO146" s="62">
        <v>0</v>
      </c>
      <c r="DP146" s="12">
        <v>0</v>
      </c>
      <c r="DQ146" s="4">
        <v>0</v>
      </c>
      <c r="DR146" s="62">
        <v>0</v>
      </c>
      <c r="DS146" s="12">
        <v>0</v>
      </c>
      <c r="DT146" s="4">
        <v>0</v>
      </c>
      <c r="DU146" s="62">
        <v>0</v>
      </c>
      <c r="DV146" s="12">
        <v>4526</v>
      </c>
      <c r="DW146" s="4">
        <v>30516.923999999999</v>
      </c>
      <c r="DX146" s="62">
        <f t="shared" si="246"/>
        <v>6742.5815289438797</v>
      </c>
      <c r="DY146" s="12">
        <v>3703</v>
      </c>
      <c r="DZ146" s="4">
        <v>20920.588</v>
      </c>
      <c r="EA146" s="62">
        <f t="shared" si="254"/>
        <v>5649.6321901161227</v>
      </c>
      <c r="EB146" s="12">
        <f t="shared" si="220"/>
        <v>8718.5639200000005</v>
      </c>
      <c r="EC146" s="18">
        <f t="shared" si="221"/>
        <v>54682.519</v>
      </c>
    </row>
    <row r="147" spans="1:133" ht="15" customHeight="1" x14ac:dyDescent="0.3">
      <c r="A147" s="55">
        <v>2019</v>
      </c>
      <c r="B147" s="56" t="s">
        <v>16</v>
      </c>
      <c r="C147" s="12">
        <v>0</v>
      </c>
      <c r="D147" s="4">
        <v>0</v>
      </c>
      <c r="E147" s="62">
        <v>0</v>
      </c>
      <c r="F147" s="12">
        <v>0</v>
      </c>
      <c r="G147" s="4">
        <v>0</v>
      </c>
      <c r="H147" s="62">
        <v>0</v>
      </c>
      <c r="I147" s="12">
        <v>0</v>
      </c>
      <c r="J147" s="4">
        <v>0</v>
      </c>
      <c r="K147" s="62">
        <v>0</v>
      </c>
      <c r="L147" s="12">
        <v>0</v>
      </c>
      <c r="M147" s="4">
        <v>0</v>
      </c>
      <c r="N147" s="62">
        <v>0</v>
      </c>
      <c r="O147" s="12">
        <v>0</v>
      </c>
      <c r="P147" s="4">
        <v>0</v>
      </c>
      <c r="Q147" s="62">
        <v>0</v>
      </c>
      <c r="R147" s="12">
        <v>0</v>
      </c>
      <c r="S147" s="4">
        <v>0</v>
      </c>
      <c r="T147" s="62">
        <v>0</v>
      </c>
      <c r="U147" s="12">
        <v>0</v>
      </c>
      <c r="V147" s="4">
        <v>0</v>
      </c>
      <c r="W147" s="62">
        <v>0</v>
      </c>
      <c r="X147" s="12">
        <v>0</v>
      </c>
      <c r="Y147" s="4">
        <v>0</v>
      </c>
      <c r="Z147" s="62">
        <v>0</v>
      </c>
      <c r="AA147" s="12">
        <v>0</v>
      </c>
      <c r="AB147" s="4">
        <v>0</v>
      </c>
      <c r="AC147" s="62">
        <v>0</v>
      </c>
      <c r="AD147" s="12">
        <v>369.35</v>
      </c>
      <c r="AE147" s="4">
        <v>1778.3030000000001</v>
      </c>
      <c r="AF147" s="62">
        <f t="shared" si="238"/>
        <v>4814.6825504264252</v>
      </c>
      <c r="AG147" s="12">
        <v>0</v>
      </c>
      <c r="AH147" s="4">
        <v>0</v>
      </c>
      <c r="AI147" s="62">
        <v>0</v>
      </c>
      <c r="AJ147" s="12">
        <v>0</v>
      </c>
      <c r="AK147" s="4">
        <v>0</v>
      </c>
      <c r="AL147" s="62">
        <v>0</v>
      </c>
      <c r="AM147" s="12">
        <v>0</v>
      </c>
      <c r="AN147" s="4">
        <v>0</v>
      </c>
      <c r="AO147" s="62">
        <v>0</v>
      </c>
      <c r="AP147" s="12">
        <v>0</v>
      </c>
      <c r="AQ147" s="4">
        <v>0</v>
      </c>
      <c r="AR147" s="62">
        <v>0</v>
      </c>
      <c r="AS147" s="12">
        <v>0</v>
      </c>
      <c r="AT147" s="4">
        <v>0</v>
      </c>
      <c r="AU147" s="62">
        <v>0</v>
      </c>
      <c r="AV147" s="12">
        <v>0</v>
      </c>
      <c r="AW147" s="4">
        <v>0</v>
      </c>
      <c r="AX147" s="62">
        <f t="shared" si="239"/>
        <v>0</v>
      </c>
      <c r="AY147" s="12">
        <v>5.0000000000000001E-4</v>
      </c>
      <c r="AZ147" s="4">
        <v>0.02</v>
      </c>
      <c r="BA147" s="62">
        <f t="shared" ref="BA147" si="263">AZ147/AY147*1000</f>
        <v>40000</v>
      </c>
      <c r="BB147" s="12">
        <v>0</v>
      </c>
      <c r="BC147" s="4">
        <v>0</v>
      </c>
      <c r="BD147" s="62">
        <v>0</v>
      </c>
      <c r="BE147" s="12">
        <v>0</v>
      </c>
      <c r="BF147" s="4">
        <v>0</v>
      </c>
      <c r="BG147" s="62">
        <v>0</v>
      </c>
      <c r="BH147" s="12">
        <v>0</v>
      </c>
      <c r="BI147" s="4">
        <v>0</v>
      </c>
      <c r="BJ147" s="62">
        <v>0</v>
      </c>
      <c r="BK147" s="12">
        <v>0</v>
      </c>
      <c r="BL147" s="4">
        <v>0</v>
      </c>
      <c r="BM147" s="62">
        <f t="shared" si="240"/>
        <v>0</v>
      </c>
      <c r="BN147" s="12">
        <v>0</v>
      </c>
      <c r="BO147" s="4">
        <v>0</v>
      </c>
      <c r="BP147" s="62">
        <v>0</v>
      </c>
      <c r="BQ147" s="12">
        <v>0</v>
      </c>
      <c r="BR147" s="4">
        <v>0</v>
      </c>
      <c r="BS147" s="62">
        <v>0</v>
      </c>
      <c r="BT147" s="12">
        <v>0</v>
      </c>
      <c r="BU147" s="4">
        <v>0</v>
      </c>
      <c r="BV147" s="62">
        <v>0</v>
      </c>
      <c r="BW147" s="12">
        <v>0</v>
      </c>
      <c r="BX147" s="4">
        <v>0</v>
      </c>
      <c r="BY147" s="62">
        <v>0</v>
      </c>
      <c r="BZ147" s="12">
        <v>0</v>
      </c>
      <c r="CA147" s="4">
        <v>0</v>
      </c>
      <c r="CB147" s="62">
        <v>0</v>
      </c>
      <c r="CC147" s="12">
        <v>0</v>
      </c>
      <c r="CD147" s="4">
        <v>0</v>
      </c>
      <c r="CE147" s="62">
        <f t="shared" si="241"/>
        <v>0</v>
      </c>
      <c r="CF147" s="12">
        <v>0</v>
      </c>
      <c r="CG147" s="4">
        <v>0</v>
      </c>
      <c r="CH147" s="62">
        <f t="shared" si="242"/>
        <v>0</v>
      </c>
      <c r="CI147" s="12">
        <v>0</v>
      </c>
      <c r="CJ147" s="4">
        <v>0</v>
      </c>
      <c r="CK147" s="62">
        <v>0</v>
      </c>
      <c r="CL147" s="12">
        <v>30.192430000000002</v>
      </c>
      <c r="CM147" s="4">
        <v>177.00200000000001</v>
      </c>
      <c r="CN147" s="62">
        <f t="shared" si="249"/>
        <v>5862.4628756280963</v>
      </c>
      <c r="CO147" s="12">
        <v>0</v>
      </c>
      <c r="CP147" s="4">
        <v>0</v>
      </c>
      <c r="CQ147" s="62">
        <v>0</v>
      </c>
      <c r="CR147" s="12">
        <v>0</v>
      </c>
      <c r="CS147" s="4">
        <v>0</v>
      </c>
      <c r="CT147" s="62">
        <v>0</v>
      </c>
      <c r="CU147" s="12">
        <v>0</v>
      </c>
      <c r="CV147" s="4">
        <v>0</v>
      </c>
      <c r="CW147" s="62">
        <v>0</v>
      </c>
      <c r="CX147" s="12">
        <v>0</v>
      </c>
      <c r="CY147" s="4">
        <v>0</v>
      </c>
      <c r="CZ147" s="62">
        <f t="shared" si="244"/>
        <v>0</v>
      </c>
      <c r="DA147" s="12">
        <v>0</v>
      </c>
      <c r="DB147" s="4">
        <v>0</v>
      </c>
      <c r="DC147" s="62">
        <v>0</v>
      </c>
      <c r="DD147" s="12"/>
      <c r="DE147" s="4"/>
      <c r="DF147" s="62"/>
      <c r="DG147" s="12">
        <v>0</v>
      </c>
      <c r="DH147" s="4">
        <v>0</v>
      </c>
      <c r="DI147" s="62">
        <v>0</v>
      </c>
      <c r="DJ147" s="12">
        <v>0</v>
      </c>
      <c r="DK147" s="4">
        <v>0</v>
      </c>
      <c r="DL147" s="62">
        <v>0</v>
      </c>
      <c r="DM147" s="12">
        <v>0</v>
      </c>
      <c r="DN147" s="4">
        <v>0</v>
      </c>
      <c r="DO147" s="62">
        <v>0</v>
      </c>
      <c r="DP147" s="12">
        <v>0</v>
      </c>
      <c r="DQ147" s="4">
        <v>0</v>
      </c>
      <c r="DR147" s="62">
        <v>0</v>
      </c>
      <c r="DS147" s="12">
        <v>0</v>
      </c>
      <c r="DT147" s="4">
        <v>0</v>
      </c>
      <c r="DU147" s="62">
        <v>0</v>
      </c>
      <c r="DV147" s="12">
        <v>997</v>
      </c>
      <c r="DW147" s="4">
        <v>5551.0290000000005</v>
      </c>
      <c r="DX147" s="62">
        <f t="shared" si="246"/>
        <v>5567.73219658977</v>
      </c>
      <c r="DY147" s="12">
        <v>556.01499999999999</v>
      </c>
      <c r="DZ147" s="4">
        <v>2973.8359999999998</v>
      </c>
      <c r="EA147" s="62">
        <f t="shared" si="254"/>
        <v>5348.4816057120761</v>
      </c>
      <c r="EB147" s="12">
        <f t="shared" si="220"/>
        <v>1952.5579299999999</v>
      </c>
      <c r="EC147" s="18">
        <f t="shared" si="221"/>
        <v>10480.19</v>
      </c>
    </row>
    <row r="148" spans="1:133" ht="15.75" customHeight="1" thickBot="1" x14ac:dyDescent="0.35">
      <c r="A148" s="69"/>
      <c r="B148" s="70" t="s">
        <v>17</v>
      </c>
      <c r="C148" s="43">
        <f>SUM(C136:C147)</f>
        <v>112.11</v>
      </c>
      <c r="D148" s="42">
        <f>SUM(D136:D147)</f>
        <v>719.26599999999996</v>
      </c>
      <c r="E148" s="61"/>
      <c r="F148" s="43">
        <f>SUM(F136:F147)</f>
        <v>0</v>
      </c>
      <c r="G148" s="42">
        <f>SUM(G136:G147)</f>
        <v>0</v>
      </c>
      <c r="H148" s="61"/>
      <c r="I148" s="43">
        <f>SUM(I136:I147)</f>
        <v>19.957120000000003</v>
      </c>
      <c r="J148" s="42">
        <f>SUM(J136:J147)</f>
        <v>361.52200000000005</v>
      </c>
      <c r="K148" s="61"/>
      <c r="L148" s="43">
        <f>SUM(L136:L147)</f>
        <v>0</v>
      </c>
      <c r="M148" s="42">
        <f>SUM(M136:M147)</f>
        <v>0</v>
      </c>
      <c r="N148" s="61"/>
      <c r="O148" s="43">
        <f>SUM(O136:O147)</f>
        <v>0</v>
      </c>
      <c r="P148" s="42">
        <f>SUM(P136:P147)</f>
        <v>0</v>
      </c>
      <c r="Q148" s="61"/>
      <c r="R148" s="43">
        <f>SUM(R136:R147)</f>
        <v>0</v>
      </c>
      <c r="S148" s="42">
        <f>SUM(S136:S147)</f>
        <v>0</v>
      </c>
      <c r="T148" s="61"/>
      <c r="U148" s="43">
        <f>SUM(U136:U147)</f>
        <v>50</v>
      </c>
      <c r="V148" s="42">
        <f>SUM(V136:V147)</f>
        <v>382.70499999999998</v>
      </c>
      <c r="W148" s="61"/>
      <c r="X148" s="43">
        <f>SUM(X136:X147)</f>
        <v>2.21577</v>
      </c>
      <c r="Y148" s="42">
        <f>SUM(Y136:Y147)</f>
        <v>90.936999999999998</v>
      </c>
      <c r="Z148" s="61"/>
      <c r="AA148" s="43">
        <f>SUM(AA136:AA147)</f>
        <v>4.5</v>
      </c>
      <c r="AB148" s="42">
        <f>SUM(AB136:AB147)</f>
        <v>183.321</v>
      </c>
      <c r="AC148" s="61"/>
      <c r="AD148" s="43">
        <f>SUM(AD136:AD147)</f>
        <v>2928.44751</v>
      </c>
      <c r="AE148" s="42">
        <f>SUM(AE136:AE147)</f>
        <v>14150.329999999998</v>
      </c>
      <c r="AF148" s="61"/>
      <c r="AG148" s="43">
        <f>SUM(AG136:AG147)</f>
        <v>0</v>
      </c>
      <c r="AH148" s="42">
        <f>SUM(AH136:AH147)</f>
        <v>0</v>
      </c>
      <c r="AI148" s="61"/>
      <c r="AJ148" s="43">
        <f>SUM(AJ136:AJ147)</f>
        <v>7.4999999999999997E-2</v>
      </c>
      <c r="AK148" s="42">
        <f>SUM(AK136:AK147)</f>
        <v>1.982</v>
      </c>
      <c r="AL148" s="61"/>
      <c r="AM148" s="43">
        <f>SUM(AM136:AM147)</f>
        <v>0</v>
      </c>
      <c r="AN148" s="42">
        <f>SUM(AN136:AN147)</f>
        <v>0</v>
      </c>
      <c r="AO148" s="61"/>
      <c r="AP148" s="43">
        <f>SUM(AP136:AP147)</f>
        <v>0</v>
      </c>
      <c r="AQ148" s="42">
        <f>SUM(AQ136:AQ147)</f>
        <v>0</v>
      </c>
      <c r="AR148" s="61"/>
      <c r="AS148" s="43">
        <f>SUM(AS136:AS147)</f>
        <v>1E-3</v>
      </c>
      <c r="AT148" s="42">
        <f>SUM(AT136:AT147)</f>
        <v>0.57199999999999995</v>
      </c>
      <c r="AU148" s="61"/>
      <c r="AV148" s="43">
        <f t="shared" ref="AV148:AW148" si="264">SUM(AV136:AV147)</f>
        <v>0</v>
      </c>
      <c r="AW148" s="42">
        <f t="shared" si="264"/>
        <v>0</v>
      </c>
      <c r="AX148" s="61"/>
      <c r="AY148" s="43">
        <f>SUM(AY136:AY147)</f>
        <v>5.0000000000000001E-4</v>
      </c>
      <c r="AZ148" s="42">
        <f>SUM(AZ136:AZ147)</f>
        <v>0.02</v>
      </c>
      <c r="BA148" s="61"/>
      <c r="BB148" s="43">
        <f>SUM(BB136:BB147)</f>
        <v>0</v>
      </c>
      <c r="BC148" s="42">
        <f>SUM(BC136:BC147)</f>
        <v>0</v>
      </c>
      <c r="BD148" s="61"/>
      <c r="BE148" s="43">
        <f>SUM(BE136:BE147)</f>
        <v>1.605</v>
      </c>
      <c r="BF148" s="42">
        <f>SUM(BF136:BF147)</f>
        <v>35.319000000000003</v>
      </c>
      <c r="BG148" s="61"/>
      <c r="BH148" s="43">
        <f>SUM(BH136:BH147)</f>
        <v>0</v>
      </c>
      <c r="BI148" s="42">
        <f>SUM(BI136:BI147)</f>
        <v>0</v>
      </c>
      <c r="BJ148" s="61"/>
      <c r="BK148" s="43">
        <f t="shared" ref="BK148:BL148" si="265">SUM(BK136:BK147)</f>
        <v>0</v>
      </c>
      <c r="BL148" s="42">
        <f t="shared" si="265"/>
        <v>0</v>
      </c>
      <c r="BM148" s="61"/>
      <c r="BN148" s="43">
        <f>SUM(BN136:BN147)</f>
        <v>1.5619999999999998E-2</v>
      </c>
      <c r="BO148" s="42">
        <f>SUM(BO136:BO147)</f>
        <v>2.419</v>
      </c>
      <c r="BP148" s="61"/>
      <c r="BQ148" s="43">
        <f>SUM(BQ136:BQ147)</f>
        <v>2E-3</v>
      </c>
      <c r="BR148" s="42">
        <f>SUM(BR136:BR147)</f>
        <v>0.17799999999999999</v>
      </c>
      <c r="BS148" s="61"/>
      <c r="BT148" s="43">
        <f>SUM(BT136:BT147)</f>
        <v>0.25</v>
      </c>
      <c r="BU148" s="42">
        <f>SUM(BU136:BU147)</f>
        <v>3.4630000000000001</v>
      </c>
      <c r="BV148" s="61"/>
      <c r="BW148" s="43">
        <f>SUM(BW136:BW147)</f>
        <v>0</v>
      </c>
      <c r="BX148" s="42">
        <f>SUM(BX136:BX147)</f>
        <v>0</v>
      </c>
      <c r="BY148" s="61"/>
      <c r="BZ148" s="43">
        <f>SUM(BZ136:BZ147)</f>
        <v>0</v>
      </c>
      <c r="CA148" s="42">
        <f>SUM(CA136:CA147)</f>
        <v>0</v>
      </c>
      <c r="CB148" s="61"/>
      <c r="CC148" s="43">
        <f t="shared" ref="CC148:CD148" si="266">SUM(CC136:CC147)</f>
        <v>0</v>
      </c>
      <c r="CD148" s="42">
        <f t="shared" si="266"/>
        <v>0</v>
      </c>
      <c r="CE148" s="61"/>
      <c r="CF148" s="43">
        <v>0</v>
      </c>
      <c r="CG148" s="42">
        <v>0</v>
      </c>
      <c r="CH148" s="61"/>
      <c r="CI148" s="43">
        <f>SUM(CI136:CI147)</f>
        <v>447.75048000000004</v>
      </c>
      <c r="CJ148" s="42">
        <f>SUM(CJ136:CJ147)</f>
        <v>2995.8009999999999</v>
      </c>
      <c r="CK148" s="61"/>
      <c r="CL148" s="43">
        <f>SUM(CL136:CL147)</f>
        <v>86.796359999999993</v>
      </c>
      <c r="CM148" s="42">
        <f>SUM(CM136:CM147)</f>
        <v>566.077</v>
      </c>
      <c r="CN148" s="61"/>
      <c r="CO148" s="43">
        <f>SUM(CO136:CO147)</f>
        <v>0</v>
      </c>
      <c r="CP148" s="42">
        <f>SUM(CP136:CP147)</f>
        <v>0</v>
      </c>
      <c r="CQ148" s="61"/>
      <c r="CR148" s="43">
        <f>SUM(CR136:CR147)</f>
        <v>0</v>
      </c>
      <c r="CS148" s="42">
        <f>SUM(CS136:CS147)</f>
        <v>0</v>
      </c>
      <c r="CT148" s="61"/>
      <c r="CU148" s="43">
        <f>SUM(CU136:CU147)</f>
        <v>0</v>
      </c>
      <c r="CV148" s="42">
        <f>SUM(CV136:CV147)</f>
        <v>0</v>
      </c>
      <c r="CW148" s="61"/>
      <c r="CX148" s="43">
        <f t="shared" ref="CX148:CY148" si="267">SUM(CX136:CX147)</f>
        <v>0</v>
      </c>
      <c r="CY148" s="42">
        <f t="shared" si="267"/>
        <v>0</v>
      </c>
      <c r="CZ148" s="61"/>
      <c r="DA148" s="43">
        <f>SUM(DA136:DA147)</f>
        <v>22</v>
      </c>
      <c r="DB148" s="42">
        <f>SUM(DB136:DB147)</f>
        <v>371.637</v>
      </c>
      <c r="DC148" s="61"/>
      <c r="DD148" s="43"/>
      <c r="DE148" s="42"/>
      <c r="DF148" s="61"/>
      <c r="DG148" s="43">
        <f>SUM(DG136:DG147)</f>
        <v>0</v>
      </c>
      <c r="DH148" s="42">
        <f>SUM(DH136:DH147)</f>
        <v>0</v>
      </c>
      <c r="DI148" s="61"/>
      <c r="DJ148" s="43">
        <f>SUM(DJ136:DJ147)</f>
        <v>0</v>
      </c>
      <c r="DK148" s="42">
        <f>SUM(DK136:DK147)</f>
        <v>0</v>
      </c>
      <c r="DL148" s="61"/>
      <c r="DM148" s="43">
        <f>SUM(DM136:DM147)</f>
        <v>15</v>
      </c>
      <c r="DN148" s="42">
        <f>SUM(DN136:DN147)</f>
        <v>310.13799999999998</v>
      </c>
      <c r="DO148" s="61"/>
      <c r="DP148" s="43">
        <f>SUM(DP136:DP147)</f>
        <v>0</v>
      </c>
      <c r="DQ148" s="42">
        <f>SUM(DQ136:DQ147)</f>
        <v>0</v>
      </c>
      <c r="DR148" s="61"/>
      <c r="DS148" s="43">
        <f>SUM(DS136:DS147)</f>
        <v>15</v>
      </c>
      <c r="DT148" s="42">
        <f>SUM(DT136:DT147)</f>
        <v>117</v>
      </c>
      <c r="DU148" s="61"/>
      <c r="DV148" s="43">
        <f>SUM(DV136:DV147)</f>
        <v>9755.4304999999986</v>
      </c>
      <c r="DW148" s="42">
        <f>SUM(DW136:DW147)</f>
        <v>64447.367000000006</v>
      </c>
      <c r="DX148" s="61"/>
      <c r="DY148" s="43">
        <f>SUM(DY136:DY147)</f>
        <v>10488.805899999999</v>
      </c>
      <c r="DZ148" s="42">
        <f>SUM(DZ136:DZ147)</f>
        <v>55675.017999999996</v>
      </c>
      <c r="EA148" s="61"/>
      <c r="EB148" s="43">
        <f t="shared" si="220"/>
        <v>23949.962759999995</v>
      </c>
      <c r="EC148" s="44">
        <f t="shared" si="221"/>
        <v>140415.07199999996</v>
      </c>
    </row>
    <row r="149" spans="1:133" x14ac:dyDescent="0.3">
      <c r="A149" s="55">
        <v>2020</v>
      </c>
      <c r="B149" s="56" t="s">
        <v>5</v>
      </c>
      <c r="C149" s="12">
        <v>0</v>
      </c>
      <c r="D149" s="4">
        <v>0</v>
      </c>
      <c r="E149" s="62">
        <v>0</v>
      </c>
      <c r="F149" s="12">
        <v>0</v>
      </c>
      <c r="G149" s="4">
        <v>0</v>
      </c>
      <c r="H149" s="62">
        <v>0</v>
      </c>
      <c r="I149" s="12">
        <v>0</v>
      </c>
      <c r="J149" s="4">
        <v>0</v>
      </c>
      <c r="K149" s="62">
        <v>0</v>
      </c>
      <c r="L149" s="12">
        <v>0</v>
      </c>
      <c r="M149" s="4">
        <v>0</v>
      </c>
      <c r="N149" s="62">
        <v>0</v>
      </c>
      <c r="O149" s="12">
        <v>0</v>
      </c>
      <c r="P149" s="4">
        <v>0</v>
      </c>
      <c r="Q149" s="62">
        <v>0</v>
      </c>
      <c r="R149" s="12">
        <v>0</v>
      </c>
      <c r="S149" s="4">
        <v>0</v>
      </c>
      <c r="T149" s="62">
        <v>0</v>
      </c>
      <c r="U149" s="12">
        <v>0</v>
      </c>
      <c r="V149" s="4">
        <v>0</v>
      </c>
      <c r="W149" s="62">
        <v>0</v>
      </c>
      <c r="X149" s="12">
        <v>0</v>
      </c>
      <c r="Y149" s="4">
        <v>0</v>
      </c>
      <c r="Z149" s="62">
        <v>0</v>
      </c>
      <c r="AA149" s="12">
        <v>0</v>
      </c>
      <c r="AB149" s="4">
        <v>0</v>
      </c>
      <c r="AC149" s="62">
        <v>0</v>
      </c>
      <c r="AD149" s="12">
        <v>240.18</v>
      </c>
      <c r="AE149" s="4">
        <v>1121.6679999999999</v>
      </c>
      <c r="AF149" s="47">
        <f t="shared" ref="AF149:AF151" si="268">AE149/AD149*1000</f>
        <v>4670.1140811058367</v>
      </c>
      <c r="AG149" s="12">
        <v>0</v>
      </c>
      <c r="AH149" s="4">
        <v>0</v>
      </c>
      <c r="AI149" s="62">
        <v>0</v>
      </c>
      <c r="AJ149" s="12">
        <v>0</v>
      </c>
      <c r="AK149" s="4">
        <v>0</v>
      </c>
      <c r="AL149" s="62">
        <v>0</v>
      </c>
      <c r="AM149" s="12">
        <v>0</v>
      </c>
      <c r="AN149" s="4">
        <v>0</v>
      </c>
      <c r="AO149" s="62">
        <v>0</v>
      </c>
      <c r="AP149" s="12">
        <v>0</v>
      </c>
      <c r="AQ149" s="4">
        <v>0</v>
      </c>
      <c r="AR149" s="62">
        <v>0</v>
      </c>
      <c r="AS149" s="12">
        <v>0</v>
      </c>
      <c r="AT149" s="4">
        <v>0</v>
      </c>
      <c r="AU149" s="62">
        <v>0</v>
      </c>
      <c r="AV149" s="12">
        <v>0</v>
      </c>
      <c r="AW149" s="4">
        <v>0</v>
      </c>
      <c r="AX149" s="62">
        <f t="shared" ref="AX149:AX160" si="269">IF(AV149=0,0,AW149/AV149*1000)</f>
        <v>0</v>
      </c>
      <c r="AY149" s="12">
        <v>0</v>
      </c>
      <c r="AZ149" s="4">
        <v>0</v>
      </c>
      <c r="BA149" s="62">
        <v>0</v>
      </c>
      <c r="BB149" s="12">
        <v>0</v>
      </c>
      <c r="BC149" s="4">
        <v>0</v>
      </c>
      <c r="BD149" s="62">
        <v>0</v>
      </c>
      <c r="BE149" s="12">
        <v>0</v>
      </c>
      <c r="BF149" s="4">
        <v>0</v>
      </c>
      <c r="BG149" s="62">
        <v>0</v>
      </c>
      <c r="BH149" s="12">
        <v>0</v>
      </c>
      <c r="BI149" s="4">
        <v>0</v>
      </c>
      <c r="BJ149" s="62">
        <v>0</v>
      </c>
      <c r="BK149" s="12">
        <v>0</v>
      </c>
      <c r="BL149" s="4">
        <v>0</v>
      </c>
      <c r="BM149" s="62">
        <f t="shared" ref="BM149:BM160" si="270">IF(BK149=0,0,BL149/BK149*1000)</f>
        <v>0</v>
      </c>
      <c r="BN149" s="12">
        <v>0</v>
      </c>
      <c r="BO149" s="4">
        <v>0</v>
      </c>
      <c r="BP149" s="62">
        <v>0</v>
      </c>
      <c r="BQ149" s="12">
        <v>0</v>
      </c>
      <c r="BR149" s="4">
        <v>0</v>
      </c>
      <c r="BS149" s="62">
        <v>0</v>
      </c>
      <c r="BT149" s="12">
        <v>0.375</v>
      </c>
      <c r="BU149" s="4">
        <v>4.3639999999999999</v>
      </c>
      <c r="BV149" s="47">
        <f t="shared" ref="BV149" si="271">BU149/BT149*1000</f>
        <v>11637.333333333332</v>
      </c>
      <c r="BW149" s="12">
        <v>0</v>
      </c>
      <c r="BX149" s="4">
        <v>0</v>
      </c>
      <c r="BY149" s="62">
        <v>0</v>
      </c>
      <c r="BZ149" s="12">
        <v>0</v>
      </c>
      <c r="CA149" s="4">
        <v>0</v>
      </c>
      <c r="CB149" s="62">
        <v>0</v>
      </c>
      <c r="CC149" s="12">
        <v>0</v>
      </c>
      <c r="CD149" s="4">
        <v>0</v>
      </c>
      <c r="CE149" s="62">
        <f t="shared" ref="CE149:CE160" si="272">IF(CC149=0,0,CD149/CC149*1000)</f>
        <v>0</v>
      </c>
      <c r="CF149" s="12">
        <v>0</v>
      </c>
      <c r="CG149" s="4">
        <v>0</v>
      </c>
      <c r="CH149" s="62">
        <f t="shared" ref="CH149:CH160" si="273">IF(CF149=0,0,CG149/CF149*1000)</f>
        <v>0</v>
      </c>
      <c r="CI149" s="12">
        <v>0</v>
      </c>
      <c r="CJ149" s="4">
        <v>0</v>
      </c>
      <c r="CK149" s="62">
        <v>0</v>
      </c>
      <c r="CL149" s="12">
        <v>21.77</v>
      </c>
      <c r="CM149" s="4">
        <v>133.857</v>
      </c>
      <c r="CN149" s="47">
        <f t="shared" ref="CN149:CN151" si="274">CM149/CL149*1000</f>
        <v>6148.6908589802479</v>
      </c>
      <c r="CO149" s="12">
        <v>0</v>
      </c>
      <c r="CP149" s="4">
        <v>0</v>
      </c>
      <c r="CQ149" s="62">
        <v>0</v>
      </c>
      <c r="CR149" s="12">
        <v>0</v>
      </c>
      <c r="CS149" s="4">
        <v>0</v>
      </c>
      <c r="CT149" s="62">
        <v>0</v>
      </c>
      <c r="CU149" s="12">
        <v>0</v>
      </c>
      <c r="CV149" s="4">
        <v>0</v>
      </c>
      <c r="CW149" s="62">
        <v>0</v>
      </c>
      <c r="CX149" s="12">
        <v>0</v>
      </c>
      <c r="CY149" s="4">
        <v>0</v>
      </c>
      <c r="CZ149" s="62">
        <f t="shared" ref="CZ149:CZ160" si="275">IF(CX149=0,0,CY149/CX149*1000)</f>
        <v>0</v>
      </c>
      <c r="DA149" s="12">
        <v>0</v>
      </c>
      <c r="DB149" s="4">
        <v>0</v>
      </c>
      <c r="DC149" s="62">
        <v>0</v>
      </c>
      <c r="DD149" s="12"/>
      <c r="DE149" s="4"/>
      <c r="DF149" s="62"/>
      <c r="DG149" s="12">
        <v>0</v>
      </c>
      <c r="DH149" s="4">
        <v>0</v>
      </c>
      <c r="DI149" s="62">
        <v>0</v>
      </c>
      <c r="DJ149" s="12">
        <v>0</v>
      </c>
      <c r="DK149" s="4">
        <v>0</v>
      </c>
      <c r="DL149" s="62">
        <v>0</v>
      </c>
      <c r="DM149" s="12">
        <v>0</v>
      </c>
      <c r="DN149" s="4">
        <v>0</v>
      </c>
      <c r="DO149" s="62">
        <v>0</v>
      </c>
      <c r="DP149" s="12">
        <v>0</v>
      </c>
      <c r="DQ149" s="4">
        <v>0</v>
      </c>
      <c r="DR149" s="62">
        <v>0</v>
      </c>
      <c r="DS149" s="12">
        <v>0</v>
      </c>
      <c r="DT149" s="4">
        <v>0</v>
      </c>
      <c r="DU149" s="62">
        <v>0</v>
      </c>
      <c r="DV149" s="12">
        <v>1005</v>
      </c>
      <c r="DW149" s="4">
        <v>6759.326</v>
      </c>
      <c r="DX149" s="47">
        <f t="shared" ref="DX149:DX151" si="276">DW149/DV149*1000</f>
        <v>6725.6975124378105</v>
      </c>
      <c r="DY149" s="12">
        <v>81</v>
      </c>
      <c r="DZ149" s="4">
        <v>557.50599999999997</v>
      </c>
      <c r="EA149" s="47">
        <f t="shared" ref="EA149:EA151" si="277">DZ149/DY149*1000</f>
        <v>6882.7901234567898</v>
      </c>
      <c r="EB149" s="12">
        <f t="shared" ref="EB149:EB161" si="278">F149+C149+I149+U149+X149+AA149+AG149+AM149+AS149+BB149+BE149+BQ149+BT149+CI149+CO149+CR149+DM149+DP149+DS149+DV149+DY149+CL149+AD149+DJ149+CU149+BW149+BH149+AJ149+BN149+L149+O149+R149+DG149+BZ149+DA149+AY149</f>
        <v>1348.325</v>
      </c>
      <c r="EC149" s="18">
        <f t="shared" ref="EC149:EC161" si="279">G149+D149+J149+V149+Y149+AB149+AH149+AN149+AT149+BC149+BF149+BR149+BU149+CJ149+CP149+CS149+DN149+DQ149+DT149+DW149+DZ149+CM149+AE149+DK149+CV149+BX149+BI149+AK149+BO149+M149+P149+S149+DH149+CA149+DB149+AZ149</f>
        <v>8576.7209999999995</v>
      </c>
    </row>
    <row r="150" spans="1:133" x14ac:dyDescent="0.3">
      <c r="A150" s="55">
        <v>2020</v>
      </c>
      <c r="B150" s="56" t="s">
        <v>6</v>
      </c>
      <c r="C150" s="12">
        <v>0</v>
      </c>
      <c r="D150" s="4">
        <v>0</v>
      </c>
      <c r="E150" s="62">
        <v>0</v>
      </c>
      <c r="F150" s="12">
        <v>0</v>
      </c>
      <c r="G150" s="4">
        <v>0</v>
      </c>
      <c r="H150" s="62">
        <v>0</v>
      </c>
      <c r="I150" s="12">
        <v>0</v>
      </c>
      <c r="J150" s="4">
        <v>0</v>
      </c>
      <c r="K150" s="62">
        <v>0</v>
      </c>
      <c r="L150" s="12">
        <v>0</v>
      </c>
      <c r="M150" s="4">
        <v>0</v>
      </c>
      <c r="N150" s="62">
        <v>0</v>
      </c>
      <c r="O150" s="12">
        <v>0</v>
      </c>
      <c r="P150" s="4">
        <v>0</v>
      </c>
      <c r="Q150" s="62">
        <v>0</v>
      </c>
      <c r="R150" s="12">
        <v>0</v>
      </c>
      <c r="S150" s="4">
        <v>0</v>
      </c>
      <c r="T150" s="62">
        <v>0</v>
      </c>
      <c r="U150" s="12">
        <v>0</v>
      </c>
      <c r="V150" s="4">
        <v>0</v>
      </c>
      <c r="W150" s="62">
        <v>0</v>
      </c>
      <c r="X150" s="12">
        <v>0.02</v>
      </c>
      <c r="Y150" s="4">
        <v>0.39</v>
      </c>
      <c r="Z150" s="47">
        <f t="shared" ref="Z150" si="280">Y150/X150*1000</f>
        <v>19500</v>
      </c>
      <c r="AA150" s="12">
        <v>2</v>
      </c>
      <c r="AB150" s="4">
        <v>84.971000000000004</v>
      </c>
      <c r="AC150" s="47">
        <f t="shared" ref="AC150" si="281">AB150/AA150*1000</f>
        <v>42485.5</v>
      </c>
      <c r="AD150" s="12">
        <v>0</v>
      </c>
      <c r="AE150" s="4">
        <v>0</v>
      </c>
      <c r="AF150" s="62">
        <v>0</v>
      </c>
      <c r="AG150" s="12">
        <v>0</v>
      </c>
      <c r="AH150" s="4">
        <v>0</v>
      </c>
      <c r="AI150" s="62">
        <v>0</v>
      </c>
      <c r="AJ150" s="12">
        <v>0</v>
      </c>
      <c r="AK150" s="4">
        <v>0</v>
      </c>
      <c r="AL150" s="62">
        <v>0</v>
      </c>
      <c r="AM150" s="12">
        <v>0</v>
      </c>
      <c r="AN150" s="4">
        <v>0</v>
      </c>
      <c r="AO150" s="62">
        <v>0</v>
      </c>
      <c r="AP150" s="12">
        <v>0</v>
      </c>
      <c r="AQ150" s="4">
        <v>0</v>
      </c>
      <c r="AR150" s="62">
        <v>0</v>
      </c>
      <c r="AS150" s="12">
        <v>0</v>
      </c>
      <c r="AT150" s="4">
        <v>0</v>
      </c>
      <c r="AU150" s="62">
        <v>0</v>
      </c>
      <c r="AV150" s="12">
        <v>0</v>
      </c>
      <c r="AW150" s="4">
        <v>0</v>
      </c>
      <c r="AX150" s="62">
        <f t="shared" si="269"/>
        <v>0</v>
      </c>
      <c r="AY150" s="12">
        <v>0</v>
      </c>
      <c r="AZ150" s="4">
        <v>0</v>
      </c>
      <c r="BA150" s="62">
        <v>0</v>
      </c>
      <c r="BB150" s="12">
        <v>0</v>
      </c>
      <c r="BC150" s="4">
        <v>0</v>
      </c>
      <c r="BD150" s="62">
        <v>0</v>
      </c>
      <c r="BE150" s="12">
        <v>0</v>
      </c>
      <c r="BF150" s="4">
        <v>0</v>
      </c>
      <c r="BG150" s="62">
        <v>0</v>
      </c>
      <c r="BH150" s="12">
        <v>0</v>
      </c>
      <c r="BI150" s="4">
        <v>0</v>
      </c>
      <c r="BJ150" s="62">
        <v>0</v>
      </c>
      <c r="BK150" s="12">
        <v>0</v>
      </c>
      <c r="BL150" s="4">
        <v>0</v>
      </c>
      <c r="BM150" s="62">
        <f t="shared" si="270"/>
        <v>0</v>
      </c>
      <c r="BN150" s="12">
        <v>0</v>
      </c>
      <c r="BO150" s="4">
        <v>0</v>
      </c>
      <c r="BP150" s="62">
        <v>0</v>
      </c>
      <c r="BQ150" s="12">
        <v>0</v>
      </c>
      <c r="BR150" s="4">
        <v>0</v>
      </c>
      <c r="BS150" s="62">
        <v>0</v>
      </c>
      <c r="BT150" s="12">
        <v>0</v>
      </c>
      <c r="BU150" s="4">
        <v>0</v>
      </c>
      <c r="BV150" s="62">
        <v>0</v>
      </c>
      <c r="BW150" s="12">
        <v>0</v>
      </c>
      <c r="BX150" s="4">
        <v>0</v>
      </c>
      <c r="BY150" s="62">
        <v>0</v>
      </c>
      <c r="BZ150" s="12">
        <v>0</v>
      </c>
      <c r="CA150" s="4">
        <v>0</v>
      </c>
      <c r="CB150" s="62">
        <v>0</v>
      </c>
      <c r="CC150" s="12">
        <v>0</v>
      </c>
      <c r="CD150" s="4">
        <v>0</v>
      </c>
      <c r="CE150" s="47">
        <f t="shared" si="272"/>
        <v>0</v>
      </c>
      <c r="CF150" s="12">
        <v>0</v>
      </c>
      <c r="CG150" s="4">
        <v>0</v>
      </c>
      <c r="CH150" s="47">
        <f t="shared" si="273"/>
        <v>0</v>
      </c>
      <c r="CI150" s="12">
        <v>252.75</v>
      </c>
      <c r="CJ150" s="4">
        <v>2064.7040000000002</v>
      </c>
      <c r="CK150" s="47">
        <f t="shared" ref="CK150:CK151" si="282">CJ150/CI150*1000</f>
        <v>8168.957467853611</v>
      </c>
      <c r="CL150" s="12">
        <v>0</v>
      </c>
      <c r="CM150" s="4">
        <v>0</v>
      </c>
      <c r="CN150" s="62">
        <v>0</v>
      </c>
      <c r="CO150" s="12">
        <v>0</v>
      </c>
      <c r="CP150" s="4">
        <v>0</v>
      </c>
      <c r="CQ150" s="62">
        <v>0</v>
      </c>
      <c r="CR150" s="12">
        <v>0</v>
      </c>
      <c r="CS150" s="4">
        <v>0</v>
      </c>
      <c r="CT150" s="62">
        <v>0</v>
      </c>
      <c r="CU150" s="12">
        <v>0</v>
      </c>
      <c r="CV150" s="4">
        <v>0</v>
      </c>
      <c r="CW150" s="62">
        <v>0</v>
      </c>
      <c r="CX150" s="12">
        <v>0</v>
      </c>
      <c r="CY150" s="4">
        <v>0</v>
      </c>
      <c r="CZ150" s="62">
        <f t="shared" si="275"/>
        <v>0</v>
      </c>
      <c r="DA150" s="12">
        <v>0</v>
      </c>
      <c r="DB150" s="4">
        <v>0</v>
      </c>
      <c r="DC150" s="62">
        <v>0</v>
      </c>
      <c r="DD150" s="12"/>
      <c r="DE150" s="4"/>
      <c r="DF150" s="62"/>
      <c r="DG150" s="12">
        <v>0</v>
      </c>
      <c r="DH150" s="4">
        <v>0</v>
      </c>
      <c r="DI150" s="62">
        <v>0</v>
      </c>
      <c r="DJ150" s="12">
        <v>0</v>
      </c>
      <c r="DK150" s="4">
        <v>0</v>
      </c>
      <c r="DL150" s="62">
        <v>0</v>
      </c>
      <c r="DM150" s="12">
        <v>0</v>
      </c>
      <c r="DN150" s="4">
        <v>0</v>
      </c>
      <c r="DO150" s="62">
        <v>0</v>
      </c>
      <c r="DP150" s="12">
        <v>0</v>
      </c>
      <c r="DQ150" s="4">
        <v>0</v>
      </c>
      <c r="DR150" s="62">
        <v>0</v>
      </c>
      <c r="DS150" s="12">
        <v>0</v>
      </c>
      <c r="DT150" s="4">
        <v>0</v>
      </c>
      <c r="DU150" s="62">
        <v>0</v>
      </c>
      <c r="DV150" s="12">
        <v>1.1999999999999999E-3</v>
      </c>
      <c r="DW150" s="4">
        <v>0.14599999999999999</v>
      </c>
      <c r="DX150" s="47">
        <f t="shared" si="276"/>
        <v>121666.66666666667</v>
      </c>
      <c r="DY150" s="12">
        <v>153.02500000000001</v>
      </c>
      <c r="DZ150" s="4">
        <v>1176.0360000000001</v>
      </c>
      <c r="EA150" s="47">
        <f t="shared" si="277"/>
        <v>7685.254043456951</v>
      </c>
      <c r="EB150" s="12">
        <f t="shared" si="278"/>
        <v>407.7962</v>
      </c>
      <c r="EC150" s="18">
        <f t="shared" si="279"/>
        <v>3326.2470000000003</v>
      </c>
    </row>
    <row r="151" spans="1:133" x14ac:dyDescent="0.3">
      <c r="A151" s="55">
        <v>2020</v>
      </c>
      <c r="B151" s="56" t="s">
        <v>7</v>
      </c>
      <c r="C151" s="12">
        <v>0</v>
      </c>
      <c r="D151" s="4">
        <v>0</v>
      </c>
      <c r="E151" s="62">
        <v>0</v>
      </c>
      <c r="F151" s="12">
        <v>0</v>
      </c>
      <c r="G151" s="4">
        <v>0</v>
      </c>
      <c r="H151" s="62">
        <v>0</v>
      </c>
      <c r="I151" s="12">
        <v>0</v>
      </c>
      <c r="J151" s="4">
        <v>0</v>
      </c>
      <c r="K151" s="62">
        <v>0</v>
      </c>
      <c r="L151" s="12">
        <v>0</v>
      </c>
      <c r="M151" s="4">
        <v>0</v>
      </c>
      <c r="N151" s="62">
        <v>0</v>
      </c>
      <c r="O151" s="12">
        <v>0</v>
      </c>
      <c r="P151" s="4">
        <v>0</v>
      </c>
      <c r="Q151" s="62">
        <v>0</v>
      </c>
      <c r="R151" s="12">
        <v>0</v>
      </c>
      <c r="S151" s="4">
        <v>0</v>
      </c>
      <c r="T151" s="62">
        <v>0</v>
      </c>
      <c r="U151" s="12">
        <v>180</v>
      </c>
      <c r="V151" s="4">
        <v>1188.1389999999999</v>
      </c>
      <c r="W151" s="47">
        <f t="shared" ref="W151" si="283">V151/U151*1000</f>
        <v>6600.7722222222219</v>
      </c>
      <c r="X151" s="12">
        <v>0</v>
      </c>
      <c r="Y151" s="4">
        <v>0</v>
      </c>
      <c r="Z151" s="62">
        <v>0</v>
      </c>
      <c r="AA151" s="12">
        <v>0</v>
      </c>
      <c r="AB151" s="4">
        <v>0</v>
      </c>
      <c r="AC151" s="62">
        <v>0</v>
      </c>
      <c r="AD151" s="12">
        <v>582.9</v>
      </c>
      <c r="AE151" s="4">
        <v>1613.729</v>
      </c>
      <c r="AF151" s="47">
        <f t="shared" si="268"/>
        <v>2768.4491336421343</v>
      </c>
      <c r="AG151" s="12">
        <v>0</v>
      </c>
      <c r="AH151" s="4">
        <v>0</v>
      </c>
      <c r="AI151" s="62">
        <v>0</v>
      </c>
      <c r="AJ151" s="12">
        <v>0</v>
      </c>
      <c r="AK151" s="4">
        <v>0</v>
      </c>
      <c r="AL151" s="62">
        <v>0</v>
      </c>
      <c r="AM151" s="12">
        <v>0</v>
      </c>
      <c r="AN151" s="4">
        <v>0</v>
      </c>
      <c r="AO151" s="62">
        <v>0</v>
      </c>
      <c r="AP151" s="12">
        <v>0</v>
      </c>
      <c r="AQ151" s="4">
        <v>0</v>
      </c>
      <c r="AR151" s="62">
        <v>0</v>
      </c>
      <c r="AS151" s="12">
        <v>0</v>
      </c>
      <c r="AT151" s="4">
        <v>0</v>
      </c>
      <c r="AU151" s="62">
        <v>0</v>
      </c>
      <c r="AV151" s="12">
        <v>0</v>
      </c>
      <c r="AW151" s="4">
        <v>0</v>
      </c>
      <c r="AX151" s="62">
        <f t="shared" si="269"/>
        <v>0</v>
      </c>
      <c r="AY151" s="12">
        <v>0</v>
      </c>
      <c r="AZ151" s="4">
        <v>0</v>
      </c>
      <c r="BA151" s="62">
        <v>0</v>
      </c>
      <c r="BB151" s="12">
        <v>0</v>
      </c>
      <c r="BC151" s="4">
        <v>0</v>
      </c>
      <c r="BD151" s="62">
        <v>0</v>
      </c>
      <c r="BE151" s="12">
        <v>0</v>
      </c>
      <c r="BF151" s="4">
        <v>0</v>
      </c>
      <c r="BG151" s="62">
        <v>0</v>
      </c>
      <c r="BH151" s="12">
        <v>0</v>
      </c>
      <c r="BI151" s="4">
        <v>0</v>
      </c>
      <c r="BJ151" s="62">
        <v>0</v>
      </c>
      <c r="BK151" s="12">
        <v>0</v>
      </c>
      <c r="BL151" s="4">
        <v>0</v>
      </c>
      <c r="BM151" s="62">
        <f t="shared" si="270"/>
        <v>0</v>
      </c>
      <c r="BN151" s="12">
        <v>0</v>
      </c>
      <c r="BO151" s="4">
        <v>0</v>
      </c>
      <c r="BP151" s="62">
        <v>0</v>
      </c>
      <c r="BQ151" s="12">
        <v>0</v>
      </c>
      <c r="BR151" s="4">
        <v>0</v>
      </c>
      <c r="BS151" s="62">
        <v>0</v>
      </c>
      <c r="BT151" s="12">
        <v>6.0260000000000001E-2</v>
      </c>
      <c r="BU151" s="4">
        <v>2.2280000000000002</v>
      </c>
      <c r="BV151" s="47">
        <f t="shared" ref="BV151" si="284">BU151/BT151*1000</f>
        <v>36973.116495187525</v>
      </c>
      <c r="BW151" s="12">
        <v>0</v>
      </c>
      <c r="BX151" s="4">
        <v>0</v>
      </c>
      <c r="BY151" s="62">
        <v>0</v>
      </c>
      <c r="BZ151" s="12">
        <v>0</v>
      </c>
      <c r="CA151" s="4">
        <v>0</v>
      </c>
      <c r="CB151" s="62">
        <v>0</v>
      </c>
      <c r="CC151" s="12">
        <v>0</v>
      </c>
      <c r="CD151" s="4">
        <v>0</v>
      </c>
      <c r="CE151" s="47">
        <f t="shared" si="272"/>
        <v>0</v>
      </c>
      <c r="CF151" s="12">
        <v>0</v>
      </c>
      <c r="CG151" s="4">
        <v>0</v>
      </c>
      <c r="CH151" s="47">
        <f t="shared" si="273"/>
        <v>0</v>
      </c>
      <c r="CI151" s="12">
        <v>142.005</v>
      </c>
      <c r="CJ151" s="4">
        <v>998.36699999999996</v>
      </c>
      <c r="CK151" s="47">
        <f t="shared" si="282"/>
        <v>7030.5059680997147</v>
      </c>
      <c r="CL151" s="12">
        <v>3.3371200000000001</v>
      </c>
      <c r="CM151" s="4">
        <v>45.04</v>
      </c>
      <c r="CN151" s="47">
        <f t="shared" si="274"/>
        <v>13496.66778539579</v>
      </c>
      <c r="CO151" s="12">
        <v>0</v>
      </c>
      <c r="CP151" s="4">
        <v>0</v>
      </c>
      <c r="CQ151" s="62">
        <v>0</v>
      </c>
      <c r="CR151" s="12">
        <v>0</v>
      </c>
      <c r="CS151" s="4">
        <v>0</v>
      </c>
      <c r="CT151" s="62">
        <v>0</v>
      </c>
      <c r="CU151" s="12">
        <v>0</v>
      </c>
      <c r="CV151" s="4">
        <v>0</v>
      </c>
      <c r="CW151" s="62">
        <v>0</v>
      </c>
      <c r="CX151" s="12">
        <v>0</v>
      </c>
      <c r="CY151" s="4">
        <v>0</v>
      </c>
      <c r="CZ151" s="62">
        <f t="shared" si="275"/>
        <v>0</v>
      </c>
      <c r="DA151" s="12">
        <v>0</v>
      </c>
      <c r="DB151" s="4">
        <v>0</v>
      </c>
      <c r="DC151" s="62">
        <v>0</v>
      </c>
      <c r="DD151" s="12"/>
      <c r="DE151" s="4"/>
      <c r="DF151" s="62"/>
      <c r="DG151" s="12">
        <v>0</v>
      </c>
      <c r="DH151" s="4">
        <v>0</v>
      </c>
      <c r="DI151" s="62">
        <v>0</v>
      </c>
      <c r="DJ151" s="12">
        <v>0</v>
      </c>
      <c r="DK151" s="4">
        <v>0</v>
      </c>
      <c r="DL151" s="62">
        <v>0</v>
      </c>
      <c r="DM151" s="12">
        <v>0</v>
      </c>
      <c r="DN151" s="4">
        <v>0</v>
      </c>
      <c r="DO151" s="62">
        <v>0</v>
      </c>
      <c r="DP151" s="12">
        <v>0</v>
      </c>
      <c r="DQ151" s="4">
        <v>0</v>
      </c>
      <c r="DR151" s="62">
        <v>0</v>
      </c>
      <c r="DS151" s="12">
        <v>0</v>
      </c>
      <c r="DT151" s="4">
        <v>0</v>
      </c>
      <c r="DU151" s="62">
        <v>0</v>
      </c>
      <c r="DV151" s="12">
        <v>1326.0010500000001</v>
      </c>
      <c r="DW151" s="4">
        <v>7664.5450000000001</v>
      </c>
      <c r="DX151" s="47">
        <f t="shared" si="276"/>
        <v>5780.1952720927329</v>
      </c>
      <c r="DY151" s="12">
        <v>912</v>
      </c>
      <c r="DZ151" s="4">
        <v>6064.1009999999997</v>
      </c>
      <c r="EA151" s="47">
        <f t="shared" si="277"/>
        <v>6649.2335526315783</v>
      </c>
      <c r="EB151" s="12">
        <f t="shared" si="278"/>
        <v>3146.3034300000004</v>
      </c>
      <c r="EC151" s="18">
        <f t="shared" si="279"/>
        <v>17576.149000000001</v>
      </c>
    </row>
    <row r="152" spans="1:133" x14ac:dyDescent="0.3">
      <c r="A152" s="55">
        <v>2020</v>
      </c>
      <c r="B152" s="56" t="s">
        <v>8</v>
      </c>
      <c r="C152" s="12">
        <v>0</v>
      </c>
      <c r="D152" s="4">
        <v>0</v>
      </c>
      <c r="E152" s="47">
        <f>IF(C152=0,0,D152/C152*1000)</f>
        <v>0</v>
      </c>
      <c r="F152" s="12">
        <v>0</v>
      </c>
      <c r="G152" s="4">
        <v>0</v>
      </c>
      <c r="H152" s="47">
        <f>IF(F152=0,0,G152/F152*1000)</f>
        <v>0</v>
      </c>
      <c r="I152" s="12">
        <v>0</v>
      </c>
      <c r="J152" s="4">
        <v>0</v>
      </c>
      <c r="K152" s="47">
        <f>IF(I152=0,0,J152/I152*1000)</f>
        <v>0</v>
      </c>
      <c r="L152" s="12">
        <v>0</v>
      </c>
      <c r="M152" s="4">
        <v>0</v>
      </c>
      <c r="N152" s="47">
        <f>IF(L152=0,0,M152/L152*1000)</f>
        <v>0</v>
      </c>
      <c r="O152" s="12">
        <v>0</v>
      </c>
      <c r="P152" s="4">
        <v>0</v>
      </c>
      <c r="Q152" s="47">
        <f>IF(O152=0,0,P152/O152*1000)</f>
        <v>0</v>
      </c>
      <c r="R152" s="12">
        <v>0</v>
      </c>
      <c r="S152" s="4">
        <v>0</v>
      </c>
      <c r="T152" s="47">
        <f>IF(R152=0,0,S152/R152*1000)</f>
        <v>0</v>
      </c>
      <c r="U152" s="12">
        <v>8</v>
      </c>
      <c r="V152" s="4">
        <v>50.582999999999998</v>
      </c>
      <c r="W152" s="47">
        <f>IF(U152=0,0,V152/U152*1000)</f>
        <v>6322.875</v>
      </c>
      <c r="X152" s="12">
        <v>0</v>
      </c>
      <c r="Y152" s="4">
        <v>0</v>
      </c>
      <c r="Z152" s="47">
        <f>IF(X152=0,0,Y152/X152*1000)</f>
        <v>0</v>
      </c>
      <c r="AA152" s="12">
        <v>0</v>
      </c>
      <c r="AB152" s="4">
        <v>0</v>
      </c>
      <c r="AC152" s="47">
        <f>IF(AA152=0,0,AB152/AA152*1000)</f>
        <v>0</v>
      </c>
      <c r="AD152" s="12">
        <v>102.253</v>
      </c>
      <c r="AE152" s="4">
        <v>651.41899999999998</v>
      </c>
      <c r="AF152" s="47">
        <f>IF(AD152=0,0,AE152/AD152*1000)</f>
        <v>6370.6590515681692</v>
      </c>
      <c r="AG152" s="12">
        <v>0</v>
      </c>
      <c r="AH152" s="4">
        <v>0</v>
      </c>
      <c r="AI152" s="47">
        <f>IF(AG152=0,0,AH152/AG152*1000)</f>
        <v>0</v>
      </c>
      <c r="AJ152" s="12">
        <v>0</v>
      </c>
      <c r="AK152" s="4">
        <v>0</v>
      </c>
      <c r="AL152" s="47">
        <f>IF(AJ152=0,0,AK152/AJ152*1000)</f>
        <v>0</v>
      </c>
      <c r="AM152" s="12">
        <v>5.0000000000000001E-4</v>
      </c>
      <c r="AN152" s="4">
        <v>2.1000000000000001E-2</v>
      </c>
      <c r="AO152" s="47">
        <f>IF(AM152=0,0,AN152/AM152*1000)</f>
        <v>42000</v>
      </c>
      <c r="AP152" s="12">
        <v>0</v>
      </c>
      <c r="AQ152" s="4">
        <v>0</v>
      </c>
      <c r="AR152" s="47">
        <f>IF(AP152=0,0,AQ152/AP152*1000)</f>
        <v>0</v>
      </c>
      <c r="AS152" s="12">
        <v>0</v>
      </c>
      <c r="AT152" s="4">
        <v>0</v>
      </c>
      <c r="AU152" s="47">
        <f>IF(AS152=0,0,AT152/AS152*1000)</f>
        <v>0</v>
      </c>
      <c r="AV152" s="12">
        <v>0</v>
      </c>
      <c r="AW152" s="4">
        <v>0</v>
      </c>
      <c r="AX152" s="47">
        <f t="shared" si="269"/>
        <v>0</v>
      </c>
      <c r="AY152" s="12">
        <v>0</v>
      </c>
      <c r="AZ152" s="4">
        <v>0</v>
      </c>
      <c r="BA152" s="47">
        <f>IF(AY152=0,0,AZ152/AY152*1000)</f>
        <v>0</v>
      </c>
      <c r="BB152" s="12">
        <v>0</v>
      </c>
      <c r="BC152" s="4">
        <v>0</v>
      </c>
      <c r="BD152" s="47">
        <f>IF(BB152=0,0,BC152/BB152*1000)</f>
        <v>0</v>
      </c>
      <c r="BE152" s="12">
        <v>0</v>
      </c>
      <c r="BF152" s="4">
        <v>0</v>
      </c>
      <c r="BG152" s="47">
        <f>IF(BE152=0,0,BF152/BE152*1000)</f>
        <v>0</v>
      </c>
      <c r="BH152" s="12">
        <v>0</v>
      </c>
      <c r="BI152" s="4">
        <v>0</v>
      </c>
      <c r="BJ152" s="47">
        <f>IF(BH152=0,0,BI152/BH152*1000)</f>
        <v>0</v>
      </c>
      <c r="BK152" s="12">
        <v>0</v>
      </c>
      <c r="BL152" s="4">
        <v>0</v>
      </c>
      <c r="BM152" s="47">
        <f t="shared" si="270"/>
        <v>0</v>
      </c>
      <c r="BN152" s="12">
        <v>13.248190000000001</v>
      </c>
      <c r="BO152" s="4">
        <v>269.45299999999997</v>
      </c>
      <c r="BP152" s="47">
        <f>IF(BN152=0,0,BO152/BN152*1000)</f>
        <v>20338.853835882481</v>
      </c>
      <c r="BQ152" s="12">
        <v>0</v>
      </c>
      <c r="BR152" s="4">
        <v>0</v>
      </c>
      <c r="BS152" s="47">
        <f>IF(BQ152=0,0,BR152/BQ152*1000)</f>
        <v>0</v>
      </c>
      <c r="BT152" s="12">
        <v>0</v>
      </c>
      <c r="BU152" s="4">
        <v>0</v>
      </c>
      <c r="BV152" s="47">
        <f>IF(BT152=0,0,BU152/BT152*1000)</f>
        <v>0</v>
      </c>
      <c r="BW152" s="12">
        <v>0</v>
      </c>
      <c r="BX152" s="4">
        <v>0</v>
      </c>
      <c r="BY152" s="47">
        <f>IF(BW152=0,0,BX152/BW152*1000)</f>
        <v>0</v>
      </c>
      <c r="BZ152" s="12">
        <v>0</v>
      </c>
      <c r="CA152" s="4">
        <v>0</v>
      </c>
      <c r="CB152" s="47">
        <f>IF(BZ152=0,0,CA152/BZ152*1000)</f>
        <v>0</v>
      </c>
      <c r="CC152" s="12">
        <v>0</v>
      </c>
      <c r="CD152" s="4">
        <v>0</v>
      </c>
      <c r="CE152" s="47">
        <f t="shared" si="272"/>
        <v>0</v>
      </c>
      <c r="CF152" s="12">
        <v>0</v>
      </c>
      <c r="CG152" s="4">
        <v>0</v>
      </c>
      <c r="CH152" s="47">
        <f t="shared" si="273"/>
        <v>0</v>
      </c>
      <c r="CI152" s="12">
        <v>0.59192999999999996</v>
      </c>
      <c r="CJ152" s="4">
        <v>44</v>
      </c>
      <c r="CK152" s="47">
        <f>IF(CI152=0,0,CJ152/CI152*1000)</f>
        <v>74333.113712770093</v>
      </c>
      <c r="CL152" s="12">
        <v>1.038</v>
      </c>
      <c r="CM152" s="4">
        <v>9.1980000000000004</v>
      </c>
      <c r="CN152" s="47">
        <f>IF(CL152=0,0,CM152/CL152*1000)</f>
        <v>8861.2716763005792</v>
      </c>
      <c r="CO152" s="12">
        <v>0</v>
      </c>
      <c r="CP152" s="4">
        <v>0</v>
      </c>
      <c r="CQ152" s="47">
        <f>IF(CO152=0,0,CP152/CO152*1000)</f>
        <v>0</v>
      </c>
      <c r="CR152" s="12">
        <v>0</v>
      </c>
      <c r="CS152" s="4">
        <v>0</v>
      </c>
      <c r="CT152" s="47">
        <f>IF(CR152=0,0,CS152/CR152*1000)</f>
        <v>0</v>
      </c>
      <c r="CU152" s="12">
        <v>0</v>
      </c>
      <c r="CV152" s="4">
        <v>0</v>
      </c>
      <c r="CW152" s="47">
        <f>IF(CU152=0,0,CV152/CU152*1000)</f>
        <v>0</v>
      </c>
      <c r="CX152" s="12">
        <v>0</v>
      </c>
      <c r="CY152" s="4">
        <v>0</v>
      </c>
      <c r="CZ152" s="47">
        <f t="shared" si="275"/>
        <v>0</v>
      </c>
      <c r="DA152" s="12">
        <v>0</v>
      </c>
      <c r="DB152" s="4">
        <v>0</v>
      </c>
      <c r="DC152" s="47">
        <f>IF(DA152=0,0,DB152/DA152*1000)</f>
        <v>0</v>
      </c>
      <c r="DD152" s="12"/>
      <c r="DE152" s="4"/>
      <c r="DF152" s="47"/>
      <c r="DG152" s="12">
        <v>0</v>
      </c>
      <c r="DH152" s="4">
        <v>0</v>
      </c>
      <c r="DI152" s="47">
        <f>IF(DG152=0,0,DH152/DG152*1000)</f>
        <v>0</v>
      </c>
      <c r="DJ152" s="12">
        <v>0</v>
      </c>
      <c r="DK152" s="4">
        <v>0</v>
      </c>
      <c r="DL152" s="47">
        <f>IF(DJ152=0,0,DK152/DJ152*1000)</f>
        <v>0</v>
      </c>
      <c r="DM152" s="12">
        <v>0</v>
      </c>
      <c r="DN152" s="4">
        <v>0</v>
      </c>
      <c r="DO152" s="47">
        <f>IF(DM152=0,0,DN152/DM152*1000)</f>
        <v>0</v>
      </c>
      <c r="DP152" s="12">
        <v>0</v>
      </c>
      <c r="DQ152" s="4">
        <v>0</v>
      </c>
      <c r="DR152" s="47">
        <f>IF(DP152=0,0,DQ152/DP152*1000)</f>
        <v>0</v>
      </c>
      <c r="DS152" s="12">
        <v>0</v>
      </c>
      <c r="DT152" s="4">
        <v>0</v>
      </c>
      <c r="DU152" s="47">
        <f>IF(DS152=0,0,DT152/DS152*1000)</f>
        <v>0</v>
      </c>
      <c r="DV152" s="12">
        <v>209.5</v>
      </c>
      <c r="DW152" s="4">
        <v>1451.134</v>
      </c>
      <c r="DX152" s="47">
        <f>IF(DV152=0,0,DW152/DV152*1000)</f>
        <v>6926.6539379474934</v>
      </c>
      <c r="DY152" s="12">
        <v>2243</v>
      </c>
      <c r="DZ152" s="4">
        <v>14389.036</v>
      </c>
      <c r="EA152" s="47">
        <f>IF(DY152=0,0,DZ152/DY152*1000)</f>
        <v>6415.0851538118586</v>
      </c>
      <c r="EB152" s="12">
        <f t="shared" si="278"/>
        <v>2577.6316200000001</v>
      </c>
      <c r="EC152" s="18">
        <f t="shared" si="279"/>
        <v>16864.844000000001</v>
      </c>
    </row>
    <row r="153" spans="1:133" x14ac:dyDescent="0.3">
      <c r="A153" s="55">
        <v>2020</v>
      </c>
      <c r="B153" s="47" t="s">
        <v>9</v>
      </c>
      <c r="C153" s="12">
        <v>2.2200000000000002E-3</v>
      </c>
      <c r="D153" s="4">
        <v>1.4159999999999999</v>
      </c>
      <c r="E153" s="47">
        <f t="shared" ref="E153:BV160" si="285">IF(C153=0,0,D153/C153*1000)</f>
        <v>637837.83783783775</v>
      </c>
      <c r="F153" s="12">
        <v>0</v>
      </c>
      <c r="G153" s="4">
        <v>0</v>
      </c>
      <c r="H153" s="47">
        <f t="shared" si="285"/>
        <v>0</v>
      </c>
      <c r="I153" s="12">
        <v>1E-3</v>
      </c>
      <c r="J153" s="4">
        <v>0.93</v>
      </c>
      <c r="K153" s="47">
        <f t="shared" si="285"/>
        <v>930000</v>
      </c>
      <c r="L153" s="12">
        <v>0</v>
      </c>
      <c r="M153" s="4">
        <v>0</v>
      </c>
      <c r="N153" s="47">
        <f t="shared" si="285"/>
        <v>0</v>
      </c>
      <c r="O153" s="12">
        <v>0</v>
      </c>
      <c r="P153" s="4">
        <v>0</v>
      </c>
      <c r="Q153" s="47">
        <f t="shared" si="285"/>
        <v>0</v>
      </c>
      <c r="R153" s="12">
        <v>0</v>
      </c>
      <c r="S153" s="4">
        <v>0</v>
      </c>
      <c r="T153" s="47">
        <f t="shared" si="285"/>
        <v>0</v>
      </c>
      <c r="U153" s="12">
        <v>0</v>
      </c>
      <c r="V153" s="4">
        <v>0</v>
      </c>
      <c r="W153" s="47">
        <f t="shared" si="285"/>
        <v>0</v>
      </c>
      <c r="X153" s="12">
        <v>0</v>
      </c>
      <c r="Y153" s="4">
        <v>0</v>
      </c>
      <c r="Z153" s="47">
        <f t="shared" si="285"/>
        <v>0</v>
      </c>
      <c r="AA153" s="12">
        <v>0</v>
      </c>
      <c r="AB153" s="4">
        <v>0</v>
      </c>
      <c r="AC153" s="47">
        <f t="shared" si="285"/>
        <v>0</v>
      </c>
      <c r="AD153" s="12">
        <v>141.66999999999999</v>
      </c>
      <c r="AE153" s="4">
        <v>848.00199999999995</v>
      </c>
      <c r="AF153" s="47">
        <f t="shared" si="285"/>
        <v>5985.7556292793115</v>
      </c>
      <c r="AG153" s="12">
        <v>0</v>
      </c>
      <c r="AH153" s="4">
        <v>0</v>
      </c>
      <c r="AI153" s="47">
        <f t="shared" si="285"/>
        <v>0</v>
      </c>
      <c r="AJ153" s="12">
        <v>0</v>
      </c>
      <c r="AK153" s="4">
        <v>0</v>
      </c>
      <c r="AL153" s="47">
        <f t="shared" si="285"/>
        <v>0</v>
      </c>
      <c r="AM153" s="12">
        <v>0</v>
      </c>
      <c r="AN153" s="4">
        <v>0</v>
      </c>
      <c r="AO153" s="47">
        <f t="shared" si="285"/>
        <v>0</v>
      </c>
      <c r="AP153" s="12">
        <v>0</v>
      </c>
      <c r="AQ153" s="4">
        <v>0</v>
      </c>
      <c r="AR153" s="47">
        <f t="shared" si="285"/>
        <v>0</v>
      </c>
      <c r="AS153" s="12">
        <v>0</v>
      </c>
      <c r="AT153" s="4">
        <v>0</v>
      </c>
      <c r="AU153" s="47">
        <f t="shared" si="285"/>
        <v>0</v>
      </c>
      <c r="AV153" s="12">
        <v>0</v>
      </c>
      <c r="AW153" s="4">
        <v>0</v>
      </c>
      <c r="AX153" s="47">
        <f t="shared" si="269"/>
        <v>0</v>
      </c>
      <c r="AY153" s="12">
        <v>0</v>
      </c>
      <c r="AZ153" s="4">
        <v>0</v>
      </c>
      <c r="BA153" s="47">
        <f t="shared" si="285"/>
        <v>0</v>
      </c>
      <c r="BB153" s="12">
        <v>0</v>
      </c>
      <c r="BC153" s="4">
        <v>0</v>
      </c>
      <c r="BD153" s="47">
        <f t="shared" si="285"/>
        <v>0</v>
      </c>
      <c r="BE153" s="12">
        <v>0</v>
      </c>
      <c r="BF153" s="4">
        <v>0</v>
      </c>
      <c r="BG153" s="47">
        <f t="shared" si="285"/>
        <v>0</v>
      </c>
      <c r="BH153" s="12">
        <v>0</v>
      </c>
      <c r="BI153" s="4">
        <v>0</v>
      </c>
      <c r="BJ153" s="47">
        <f t="shared" si="285"/>
        <v>0</v>
      </c>
      <c r="BK153" s="12">
        <v>0</v>
      </c>
      <c r="BL153" s="4">
        <v>0</v>
      </c>
      <c r="BM153" s="47">
        <f t="shared" si="270"/>
        <v>0</v>
      </c>
      <c r="BN153" s="12">
        <v>0</v>
      </c>
      <c r="BO153" s="4">
        <v>0</v>
      </c>
      <c r="BP153" s="47">
        <f t="shared" si="285"/>
        <v>0</v>
      </c>
      <c r="BQ153" s="12">
        <v>0</v>
      </c>
      <c r="BR153" s="4">
        <v>0</v>
      </c>
      <c r="BS153" s="47">
        <f t="shared" si="285"/>
        <v>0</v>
      </c>
      <c r="BT153" s="12">
        <v>0</v>
      </c>
      <c r="BU153" s="4">
        <v>0</v>
      </c>
      <c r="BV153" s="47">
        <f t="shared" si="285"/>
        <v>0</v>
      </c>
      <c r="BW153" s="12">
        <v>0</v>
      </c>
      <c r="BX153" s="4">
        <v>0</v>
      </c>
      <c r="BY153" s="47">
        <f t="shared" ref="BY153:EA160" si="286">IF(BW153=0,0,BX153/BW153*1000)</f>
        <v>0</v>
      </c>
      <c r="BZ153" s="12">
        <v>0</v>
      </c>
      <c r="CA153" s="4">
        <v>0</v>
      </c>
      <c r="CB153" s="47">
        <f t="shared" si="286"/>
        <v>0</v>
      </c>
      <c r="CC153" s="12">
        <v>0</v>
      </c>
      <c r="CD153" s="4">
        <v>0</v>
      </c>
      <c r="CE153" s="47">
        <f t="shared" si="272"/>
        <v>0</v>
      </c>
      <c r="CF153" s="12">
        <v>0</v>
      </c>
      <c r="CG153" s="4">
        <v>0</v>
      </c>
      <c r="CH153" s="47">
        <f t="shared" si="273"/>
        <v>0</v>
      </c>
      <c r="CI153" s="12">
        <v>11</v>
      </c>
      <c r="CJ153" s="4">
        <v>87.427999999999997</v>
      </c>
      <c r="CK153" s="47">
        <f t="shared" si="286"/>
        <v>7947.9999999999991</v>
      </c>
      <c r="CL153" s="12">
        <v>19.826439999999998</v>
      </c>
      <c r="CM153" s="4">
        <v>172.489</v>
      </c>
      <c r="CN153" s="47">
        <f t="shared" si="286"/>
        <v>8699.9481500461006</v>
      </c>
      <c r="CO153" s="12">
        <v>0</v>
      </c>
      <c r="CP153" s="4">
        <v>0</v>
      </c>
      <c r="CQ153" s="47">
        <f t="shared" si="286"/>
        <v>0</v>
      </c>
      <c r="CR153" s="12">
        <v>0</v>
      </c>
      <c r="CS153" s="4">
        <v>0</v>
      </c>
      <c r="CT153" s="47">
        <f t="shared" si="286"/>
        <v>0</v>
      </c>
      <c r="CU153" s="12">
        <v>0</v>
      </c>
      <c r="CV153" s="4">
        <v>0</v>
      </c>
      <c r="CW153" s="47">
        <f t="shared" si="286"/>
        <v>0</v>
      </c>
      <c r="CX153" s="12">
        <v>0</v>
      </c>
      <c r="CY153" s="4">
        <v>0</v>
      </c>
      <c r="CZ153" s="47">
        <f t="shared" si="275"/>
        <v>0</v>
      </c>
      <c r="DA153" s="12">
        <v>0</v>
      </c>
      <c r="DB153" s="4">
        <v>0</v>
      </c>
      <c r="DC153" s="47">
        <f t="shared" si="286"/>
        <v>0</v>
      </c>
      <c r="DD153" s="12"/>
      <c r="DE153" s="4"/>
      <c r="DF153" s="47"/>
      <c r="DG153" s="12">
        <v>0</v>
      </c>
      <c r="DH153" s="4">
        <v>0</v>
      </c>
      <c r="DI153" s="47">
        <f t="shared" si="286"/>
        <v>0</v>
      </c>
      <c r="DJ153" s="12">
        <v>0</v>
      </c>
      <c r="DK153" s="4">
        <v>0</v>
      </c>
      <c r="DL153" s="47">
        <f t="shared" si="286"/>
        <v>0</v>
      </c>
      <c r="DM153" s="12">
        <v>0</v>
      </c>
      <c r="DN153" s="4">
        <v>0</v>
      </c>
      <c r="DO153" s="47">
        <f t="shared" si="286"/>
        <v>0</v>
      </c>
      <c r="DP153" s="12">
        <v>0</v>
      </c>
      <c r="DQ153" s="4">
        <v>0</v>
      </c>
      <c r="DR153" s="47">
        <f t="shared" si="286"/>
        <v>0</v>
      </c>
      <c r="DS153" s="12">
        <v>0</v>
      </c>
      <c r="DT153" s="4">
        <v>0</v>
      </c>
      <c r="DU153" s="47">
        <f t="shared" si="286"/>
        <v>0</v>
      </c>
      <c r="DV153" s="12">
        <v>166.48</v>
      </c>
      <c r="DW153" s="4">
        <v>606.11199999999997</v>
      </c>
      <c r="DX153" s="47">
        <f t="shared" si="286"/>
        <v>3640.7496395963481</v>
      </c>
      <c r="DY153" s="12">
        <v>772.00842</v>
      </c>
      <c r="DZ153" s="4">
        <v>4704.6329999999998</v>
      </c>
      <c r="EA153" s="47">
        <f t="shared" si="286"/>
        <v>6094.0177310501349</v>
      </c>
      <c r="EB153" s="12">
        <f t="shared" si="278"/>
        <v>1110.9880800000001</v>
      </c>
      <c r="EC153" s="18">
        <f t="shared" si="279"/>
        <v>6421.01</v>
      </c>
    </row>
    <row r="154" spans="1:133" x14ac:dyDescent="0.3">
      <c r="A154" s="55">
        <v>2020</v>
      </c>
      <c r="B154" s="56" t="s">
        <v>10</v>
      </c>
      <c r="C154" s="12">
        <v>0</v>
      </c>
      <c r="D154" s="4">
        <v>0</v>
      </c>
      <c r="E154" s="47">
        <f t="shared" si="285"/>
        <v>0</v>
      </c>
      <c r="F154" s="12">
        <v>0</v>
      </c>
      <c r="G154" s="4">
        <v>0</v>
      </c>
      <c r="H154" s="47">
        <f t="shared" si="285"/>
        <v>0</v>
      </c>
      <c r="I154" s="12">
        <v>0</v>
      </c>
      <c r="J154" s="4">
        <v>0</v>
      </c>
      <c r="K154" s="47">
        <f t="shared" si="285"/>
        <v>0</v>
      </c>
      <c r="L154" s="12">
        <v>0</v>
      </c>
      <c r="M154" s="4">
        <v>0</v>
      </c>
      <c r="N154" s="47">
        <f t="shared" si="285"/>
        <v>0</v>
      </c>
      <c r="O154" s="12">
        <v>0</v>
      </c>
      <c r="P154" s="4">
        <v>0</v>
      </c>
      <c r="Q154" s="47">
        <f t="shared" si="285"/>
        <v>0</v>
      </c>
      <c r="R154" s="12">
        <v>0</v>
      </c>
      <c r="S154" s="4">
        <v>0</v>
      </c>
      <c r="T154" s="47">
        <f t="shared" si="285"/>
        <v>0</v>
      </c>
      <c r="U154" s="12">
        <v>0</v>
      </c>
      <c r="V154" s="4">
        <v>0</v>
      </c>
      <c r="W154" s="47">
        <f t="shared" si="285"/>
        <v>0</v>
      </c>
      <c r="X154" s="12">
        <v>0</v>
      </c>
      <c r="Y154" s="4">
        <v>0</v>
      </c>
      <c r="Z154" s="47">
        <f t="shared" si="285"/>
        <v>0</v>
      </c>
      <c r="AA154" s="12">
        <v>0</v>
      </c>
      <c r="AB154" s="4">
        <v>0</v>
      </c>
      <c r="AC154" s="47">
        <f t="shared" si="285"/>
        <v>0</v>
      </c>
      <c r="AD154" s="12">
        <v>216.23</v>
      </c>
      <c r="AE154" s="4">
        <v>1402.5530000000001</v>
      </c>
      <c r="AF154" s="47">
        <f t="shared" si="285"/>
        <v>6486.3941173750181</v>
      </c>
      <c r="AG154" s="12">
        <v>0</v>
      </c>
      <c r="AH154" s="4">
        <v>0</v>
      </c>
      <c r="AI154" s="47">
        <f t="shared" si="285"/>
        <v>0</v>
      </c>
      <c r="AJ154" s="12">
        <v>0</v>
      </c>
      <c r="AK154" s="4">
        <v>0</v>
      </c>
      <c r="AL154" s="47">
        <f t="shared" si="285"/>
        <v>0</v>
      </c>
      <c r="AM154" s="12">
        <v>0</v>
      </c>
      <c r="AN154" s="4">
        <v>0</v>
      </c>
      <c r="AO154" s="47">
        <f t="shared" si="285"/>
        <v>0</v>
      </c>
      <c r="AP154" s="12">
        <v>0</v>
      </c>
      <c r="AQ154" s="4">
        <v>0</v>
      </c>
      <c r="AR154" s="47">
        <f t="shared" si="285"/>
        <v>0</v>
      </c>
      <c r="AS154" s="12">
        <v>0</v>
      </c>
      <c r="AT154" s="4">
        <v>0</v>
      </c>
      <c r="AU154" s="47">
        <f t="shared" si="285"/>
        <v>0</v>
      </c>
      <c r="AV154" s="12">
        <v>0</v>
      </c>
      <c r="AW154" s="4">
        <v>0</v>
      </c>
      <c r="AX154" s="47">
        <f t="shared" si="269"/>
        <v>0</v>
      </c>
      <c r="AY154" s="12">
        <v>0</v>
      </c>
      <c r="AZ154" s="4">
        <v>0</v>
      </c>
      <c r="BA154" s="47">
        <f t="shared" si="285"/>
        <v>0</v>
      </c>
      <c r="BB154" s="12">
        <v>0</v>
      </c>
      <c r="BC154" s="4">
        <v>0</v>
      </c>
      <c r="BD154" s="47">
        <f t="shared" si="285"/>
        <v>0</v>
      </c>
      <c r="BE154" s="12">
        <v>0</v>
      </c>
      <c r="BF154" s="4">
        <v>0</v>
      </c>
      <c r="BG154" s="47">
        <f t="shared" si="285"/>
        <v>0</v>
      </c>
      <c r="BH154" s="12">
        <v>0</v>
      </c>
      <c r="BI154" s="4">
        <v>0</v>
      </c>
      <c r="BJ154" s="47">
        <f t="shared" si="285"/>
        <v>0</v>
      </c>
      <c r="BK154" s="12">
        <v>0</v>
      </c>
      <c r="BL154" s="4">
        <v>0</v>
      </c>
      <c r="BM154" s="47">
        <f t="shared" si="270"/>
        <v>0</v>
      </c>
      <c r="BN154" s="12">
        <v>0</v>
      </c>
      <c r="BO154" s="4">
        <v>0</v>
      </c>
      <c r="BP154" s="47">
        <f t="shared" si="285"/>
        <v>0</v>
      </c>
      <c r="BQ154" s="12">
        <v>0</v>
      </c>
      <c r="BR154" s="4">
        <v>0</v>
      </c>
      <c r="BS154" s="47">
        <f t="shared" si="285"/>
        <v>0</v>
      </c>
      <c r="BT154" s="12">
        <v>0</v>
      </c>
      <c r="BU154" s="4">
        <v>0</v>
      </c>
      <c r="BV154" s="47">
        <f t="shared" si="285"/>
        <v>0</v>
      </c>
      <c r="BW154" s="12">
        <v>0</v>
      </c>
      <c r="BX154" s="4">
        <v>0</v>
      </c>
      <c r="BY154" s="47">
        <f t="shared" si="286"/>
        <v>0</v>
      </c>
      <c r="BZ154" s="12">
        <v>0</v>
      </c>
      <c r="CA154" s="4">
        <v>0</v>
      </c>
      <c r="CB154" s="47">
        <f t="shared" si="286"/>
        <v>0</v>
      </c>
      <c r="CC154" s="12">
        <v>0</v>
      </c>
      <c r="CD154" s="4">
        <v>0</v>
      </c>
      <c r="CE154" s="47">
        <f t="shared" si="272"/>
        <v>0</v>
      </c>
      <c r="CF154" s="12">
        <v>0</v>
      </c>
      <c r="CG154" s="4">
        <v>0</v>
      </c>
      <c r="CH154" s="47">
        <f t="shared" si="273"/>
        <v>0</v>
      </c>
      <c r="CI154" s="12">
        <v>161</v>
      </c>
      <c r="CJ154" s="4">
        <v>1322.3420000000001</v>
      </c>
      <c r="CK154" s="47">
        <f t="shared" si="286"/>
        <v>8213.3043478260861</v>
      </c>
      <c r="CL154" s="12">
        <v>33.498580000000004</v>
      </c>
      <c r="CM154" s="4">
        <v>190.202</v>
      </c>
      <c r="CN154" s="47">
        <f t="shared" si="286"/>
        <v>5677.9123174773367</v>
      </c>
      <c r="CO154" s="12">
        <v>0</v>
      </c>
      <c r="CP154" s="4">
        <v>0</v>
      </c>
      <c r="CQ154" s="47">
        <f t="shared" si="286"/>
        <v>0</v>
      </c>
      <c r="CR154" s="12">
        <v>0</v>
      </c>
      <c r="CS154" s="4">
        <v>0</v>
      </c>
      <c r="CT154" s="47">
        <f t="shared" si="286"/>
        <v>0</v>
      </c>
      <c r="CU154" s="12">
        <v>0</v>
      </c>
      <c r="CV154" s="4">
        <v>0</v>
      </c>
      <c r="CW154" s="47">
        <f t="shared" si="286"/>
        <v>0</v>
      </c>
      <c r="CX154" s="12">
        <v>0</v>
      </c>
      <c r="CY154" s="4">
        <v>0</v>
      </c>
      <c r="CZ154" s="47">
        <f t="shared" si="275"/>
        <v>0</v>
      </c>
      <c r="DA154" s="12">
        <v>0</v>
      </c>
      <c r="DB154" s="4">
        <v>0</v>
      </c>
      <c r="DC154" s="47">
        <f t="shared" si="286"/>
        <v>0</v>
      </c>
      <c r="DD154" s="12"/>
      <c r="DE154" s="4"/>
      <c r="DF154" s="47"/>
      <c r="DG154" s="12">
        <v>0</v>
      </c>
      <c r="DH154" s="4">
        <v>0</v>
      </c>
      <c r="DI154" s="47">
        <f t="shared" si="286"/>
        <v>0</v>
      </c>
      <c r="DJ154" s="12">
        <v>0</v>
      </c>
      <c r="DK154" s="4">
        <v>0</v>
      </c>
      <c r="DL154" s="47">
        <f t="shared" si="286"/>
        <v>0</v>
      </c>
      <c r="DM154" s="12">
        <v>0</v>
      </c>
      <c r="DN154" s="4">
        <v>0</v>
      </c>
      <c r="DO154" s="47">
        <f t="shared" si="286"/>
        <v>0</v>
      </c>
      <c r="DP154" s="12">
        <v>0</v>
      </c>
      <c r="DQ154" s="4">
        <v>0</v>
      </c>
      <c r="DR154" s="47">
        <f t="shared" si="286"/>
        <v>0</v>
      </c>
      <c r="DS154" s="12">
        <v>0</v>
      </c>
      <c r="DT154" s="4">
        <v>0</v>
      </c>
      <c r="DU154" s="47">
        <f t="shared" si="286"/>
        <v>0</v>
      </c>
      <c r="DV154" s="12">
        <v>787.12</v>
      </c>
      <c r="DW154" s="4">
        <v>3814.808</v>
      </c>
      <c r="DX154" s="47">
        <f t="shared" si="286"/>
        <v>4846.5392824474029</v>
      </c>
      <c r="DY154" s="12">
        <v>48</v>
      </c>
      <c r="DZ154" s="4">
        <v>339.26299999999998</v>
      </c>
      <c r="EA154" s="47">
        <f t="shared" si="286"/>
        <v>7067.9791666666661</v>
      </c>
      <c r="EB154" s="12">
        <f t="shared" si="278"/>
        <v>1245.8485800000001</v>
      </c>
      <c r="EC154" s="18">
        <f t="shared" si="279"/>
        <v>7069.1679999999997</v>
      </c>
    </row>
    <row r="155" spans="1:133" x14ac:dyDescent="0.3">
      <c r="A155" s="55">
        <v>2020</v>
      </c>
      <c r="B155" s="56" t="s">
        <v>11</v>
      </c>
      <c r="C155" s="12">
        <v>0</v>
      </c>
      <c r="D155" s="4">
        <v>0</v>
      </c>
      <c r="E155" s="47">
        <f t="shared" si="285"/>
        <v>0</v>
      </c>
      <c r="F155" s="12">
        <v>0</v>
      </c>
      <c r="G155" s="4">
        <v>0</v>
      </c>
      <c r="H155" s="47">
        <f t="shared" si="285"/>
        <v>0</v>
      </c>
      <c r="I155" s="12">
        <v>1.5</v>
      </c>
      <c r="J155" s="4">
        <v>14.4</v>
      </c>
      <c r="K155" s="47">
        <f t="shared" si="285"/>
        <v>9600</v>
      </c>
      <c r="L155" s="12">
        <v>0</v>
      </c>
      <c r="M155" s="4">
        <v>0</v>
      </c>
      <c r="N155" s="47">
        <f t="shared" si="285"/>
        <v>0</v>
      </c>
      <c r="O155" s="12">
        <v>0</v>
      </c>
      <c r="P155" s="4">
        <v>0</v>
      </c>
      <c r="Q155" s="47">
        <f t="shared" si="285"/>
        <v>0</v>
      </c>
      <c r="R155" s="12">
        <v>0</v>
      </c>
      <c r="S155" s="4">
        <v>0</v>
      </c>
      <c r="T155" s="47">
        <f t="shared" si="285"/>
        <v>0</v>
      </c>
      <c r="U155" s="12">
        <v>0</v>
      </c>
      <c r="V155" s="4">
        <v>0</v>
      </c>
      <c r="W155" s="47">
        <f t="shared" si="285"/>
        <v>0</v>
      </c>
      <c r="X155" s="12">
        <v>6.8200000000000005E-3</v>
      </c>
      <c r="Y155" s="4">
        <v>1.871</v>
      </c>
      <c r="Z155" s="47">
        <f t="shared" si="285"/>
        <v>274340.17595307913</v>
      </c>
      <c r="AA155" s="12">
        <v>0</v>
      </c>
      <c r="AB155" s="4">
        <v>0</v>
      </c>
      <c r="AC155" s="47">
        <f t="shared" si="285"/>
        <v>0</v>
      </c>
      <c r="AD155" s="12">
        <v>171.45050000000001</v>
      </c>
      <c r="AE155" s="4">
        <v>959.35199999999998</v>
      </c>
      <c r="AF155" s="47">
        <f t="shared" si="285"/>
        <v>5595.5042417490758</v>
      </c>
      <c r="AG155" s="12">
        <v>0</v>
      </c>
      <c r="AH155" s="4">
        <v>0</v>
      </c>
      <c r="AI155" s="47">
        <f t="shared" si="285"/>
        <v>0</v>
      </c>
      <c r="AJ155" s="12">
        <v>0</v>
      </c>
      <c r="AK155" s="4">
        <v>0</v>
      </c>
      <c r="AL155" s="47">
        <f t="shared" si="285"/>
        <v>0</v>
      </c>
      <c r="AM155" s="12">
        <v>0</v>
      </c>
      <c r="AN155" s="4">
        <v>0</v>
      </c>
      <c r="AO155" s="47">
        <f t="shared" si="285"/>
        <v>0</v>
      </c>
      <c r="AP155" s="12">
        <v>0</v>
      </c>
      <c r="AQ155" s="4">
        <v>0</v>
      </c>
      <c r="AR155" s="47">
        <f t="shared" si="285"/>
        <v>0</v>
      </c>
      <c r="AS155" s="12">
        <v>0</v>
      </c>
      <c r="AT155" s="4">
        <v>0</v>
      </c>
      <c r="AU155" s="47">
        <f t="shared" si="285"/>
        <v>0</v>
      </c>
      <c r="AV155" s="12">
        <v>0</v>
      </c>
      <c r="AW155" s="4">
        <v>0</v>
      </c>
      <c r="AX155" s="47">
        <f t="shared" si="269"/>
        <v>0</v>
      </c>
      <c r="AY155" s="12">
        <v>0</v>
      </c>
      <c r="AZ155" s="4">
        <v>0</v>
      </c>
      <c r="BA155" s="47">
        <f t="shared" si="285"/>
        <v>0</v>
      </c>
      <c r="BB155" s="12">
        <v>0</v>
      </c>
      <c r="BC155" s="4">
        <v>0</v>
      </c>
      <c r="BD155" s="47">
        <f t="shared" si="285"/>
        <v>0</v>
      </c>
      <c r="BE155" s="12">
        <v>0</v>
      </c>
      <c r="BF155" s="4">
        <v>0</v>
      </c>
      <c r="BG155" s="47">
        <f t="shared" si="285"/>
        <v>0</v>
      </c>
      <c r="BH155" s="12">
        <v>0</v>
      </c>
      <c r="BI155" s="4">
        <v>0</v>
      </c>
      <c r="BJ155" s="47">
        <f t="shared" si="285"/>
        <v>0</v>
      </c>
      <c r="BK155" s="12">
        <v>0</v>
      </c>
      <c r="BL155" s="4">
        <v>0</v>
      </c>
      <c r="BM155" s="47">
        <f t="shared" si="270"/>
        <v>0</v>
      </c>
      <c r="BN155" s="12">
        <v>0.15</v>
      </c>
      <c r="BO155" s="4">
        <v>9.6419999999999995</v>
      </c>
      <c r="BP155" s="47">
        <f t="shared" si="285"/>
        <v>64280</v>
      </c>
      <c r="BQ155" s="12">
        <v>0</v>
      </c>
      <c r="BR155" s="4">
        <v>0</v>
      </c>
      <c r="BS155" s="47">
        <f t="shared" si="285"/>
        <v>0</v>
      </c>
      <c r="BT155" s="12">
        <v>0</v>
      </c>
      <c r="BU155" s="4">
        <v>0</v>
      </c>
      <c r="BV155" s="47">
        <f t="shared" si="285"/>
        <v>0</v>
      </c>
      <c r="BW155" s="12">
        <v>0</v>
      </c>
      <c r="BX155" s="4">
        <v>0</v>
      </c>
      <c r="BY155" s="47">
        <f t="shared" si="286"/>
        <v>0</v>
      </c>
      <c r="BZ155" s="12">
        <v>0</v>
      </c>
      <c r="CA155" s="4">
        <v>0</v>
      </c>
      <c r="CB155" s="47">
        <f t="shared" si="286"/>
        <v>0</v>
      </c>
      <c r="CC155" s="12">
        <v>0</v>
      </c>
      <c r="CD155" s="4">
        <v>0</v>
      </c>
      <c r="CE155" s="47">
        <f t="shared" si="272"/>
        <v>0</v>
      </c>
      <c r="CF155" s="12">
        <v>0</v>
      </c>
      <c r="CG155" s="4">
        <v>0</v>
      </c>
      <c r="CH155" s="47">
        <f t="shared" si="273"/>
        <v>0</v>
      </c>
      <c r="CI155" s="12">
        <v>56</v>
      </c>
      <c r="CJ155" s="4">
        <v>483.05599999999998</v>
      </c>
      <c r="CK155" s="47">
        <f t="shared" si="286"/>
        <v>8626</v>
      </c>
      <c r="CL155" s="12">
        <v>15.51369</v>
      </c>
      <c r="CM155" s="4">
        <v>95.724000000000004</v>
      </c>
      <c r="CN155" s="47">
        <f t="shared" si="286"/>
        <v>6170.2921742022691</v>
      </c>
      <c r="CO155" s="12">
        <v>0</v>
      </c>
      <c r="CP155" s="4">
        <v>0</v>
      </c>
      <c r="CQ155" s="47">
        <f t="shared" si="286"/>
        <v>0</v>
      </c>
      <c r="CR155" s="12">
        <v>0</v>
      </c>
      <c r="CS155" s="4">
        <v>0</v>
      </c>
      <c r="CT155" s="47">
        <f t="shared" si="286"/>
        <v>0</v>
      </c>
      <c r="CU155" s="12">
        <v>0</v>
      </c>
      <c r="CV155" s="4">
        <v>0</v>
      </c>
      <c r="CW155" s="47">
        <f t="shared" si="286"/>
        <v>0</v>
      </c>
      <c r="CX155" s="12">
        <v>0</v>
      </c>
      <c r="CY155" s="4">
        <v>0</v>
      </c>
      <c r="CZ155" s="47">
        <f t="shared" si="275"/>
        <v>0</v>
      </c>
      <c r="DA155" s="12">
        <v>0</v>
      </c>
      <c r="DB155" s="4">
        <v>0</v>
      </c>
      <c r="DC155" s="47">
        <f t="shared" si="286"/>
        <v>0</v>
      </c>
      <c r="DD155" s="12"/>
      <c r="DE155" s="4"/>
      <c r="DF155" s="47"/>
      <c r="DG155" s="12">
        <v>0</v>
      </c>
      <c r="DH155" s="4">
        <v>0</v>
      </c>
      <c r="DI155" s="47">
        <f t="shared" si="286"/>
        <v>0</v>
      </c>
      <c r="DJ155" s="12">
        <v>0</v>
      </c>
      <c r="DK155" s="4">
        <v>0</v>
      </c>
      <c r="DL155" s="47">
        <f t="shared" si="286"/>
        <v>0</v>
      </c>
      <c r="DM155" s="12">
        <v>0</v>
      </c>
      <c r="DN155" s="4">
        <v>0</v>
      </c>
      <c r="DO155" s="47">
        <f t="shared" si="286"/>
        <v>0</v>
      </c>
      <c r="DP155" s="12">
        <v>0</v>
      </c>
      <c r="DQ155" s="4">
        <v>0</v>
      </c>
      <c r="DR155" s="47">
        <f t="shared" si="286"/>
        <v>0</v>
      </c>
      <c r="DS155" s="12">
        <v>0</v>
      </c>
      <c r="DT155" s="4">
        <v>0</v>
      </c>
      <c r="DU155" s="47">
        <f t="shared" si="286"/>
        <v>0</v>
      </c>
      <c r="DV155" s="12">
        <v>3047.9810000000002</v>
      </c>
      <c r="DW155" s="4">
        <v>21759.920999999998</v>
      </c>
      <c r="DX155" s="47">
        <f t="shared" si="286"/>
        <v>7139.1261953404555</v>
      </c>
      <c r="DY155" s="12">
        <v>528</v>
      </c>
      <c r="DZ155" s="4">
        <v>3275.721</v>
      </c>
      <c r="EA155" s="47">
        <f t="shared" si="286"/>
        <v>6204.017045454545</v>
      </c>
      <c r="EB155" s="12">
        <f t="shared" si="278"/>
        <v>3820.6020100000005</v>
      </c>
      <c r="EC155" s="18">
        <f t="shared" si="279"/>
        <v>26599.686999999998</v>
      </c>
    </row>
    <row r="156" spans="1:133" x14ac:dyDescent="0.3">
      <c r="A156" s="55">
        <v>2020</v>
      </c>
      <c r="B156" s="56" t="s">
        <v>12</v>
      </c>
      <c r="C156" s="82">
        <v>50</v>
      </c>
      <c r="D156" s="83">
        <v>370.37599999999998</v>
      </c>
      <c r="E156" s="47">
        <f t="shared" si="285"/>
        <v>7407.5199999999995</v>
      </c>
      <c r="F156" s="12">
        <v>0</v>
      </c>
      <c r="G156" s="4">
        <v>0</v>
      </c>
      <c r="H156" s="47">
        <f t="shared" si="285"/>
        <v>0</v>
      </c>
      <c r="I156" s="82">
        <v>7.7649999999999997</v>
      </c>
      <c r="J156" s="83">
        <v>146.50299999999999</v>
      </c>
      <c r="K156" s="47">
        <f t="shared" si="285"/>
        <v>18867.095943335476</v>
      </c>
      <c r="L156" s="12">
        <v>0</v>
      </c>
      <c r="M156" s="4">
        <v>0</v>
      </c>
      <c r="N156" s="47">
        <f t="shared" si="285"/>
        <v>0</v>
      </c>
      <c r="O156" s="12">
        <v>0</v>
      </c>
      <c r="P156" s="4">
        <v>0</v>
      </c>
      <c r="Q156" s="47">
        <f t="shared" si="285"/>
        <v>0</v>
      </c>
      <c r="R156" s="12">
        <v>0</v>
      </c>
      <c r="S156" s="4">
        <v>0</v>
      </c>
      <c r="T156" s="47">
        <f t="shared" si="285"/>
        <v>0</v>
      </c>
      <c r="U156" s="12">
        <v>0</v>
      </c>
      <c r="V156" s="4">
        <v>0</v>
      </c>
      <c r="W156" s="47">
        <f t="shared" si="285"/>
        <v>0</v>
      </c>
      <c r="X156" s="12">
        <v>0</v>
      </c>
      <c r="Y156" s="4">
        <v>0</v>
      </c>
      <c r="Z156" s="47">
        <f t="shared" si="285"/>
        <v>0</v>
      </c>
      <c r="AA156" s="82">
        <v>2.032</v>
      </c>
      <c r="AB156" s="83">
        <v>99.322000000000003</v>
      </c>
      <c r="AC156" s="47">
        <f t="shared" si="285"/>
        <v>48878.937007874018</v>
      </c>
      <c r="AD156" s="82">
        <v>83</v>
      </c>
      <c r="AE156" s="83">
        <v>555.41</v>
      </c>
      <c r="AF156" s="47">
        <f t="shared" si="285"/>
        <v>6691.6867469879517</v>
      </c>
      <c r="AG156" s="12">
        <v>0</v>
      </c>
      <c r="AH156" s="4">
        <v>0</v>
      </c>
      <c r="AI156" s="47">
        <f t="shared" si="285"/>
        <v>0</v>
      </c>
      <c r="AJ156" s="12">
        <v>0</v>
      </c>
      <c r="AK156" s="4">
        <v>0</v>
      </c>
      <c r="AL156" s="47">
        <f t="shared" si="285"/>
        <v>0</v>
      </c>
      <c r="AM156" s="12">
        <v>0</v>
      </c>
      <c r="AN156" s="4">
        <v>0</v>
      </c>
      <c r="AO156" s="47">
        <f t="shared" si="285"/>
        <v>0</v>
      </c>
      <c r="AP156" s="12">
        <v>0</v>
      </c>
      <c r="AQ156" s="4">
        <v>0</v>
      </c>
      <c r="AR156" s="47">
        <f t="shared" si="285"/>
        <v>0</v>
      </c>
      <c r="AS156" s="12">
        <v>0</v>
      </c>
      <c r="AT156" s="4">
        <v>0</v>
      </c>
      <c r="AU156" s="47">
        <f t="shared" si="285"/>
        <v>0</v>
      </c>
      <c r="AV156" s="12">
        <v>0</v>
      </c>
      <c r="AW156" s="4">
        <v>0</v>
      </c>
      <c r="AX156" s="47">
        <f t="shared" si="269"/>
        <v>0</v>
      </c>
      <c r="AY156" s="12">
        <v>0</v>
      </c>
      <c r="AZ156" s="4">
        <v>0</v>
      </c>
      <c r="BA156" s="47">
        <f t="shared" si="285"/>
        <v>0</v>
      </c>
      <c r="BB156" s="12">
        <v>0</v>
      </c>
      <c r="BC156" s="4">
        <v>0</v>
      </c>
      <c r="BD156" s="47">
        <f t="shared" si="285"/>
        <v>0</v>
      </c>
      <c r="BE156" s="12">
        <v>0</v>
      </c>
      <c r="BF156" s="4">
        <v>0</v>
      </c>
      <c r="BG156" s="47">
        <f t="shared" si="285"/>
        <v>0</v>
      </c>
      <c r="BH156" s="12">
        <v>0</v>
      </c>
      <c r="BI156" s="4">
        <v>0</v>
      </c>
      <c r="BJ156" s="47">
        <f t="shared" si="285"/>
        <v>0</v>
      </c>
      <c r="BK156" s="12">
        <v>0</v>
      </c>
      <c r="BL156" s="4">
        <v>0</v>
      </c>
      <c r="BM156" s="47">
        <f t="shared" si="270"/>
        <v>0</v>
      </c>
      <c r="BN156" s="12">
        <v>0</v>
      </c>
      <c r="BO156" s="4">
        <v>0</v>
      </c>
      <c r="BP156" s="47">
        <f t="shared" si="285"/>
        <v>0</v>
      </c>
      <c r="BQ156" s="12">
        <v>0</v>
      </c>
      <c r="BR156" s="4">
        <v>0</v>
      </c>
      <c r="BS156" s="47">
        <f t="shared" si="285"/>
        <v>0</v>
      </c>
      <c r="BT156" s="12">
        <v>0</v>
      </c>
      <c r="BU156" s="4">
        <v>0</v>
      </c>
      <c r="BV156" s="47">
        <f t="shared" si="285"/>
        <v>0</v>
      </c>
      <c r="BW156" s="12">
        <v>0</v>
      </c>
      <c r="BX156" s="4">
        <v>0</v>
      </c>
      <c r="BY156" s="47">
        <f t="shared" si="286"/>
        <v>0</v>
      </c>
      <c r="BZ156" s="12">
        <v>0</v>
      </c>
      <c r="CA156" s="4">
        <v>0</v>
      </c>
      <c r="CB156" s="47">
        <f t="shared" si="286"/>
        <v>0</v>
      </c>
      <c r="CC156" s="82">
        <v>0</v>
      </c>
      <c r="CD156" s="83">
        <v>0</v>
      </c>
      <c r="CE156" s="47">
        <f t="shared" si="272"/>
        <v>0</v>
      </c>
      <c r="CF156" s="82">
        <v>0</v>
      </c>
      <c r="CG156" s="83">
        <v>0</v>
      </c>
      <c r="CH156" s="47">
        <f t="shared" si="273"/>
        <v>0</v>
      </c>
      <c r="CI156" s="82">
        <v>196</v>
      </c>
      <c r="CJ156" s="83">
        <v>1735.664</v>
      </c>
      <c r="CK156" s="47">
        <f t="shared" si="286"/>
        <v>8855.4285714285725</v>
      </c>
      <c r="CL156" s="82">
        <v>3.113</v>
      </c>
      <c r="CM156" s="83">
        <v>110.167</v>
      </c>
      <c r="CN156" s="47">
        <f t="shared" si="286"/>
        <v>35389.335046578861</v>
      </c>
      <c r="CO156" s="12">
        <v>0</v>
      </c>
      <c r="CP156" s="4">
        <v>0</v>
      </c>
      <c r="CQ156" s="47">
        <f t="shared" si="286"/>
        <v>0</v>
      </c>
      <c r="CR156" s="12">
        <v>0</v>
      </c>
      <c r="CS156" s="4">
        <v>0</v>
      </c>
      <c r="CT156" s="47">
        <f t="shared" si="286"/>
        <v>0</v>
      </c>
      <c r="CU156" s="12">
        <v>0</v>
      </c>
      <c r="CV156" s="4">
        <v>0</v>
      </c>
      <c r="CW156" s="47">
        <f t="shared" si="286"/>
        <v>0</v>
      </c>
      <c r="CX156" s="12">
        <v>0</v>
      </c>
      <c r="CY156" s="4">
        <v>0</v>
      </c>
      <c r="CZ156" s="47">
        <f t="shared" si="275"/>
        <v>0</v>
      </c>
      <c r="DA156" s="12">
        <v>0</v>
      </c>
      <c r="DB156" s="4">
        <v>0</v>
      </c>
      <c r="DC156" s="47">
        <f t="shared" si="286"/>
        <v>0</v>
      </c>
      <c r="DD156" s="12"/>
      <c r="DE156" s="4"/>
      <c r="DF156" s="47"/>
      <c r="DG156" s="12">
        <v>0</v>
      </c>
      <c r="DH156" s="4">
        <v>0</v>
      </c>
      <c r="DI156" s="47">
        <f t="shared" si="286"/>
        <v>0</v>
      </c>
      <c r="DJ156" s="12">
        <v>0</v>
      </c>
      <c r="DK156" s="4">
        <v>0</v>
      </c>
      <c r="DL156" s="47">
        <f t="shared" si="286"/>
        <v>0</v>
      </c>
      <c r="DM156" s="12">
        <v>0</v>
      </c>
      <c r="DN156" s="4">
        <v>0</v>
      </c>
      <c r="DO156" s="47">
        <f t="shared" si="286"/>
        <v>0</v>
      </c>
      <c r="DP156" s="12">
        <v>0</v>
      </c>
      <c r="DQ156" s="4">
        <v>0</v>
      </c>
      <c r="DR156" s="47">
        <f t="shared" si="286"/>
        <v>0</v>
      </c>
      <c r="DS156" s="12">
        <v>0</v>
      </c>
      <c r="DT156" s="4">
        <v>0</v>
      </c>
      <c r="DU156" s="47">
        <f t="shared" si="286"/>
        <v>0</v>
      </c>
      <c r="DV156" s="82">
        <v>18.602</v>
      </c>
      <c r="DW156" s="83">
        <v>167.06800000000001</v>
      </c>
      <c r="DX156" s="47">
        <f t="shared" si="286"/>
        <v>8981.1848188366839</v>
      </c>
      <c r="DY156" s="82">
        <v>4273</v>
      </c>
      <c r="DZ156" s="83">
        <v>23292.353999999999</v>
      </c>
      <c r="EA156" s="47">
        <f t="shared" si="286"/>
        <v>5451.0540603791251</v>
      </c>
      <c r="EB156" s="12">
        <f t="shared" si="278"/>
        <v>4633.5120000000006</v>
      </c>
      <c r="EC156" s="18">
        <f t="shared" si="279"/>
        <v>26476.864000000001</v>
      </c>
    </row>
    <row r="157" spans="1:133" x14ac:dyDescent="0.3">
      <c r="A157" s="55">
        <v>2020</v>
      </c>
      <c r="B157" s="56" t="s">
        <v>13</v>
      </c>
      <c r="C157" s="12">
        <v>0</v>
      </c>
      <c r="D157" s="4">
        <v>0</v>
      </c>
      <c r="E157" s="47">
        <f t="shared" si="285"/>
        <v>0</v>
      </c>
      <c r="F157" s="12">
        <v>0</v>
      </c>
      <c r="G157" s="4">
        <v>0</v>
      </c>
      <c r="H157" s="47">
        <f t="shared" si="285"/>
        <v>0</v>
      </c>
      <c r="I157" s="85">
        <v>24.721</v>
      </c>
      <c r="J157" s="86">
        <v>424.202</v>
      </c>
      <c r="K157" s="47">
        <f t="shared" si="285"/>
        <v>17159.580923101817</v>
      </c>
      <c r="L157" s="12">
        <v>0</v>
      </c>
      <c r="M157" s="4">
        <v>0</v>
      </c>
      <c r="N157" s="47">
        <f t="shared" si="285"/>
        <v>0</v>
      </c>
      <c r="O157" s="12">
        <v>0</v>
      </c>
      <c r="P157" s="4">
        <v>0</v>
      </c>
      <c r="Q157" s="47">
        <f t="shared" si="285"/>
        <v>0</v>
      </c>
      <c r="R157" s="12">
        <v>0</v>
      </c>
      <c r="S157" s="4">
        <v>0</v>
      </c>
      <c r="T157" s="47">
        <f t="shared" si="285"/>
        <v>0</v>
      </c>
      <c r="U157" s="12">
        <v>0</v>
      </c>
      <c r="V157" s="4">
        <v>0</v>
      </c>
      <c r="W157" s="47">
        <f t="shared" si="285"/>
        <v>0</v>
      </c>
      <c r="X157" s="85">
        <v>4</v>
      </c>
      <c r="Y157" s="86">
        <v>23.513999999999999</v>
      </c>
      <c r="Z157" s="47">
        <f t="shared" si="285"/>
        <v>5878.5</v>
      </c>
      <c r="AA157" s="12">
        <v>0</v>
      </c>
      <c r="AB157" s="4">
        <v>0</v>
      </c>
      <c r="AC157" s="47">
        <f t="shared" si="285"/>
        <v>0</v>
      </c>
      <c r="AD157" s="85">
        <v>124.08</v>
      </c>
      <c r="AE157" s="86">
        <v>582.07600000000002</v>
      </c>
      <c r="AF157" s="47">
        <f t="shared" si="285"/>
        <v>4691.1347517730501</v>
      </c>
      <c r="AG157" s="12">
        <v>0</v>
      </c>
      <c r="AH157" s="4">
        <v>0</v>
      </c>
      <c r="AI157" s="47">
        <f t="shared" si="285"/>
        <v>0</v>
      </c>
      <c r="AJ157" s="12">
        <v>0</v>
      </c>
      <c r="AK157" s="4">
        <v>0</v>
      </c>
      <c r="AL157" s="47">
        <f t="shared" si="285"/>
        <v>0</v>
      </c>
      <c r="AM157" s="85">
        <v>2E-3</v>
      </c>
      <c r="AN157" s="86">
        <v>0.02</v>
      </c>
      <c r="AO157" s="47">
        <f t="shared" si="285"/>
        <v>10000</v>
      </c>
      <c r="AP157" s="12">
        <v>0</v>
      </c>
      <c r="AQ157" s="4">
        <v>0</v>
      </c>
      <c r="AR157" s="47">
        <f t="shared" si="285"/>
        <v>0</v>
      </c>
      <c r="AS157" s="12">
        <v>0</v>
      </c>
      <c r="AT157" s="4">
        <v>0</v>
      </c>
      <c r="AU157" s="47">
        <f t="shared" si="285"/>
        <v>0</v>
      </c>
      <c r="AV157" s="12">
        <v>0</v>
      </c>
      <c r="AW157" s="4">
        <v>0</v>
      </c>
      <c r="AX157" s="47">
        <f t="shared" si="269"/>
        <v>0</v>
      </c>
      <c r="AY157" s="12">
        <v>0</v>
      </c>
      <c r="AZ157" s="4">
        <v>0</v>
      </c>
      <c r="BA157" s="47">
        <f t="shared" si="285"/>
        <v>0</v>
      </c>
      <c r="BB157" s="12">
        <v>0</v>
      </c>
      <c r="BC157" s="4">
        <v>0</v>
      </c>
      <c r="BD157" s="47">
        <f t="shared" si="285"/>
        <v>0</v>
      </c>
      <c r="BE157" s="12">
        <v>0</v>
      </c>
      <c r="BF157" s="4">
        <v>0</v>
      </c>
      <c r="BG157" s="47">
        <f t="shared" si="285"/>
        <v>0</v>
      </c>
      <c r="BH157" s="12">
        <v>0</v>
      </c>
      <c r="BI157" s="4">
        <v>0</v>
      </c>
      <c r="BJ157" s="47">
        <f t="shared" si="285"/>
        <v>0</v>
      </c>
      <c r="BK157" s="12">
        <v>0</v>
      </c>
      <c r="BL157" s="4">
        <v>0</v>
      </c>
      <c r="BM157" s="47">
        <f t="shared" si="270"/>
        <v>0</v>
      </c>
      <c r="BN157" s="12">
        <v>0</v>
      </c>
      <c r="BO157" s="4">
        <v>0</v>
      </c>
      <c r="BP157" s="47">
        <f t="shared" si="285"/>
        <v>0</v>
      </c>
      <c r="BQ157" s="12">
        <v>0</v>
      </c>
      <c r="BR157" s="4">
        <v>0</v>
      </c>
      <c r="BS157" s="47">
        <f t="shared" si="285"/>
        <v>0</v>
      </c>
      <c r="BT157" s="12">
        <v>0</v>
      </c>
      <c r="BU157" s="4">
        <v>0</v>
      </c>
      <c r="BV157" s="47">
        <f t="shared" si="285"/>
        <v>0</v>
      </c>
      <c r="BW157" s="12">
        <v>0</v>
      </c>
      <c r="BX157" s="4">
        <v>0</v>
      </c>
      <c r="BY157" s="47">
        <f t="shared" si="286"/>
        <v>0</v>
      </c>
      <c r="BZ157" s="12">
        <v>0</v>
      </c>
      <c r="CA157" s="4">
        <v>0</v>
      </c>
      <c r="CB157" s="47">
        <f t="shared" si="286"/>
        <v>0</v>
      </c>
      <c r="CC157" s="85">
        <v>0</v>
      </c>
      <c r="CD157" s="86">
        <v>0</v>
      </c>
      <c r="CE157" s="47">
        <f t="shared" si="272"/>
        <v>0</v>
      </c>
      <c r="CF157" s="85">
        <v>0</v>
      </c>
      <c r="CG157" s="86">
        <v>0</v>
      </c>
      <c r="CH157" s="47">
        <f t="shared" si="273"/>
        <v>0</v>
      </c>
      <c r="CI157" s="85">
        <v>56</v>
      </c>
      <c r="CJ157" s="86">
        <v>406.50400000000002</v>
      </c>
      <c r="CK157" s="47">
        <f t="shared" si="286"/>
        <v>7259</v>
      </c>
      <c r="CL157" s="85">
        <v>2.3843400000000003</v>
      </c>
      <c r="CM157" s="86">
        <v>13.196999999999999</v>
      </c>
      <c r="CN157" s="47">
        <f t="shared" si="286"/>
        <v>5534.8649940864134</v>
      </c>
      <c r="CO157" s="12">
        <v>0</v>
      </c>
      <c r="CP157" s="4">
        <v>0</v>
      </c>
      <c r="CQ157" s="47">
        <f t="shared" si="286"/>
        <v>0</v>
      </c>
      <c r="CR157" s="12">
        <v>0</v>
      </c>
      <c r="CS157" s="4">
        <v>0</v>
      </c>
      <c r="CT157" s="47">
        <f t="shared" si="286"/>
        <v>0</v>
      </c>
      <c r="CU157" s="12">
        <v>0</v>
      </c>
      <c r="CV157" s="4">
        <v>0</v>
      </c>
      <c r="CW157" s="47">
        <f t="shared" si="286"/>
        <v>0</v>
      </c>
      <c r="CX157" s="12">
        <v>0</v>
      </c>
      <c r="CY157" s="4">
        <v>0</v>
      </c>
      <c r="CZ157" s="47">
        <f t="shared" si="275"/>
        <v>0</v>
      </c>
      <c r="DA157" s="12">
        <v>0</v>
      </c>
      <c r="DB157" s="4">
        <v>0</v>
      </c>
      <c r="DC157" s="47">
        <f t="shared" si="286"/>
        <v>0</v>
      </c>
      <c r="DD157" s="12"/>
      <c r="DE157" s="4"/>
      <c r="DF157" s="47"/>
      <c r="DG157" s="12">
        <v>0</v>
      </c>
      <c r="DH157" s="4">
        <v>0</v>
      </c>
      <c r="DI157" s="47">
        <f t="shared" si="286"/>
        <v>0</v>
      </c>
      <c r="DJ157" s="12">
        <v>0</v>
      </c>
      <c r="DK157" s="4">
        <v>0</v>
      </c>
      <c r="DL157" s="47">
        <f t="shared" si="286"/>
        <v>0</v>
      </c>
      <c r="DM157" s="12">
        <v>0</v>
      </c>
      <c r="DN157" s="4">
        <v>0</v>
      </c>
      <c r="DO157" s="47">
        <f t="shared" si="286"/>
        <v>0</v>
      </c>
      <c r="DP157" s="12">
        <v>0</v>
      </c>
      <c r="DQ157" s="4">
        <v>0</v>
      </c>
      <c r="DR157" s="47">
        <f t="shared" si="286"/>
        <v>0</v>
      </c>
      <c r="DS157" s="12">
        <v>0</v>
      </c>
      <c r="DT157" s="4">
        <v>0</v>
      </c>
      <c r="DU157" s="47">
        <f t="shared" si="286"/>
        <v>0</v>
      </c>
      <c r="DV157" s="85">
        <v>319.964</v>
      </c>
      <c r="DW157" s="86">
        <v>2023.114</v>
      </c>
      <c r="DX157" s="47">
        <f t="shared" si="286"/>
        <v>6322.9425810403673</v>
      </c>
      <c r="DY157" s="85">
        <v>2980</v>
      </c>
      <c r="DZ157" s="86">
        <v>18634.895</v>
      </c>
      <c r="EA157" s="47">
        <f t="shared" si="286"/>
        <v>6253.3204697986585</v>
      </c>
      <c r="EB157" s="12">
        <f t="shared" si="278"/>
        <v>3511.1513399999999</v>
      </c>
      <c r="EC157" s="18">
        <f t="shared" si="279"/>
        <v>22107.522000000001</v>
      </c>
    </row>
    <row r="158" spans="1:133" x14ac:dyDescent="0.3">
      <c r="A158" s="55">
        <v>2020</v>
      </c>
      <c r="B158" s="56" t="s">
        <v>14</v>
      </c>
      <c r="C158" s="12">
        <v>0</v>
      </c>
      <c r="D158" s="4">
        <v>0</v>
      </c>
      <c r="E158" s="47">
        <f t="shared" si="285"/>
        <v>0</v>
      </c>
      <c r="F158" s="12">
        <v>0</v>
      </c>
      <c r="G158" s="4">
        <v>0</v>
      </c>
      <c r="H158" s="47">
        <f t="shared" si="285"/>
        <v>0</v>
      </c>
      <c r="I158" s="73">
        <v>7.8005000000000004</v>
      </c>
      <c r="J158" s="4">
        <v>142.97800000000001</v>
      </c>
      <c r="K158" s="47">
        <f t="shared" si="285"/>
        <v>18329.337862957502</v>
      </c>
      <c r="L158" s="12">
        <v>0</v>
      </c>
      <c r="M158" s="4">
        <v>0</v>
      </c>
      <c r="N158" s="47">
        <f t="shared" si="285"/>
        <v>0</v>
      </c>
      <c r="O158" s="12">
        <v>0</v>
      </c>
      <c r="P158" s="4">
        <v>0</v>
      </c>
      <c r="Q158" s="47">
        <f t="shared" si="285"/>
        <v>0</v>
      </c>
      <c r="R158" s="12">
        <v>0</v>
      </c>
      <c r="S158" s="4">
        <v>0</v>
      </c>
      <c r="T158" s="47">
        <f t="shared" si="285"/>
        <v>0</v>
      </c>
      <c r="U158" s="12">
        <v>0</v>
      </c>
      <c r="V158" s="4">
        <v>0</v>
      </c>
      <c r="W158" s="47">
        <f t="shared" si="285"/>
        <v>0</v>
      </c>
      <c r="X158" s="12">
        <v>0</v>
      </c>
      <c r="Y158" s="4">
        <v>0</v>
      </c>
      <c r="Z158" s="47">
        <f t="shared" si="285"/>
        <v>0</v>
      </c>
      <c r="AA158" s="12">
        <v>0</v>
      </c>
      <c r="AB158" s="4">
        <v>0</v>
      </c>
      <c r="AC158" s="47">
        <f t="shared" si="285"/>
        <v>0</v>
      </c>
      <c r="AD158" s="73">
        <v>102.32</v>
      </c>
      <c r="AE158" s="4">
        <v>845.92</v>
      </c>
      <c r="AF158" s="47">
        <f t="shared" si="285"/>
        <v>8267.396403440187</v>
      </c>
      <c r="AG158" s="12">
        <v>0</v>
      </c>
      <c r="AH158" s="4">
        <v>0</v>
      </c>
      <c r="AI158" s="47">
        <f t="shared" si="285"/>
        <v>0</v>
      </c>
      <c r="AJ158" s="12">
        <v>0</v>
      </c>
      <c r="AK158" s="4">
        <v>0</v>
      </c>
      <c r="AL158" s="47">
        <f t="shared" si="285"/>
        <v>0</v>
      </c>
      <c r="AM158" s="12">
        <v>0</v>
      </c>
      <c r="AN158" s="4">
        <v>0</v>
      </c>
      <c r="AO158" s="47">
        <f t="shared" si="285"/>
        <v>0</v>
      </c>
      <c r="AP158" s="12">
        <v>0</v>
      </c>
      <c r="AQ158" s="4">
        <v>0</v>
      </c>
      <c r="AR158" s="47">
        <f t="shared" si="285"/>
        <v>0</v>
      </c>
      <c r="AS158" s="12">
        <v>0</v>
      </c>
      <c r="AT158" s="4">
        <v>0</v>
      </c>
      <c r="AU158" s="47">
        <f t="shared" si="285"/>
        <v>0</v>
      </c>
      <c r="AV158" s="12">
        <v>0</v>
      </c>
      <c r="AW158" s="4">
        <v>0</v>
      </c>
      <c r="AX158" s="47">
        <f t="shared" si="269"/>
        <v>0</v>
      </c>
      <c r="AY158" s="12">
        <v>0</v>
      </c>
      <c r="AZ158" s="4">
        <v>0</v>
      </c>
      <c r="BA158" s="47">
        <f t="shared" si="285"/>
        <v>0</v>
      </c>
      <c r="BB158" s="12">
        <v>0</v>
      </c>
      <c r="BC158" s="4">
        <v>0</v>
      </c>
      <c r="BD158" s="47">
        <f t="shared" si="285"/>
        <v>0</v>
      </c>
      <c r="BE158" s="12">
        <v>0</v>
      </c>
      <c r="BF158" s="4">
        <v>0</v>
      </c>
      <c r="BG158" s="47">
        <f t="shared" si="285"/>
        <v>0</v>
      </c>
      <c r="BH158" s="12">
        <v>0</v>
      </c>
      <c r="BI158" s="4">
        <v>0</v>
      </c>
      <c r="BJ158" s="47">
        <f t="shared" si="285"/>
        <v>0</v>
      </c>
      <c r="BK158" s="12">
        <v>0</v>
      </c>
      <c r="BL158" s="4">
        <v>0</v>
      </c>
      <c r="BM158" s="47">
        <f t="shared" si="270"/>
        <v>0</v>
      </c>
      <c r="BN158" s="12">
        <v>0</v>
      </c>
      <c r="BO158" s="4">
        <v>0</v>
      </c>
      <c r="BP158" s="47">
        <f t="shared" si="285"/>
        <v>0</v>
      </c>
      <c r="BQ158" s="12">
        <v>0</v>
      </c>
      <c r="BR158" s="4">
        <v>0</v>
      </c>
      <c r="BS158" s="47">
        <f t="shared" si="285"/>
        <v>0</v>
      </c>
      <c r="BT158" s="12">
        <v>0</v>
      </c>
      <c r="BU158" s="4">
        <v>0</v>
      </c>
      <c r="BV158" s="47">
        <f t="shared" si="285"/>
        <v>0</v>
      </c>
      <c r="BW158" s="12">
        <v>0</v>
      </c>
      <c r="BX158" s="4">
        <v>0</v>
      </c>
      <c r="BY158" s="47">
        <f t="shared" si="286"/>
        <v>0</v>
      </c>
      <c r="BZ158" s="12">
        <v>0</v>
      </c>
      <c r="CA158" s="4">
        <v>0</v>
      </c>
      <c r="CB158" s="47">
        <f t="shared" si="286"/>
        <v>0</v>
      </c>
      <c r="CC158" s="73">
        <v>0</v>
      </c>
      <c r="CD158" s="4">
        <v>0</v>
      </c>
      <c r="CE158" s="47">
        <f t="shared" si="272"/>
        <v>0</v>
      </c>
      <c r="CF158" s="73">
        <v>0</v>
      </c>
      <c r="CG158" s="4">
        <v>0</v>
      </c>
      <c r="CH158" s="47">
        <f t="shared" si="273"/>
        <v>0</v>
      </c>
      <c r="CI158" s="73">
        <v>10</v>
      </c>
      <c r="CJ158" s="4">
        <v>52.688000000000002</v>
      </c>
      <c r="CK158" s="47">
        <f t="shared" si="286"/>
        <v>5268.8</v>
      </c>
      <c r="CL158" s="73">
        <v>33.611230000000006</v>
      </c>
      <c r="CM158" s="4">
        <v>183.05600000000001</v>
      </c>
      <c r="CN158" s="47">
        <f t="shared" si="286"/>
        <v>5446.2749503662908</v>
      </c>
      <c r="CO158" s="12">
        <v>0</v>
      </c>
      <c r="CP158" s="4">
        <v>0</v>
      </c>
      <c r="CQ158" s="47">
        <f t="shared" si="286"/>
        <v>0</v>
      </c>
      <c r="CR158" s="12">
        <v>0</v>
      </c>
      <c r="CS158" s="4">
        <v>0</v>
      </c>
      <c r="CT158" s="47">
        <f t="shared" si="286"/>
        <v>0</v>
      </c>
      <c r="CU158" s="12">
        <v>0</v>
      </c>
      <c r="CV158" s="4">
        <v>0</v>
      </c>
      <c r="CW158" s="47">
        <f t="shared" si="286"/>
        <v>0</v>
      </c>
      <c r="CX158" s="12">
        <v>0</v>
      </c>
      <c r="CY158" s="4">
        <v>0</v>
      </c>
      <c r="CZ158" s="47">
        <f t="shared" si="275"/>
        <v>0</v>
      </c>
      <c r="DA158" s="12">
        <v>0</v>
      </c>
      <c r="DB158" s="4">
        <v>0</v>
      </c>
      <c r="DC158" s="47">
        <f t="shared" si="286"/>
        <v>0</v>
      </c>
      <c r="DD158" s="12"/>
      <c r="DE158" s="4"/>
      <c r="DF158" s="47"/>
      <c r="DG158" s="12">
        <v>0</v>
      </c>
      <c r="DH158" s="4">
        <v>0</v>
      </c>
      <c r="DI158" s="47">
        <f t="shared" si="286"/>
        <v>0</v>
      </c>
      <c r="DJ158" s="12">
        <v>0</v>
      </c>
      <c r="DK158" s="4">
        <v>0</v>
      </c>
      <c r="DL158" s="47">
        <f t="shared" si="286"/>
        <v>0</v>
      </c>
      <c r="DM158" s="12">
        <v>0</v>
      </c>
      <c r="DN158" s="4">
        <v>0</v>
      </c>
      <c r="DO158" s="47">
        <f t="shared" si="286"/>
        <v>0</v>
      </c>
      <c r="DP158" s="12">
        <v>0</v>
      </c>
      <c r="DQ158" s="4">
        <v>0</v>
      </c>
      <c r="DR158" s="47">
        <f t="shared" si="286"/>
        <v>0</v>
      </c>
      <c r="DS158" s="12">
        <v>0</v>
      </c>
      <c r="DT158" s="4">
        <v>0</v>
      </c>
      <c r="DU158" s="47">
        <f t="shared" si="286"/>
        <v>0</v>
      </c>
      <c r="DV158" s="73">
        <v>66.319999999999993</v>
      </c>
      <c r="DW158" s="4">
        <v>409.83199999999999</v>
      </c>
      <c r="DX158" s="47">
        <f t="shared" si="286"/>
        <v>6179.6139927623644</v>
      </c>
      <c r="DY158" s="73">
        <v>819.00199999999995</v>
      </c>
      <c r="DZ158" s="4">
        <v>4737.6049999999996</v>
      </c>
      <c r="EA158" s="47">
        <f t="shared" si="286"/>
        <v>5784.607363596182</v>
      </c>
      <c r="EB158" s="12">
        <f t="shared" si="278"/>
        <v>1039.0537299999999</v>
      </c>
      <c r="EC158" s="18">
        <f t="shared" si="279"/>
        <v>6372.0789999999988</v>
      </c>
    </row>
    <row r="159" spans="1:133" x14ac:dyDescent="0.3">
      <c r="A159" s="55">
        <v>2020</v>
      </c>
      <c r="B159" s="47" t="s">
        <v>15</v>
      </c>
      <c r="C159" s="12">
        <v>0</v>
      </c>
      <c r="D159" s="4">
        <v>0</v>
      </c>
      <c r="E159" s="47">
        <f t="shared" si="285"/>
        <v>0</v>
      </c>
      <c r="F159" s="12">
        <v>0</v>
      </c>
      <c r="G159" s="4">
        <v>0</v>
      </c>
      <c r="H159" s="47">
        <f t="shared" si="285"/>
        <v>0</v>
      </c>
      <c r="I159" s="73">
        <v>23</v>
      </c>
      <c r="J159" s="4">
        <v>182.83500000000001</v>
      </c>
      <c r="K159" s="47">
        <f t="shared" si="285"/>
        <v>7949.347826086957</v>
      </c>
      <c r="L159" s="12">
        <v>0</v>
      </c>
      <c r="M159" s="4">
        <v>0</v>
      </c>
      <c r="N159" s="47">
        <f t="shared" si="285"/>
        <v>0</v>
      </c>
      <c r="O159" s="12">
        <v>0</v>
      </c>
      <c r="P159" s="4">
        <v>0</v>
      </c>
      <c r="Q159" s="47">
        <f t="shared" si="285"/>
        <v>0</v>
      </c>
      <c r="R159" s="12">
        <v>0</v>
      </c>
      <c r="S159" s="4">
        <v>0</v>
      </c>
      <c r="T159" s="47">
        <f t="shared" si="285"/>
        <v>0</v>
      </c>
      <c r="U159" s="12">
        <v>0</v>
      </c>
      <c r="V159" s="4">
        <v>0</v>
      </c>
      <c r="W159" s="47">
        <f t="shared" si="285"/>
        <v>0</v>
      </c>
      <c r="X159" s="12">
        <v>0</v>
      </c>
      <c r="Y159" s="4">
        <v>0</v>
      </c>
      <c r="Z159" s="47">
        <f t="shared" si="285"/>
        <v>0</v>
      </c>
      <c r="AA159" s="12">
        <v>0</v>
      </c>
      <c r="AB159" s="4">
        <v>0</v>
      </c>
      <c r="AC159" s="47">
        <f t="shared" si="285"/>
        <v>0</v>
      </c>
      <c r="AD159" s="73">
        <v>238.405</v>
      </c>
      <c r="AE159" s="4">
        <v>1252.6300000000001</v>
      </c>
      <c r="AF159" s="47">
        <f t="shared" si="285"/>
        <v>5254.2102724355618</v>
      </c>
      <c r="AG159" s="12">
        <v>0</v>
      </c>
      <c r="AH159" s="4">
        <v>0</v>
      </c>
      <c r="AI159" s="47">
        <f t="shared" si="285"/>
        <v>0</v>
      </c>
      <c r="AJ159" s="12">
        <v>0</v>
      </c>
      <c r="AK159" s="4">
        <v>0</v>
      </c>
      <c r="AL159" s="47">
        <f t="shared" si="285"/>
        <v>0</v>
      </c>
      <c r="AM159" s="12">
        <v>0</v>
      </c>
      <c r="AN159" s="4">
        <v>0</v>
      </c>
      <c r="AO159" s="47">
        <f t="shared" si="285"/>
        <v>0</v>
      </c>
      <c r="AP159" s="12">
        <v>0</v>
      </c>
      <c r="AQ159" s="4">
        <v>0</v>
      </c>
      <c r="AR159" s="47">
        <f t="shared" si="285"/>
        <v>0</v>
      </c>
      <c r="AS159" s="12">
        <v>0</v>
      </c>
      <c r="AT159" s="4">
        <v>0</v>
      </c>
      <c r="AU159" s="47">
        <f t="shared" si="285"/>
        <v>0</v>
      </c>
      <c r="AV159" s="12">
        <v>0</v>
      </c>
      <c r="AW159" s="4">
        <v>0</v>
      </c>
      <c r="AX159" s="47">
        <f t="shared" si="269"/>
        <v>0</v>
      </c>
      <c r="AY159" s="12">
        <v>0</v>
      </c>
      <c r="AZ159" s="4">
        <v>0</v>
      </c>
      <c r="BA159" s="47">
        <f t="shared" si="285"/>
        <v>0</v>
      </c>
      <c r="BB159" s="12">
        <v>0</v>
      </c>
      <c r="BC159" s="4">
        <v>0</v>
      </c>
      <c r="BD159" s="47">
        <f t="shared" si="285"/>
        <v>0</v>
      </c>
      <c r="BE159" s="12">
        <v>0</v>
      </c>
      <c r="BF159" s="4">
        <v>0</v>
      </c>
      <c r="BG159" s="47">
        <f t="shared" si="285"/>
        <v>0</v>
      </c>
      <c r="BH159" s="12">
        <v>0</v>
      </c>
      <c r="BI159" s="4">
        <v>0</v>
      </c>
      <c r="BJ159" s="47">
        <f t="shared" si="285"/>
        <v>0</v>
      </c>
      <c r="BK159" s="12">
        <v>0</v>
      </c>
      <c r="BL159" s="4">
        <v>0</v>
      </c>
      <c r="BM159" s="47">
        <f t="shared" si="270"/>
        <v>0</v>
      </c>
      <c r="BN159" s="12">
        <v>0</v>
      </c>
      <c r="BO159" s="4">
        <v>0</v>
      </c>
      <c r="BP159" s="47">
        <f t="shared" si="285"/>
        <v>0</v>
      </c>
      <c r="BQ159" s="12">
        <v>0</v>
      </c>
      <c r="BR159" s="4">
        <v>0</v>
      </c>
      <c r="BS159" s="47">
        <f t="shared" si="285"/>
        <v>0</v>
      </c>
      <c r="BT159" s="12">
        <v>0</v>
      </c>
      <c r="BU159" s="4">
        <v>0</v>
      </c>
      <c r="BV159" s="47">
        <f t="shared" si="285"/>
        <v>0</v>
      </c>
      <c r="BW159" s="12">
        <v>0</v>
      </c>
      <c r="BX159" s="4">
        <v>0</v>
      </c>
      <c r="BY159" s="47">
        <f t="shared" si="286"/>
        <v>0</v>
      </c>
      <c r="BZ159" s="12">
        <v>0</v>
      </c>
      <c r="CA159" s="4">
        <v>0</v>
      </c>
      <c r="CB159" s="47">
        <f t="shared" si="286"/>
        <v>0</v>
      </c>
      <c r="CC159" s="73">
        <v>0</v>
      </c>
      <c r="CD159" s="4">
        <v>0</v>
      </c>
      <c r="CE159" s="47">
        <f t="shared" si="272"/>
        <v>0</v>
      </c>
      <c r="CF159" s="73">
        <v>0</v>
      </c>
      <c r="CG159" s="4">
        <v>0</v>
      </c>
      <c r="CH159" s="47">
        <f t="shared" si="273"/>
        <v>0</v>
      </c>
      <c r="CI159" s="73">
        <v>60</v>
      </c>
      <c r="CJ159" s="4">
        <v>476.88</v>
      </c>
      <c r="CK159" s="47">
        <f t="shared" si="286"/>
        <v>7947.9999999999991</v>
      </c>
      <c r="CL159" s="73">
        <v>48.627050000000004</v>
      </c>
      <c r="CM159" s="4">
        <v>264.57600000000002</v>
      </c>
      <c r="CN159" s="47">
        <f t="shared" si="286"/>
        <v>5440.9222850244869</v>
      </c>
      <c r="CO159" s="12">
        <v>0</v>
      </c>
      <c r="CP159" s="4">
        <v>0</v>
      </c>
      <c r="CQ159" s="47">
        <f t="shared" si="286"/>
        <v>0</v>
      </c>
      <c r="CR159" s="12">
        <v>0</v>
      </c>
      <c r="CS159" s="4">
        <v>0</v>
      </c>
      <c r="CT159" s="47">
        <f t="shared" si="286"/>
        <v>0</v>
      </c>
      <c r="CU159" s="12">
        <v>0</v>
      </c>
      <c r="CV159" s="4">
        <v>0</v>
      </c>
      <c r="CW159" s="47">
        <f t="shared" si="286"/>
        <v>0</v>
      </c>
      <c r="CX159" s="12">
        <v>0</v>
      </c>
      <c r="CY159" s="4">
        <v>0</v>
      </c>
      <c r="CZ159" s="47">
        <f t="shared" si="275"/>
        <v>0</v>
      </c>
      <c r="DA159" s="12">
        <v>0</v>
      </c>
      <c r="DB159" s="4">
        <v>0</v>
      </c>
      <c r="DC159" s="47">
        <f t="shared" si="286"/>
        <v>0</v>
      </c>
      <c r="DD159" s="12"/>
      <c r="DE159" s="4"/>
      <c r="DF159" s="47"/>
      <c r="DG159" s="12">
        <v>0</v>
      </c>
      <c r="DH159" s="4">
        <v>0</v>
      </c>
      <c r="DI159" s="47">
        <f t="shared" si="286"/>
        <v>0</v>
      </c>
      <c r="DJ159" s="12">
        <v>0</v>
      </c>
      <c r="DK159" s="4">
        <v>0</v>
      </c>
      <c r="DL159" s="47">
        <f t="shared" si="286"/>
        <v>0</v>
      </c>
      <c r="DM159" s="12">
        <v>0</v>
      </c>
      <c r="DN159" s="4">
        <v>0</v>
      </c>
      <c r="DO159" s="47">
        <f t="shared" si="286"/>
        <v>0</v>
      </c>
      <c r="DP159" s="12">
        <v>0</v>
      </c>
      <c r="DQ159" s="4">
        <v>0</v>
      </c>
      <c r="DR159" s="47">
        <f t="shared" si="286"/>
        <v>0</v>
      </c>
      <c r="DS159" s="12">
        <v>0</v>
      </c>
      <c r="DT159" s="4">
        <v>0</v>
      </c>
      <c r="DU159" s="47">
        <f t="shared" si="286"/>
        <v>0</v>
      </c>
      <c r="DV159" s="73">
        <v>134.476</v>
      </c>
      <c r="DW159" s="4">
        <v>1205.0909999999999</v>
      </c>
      <c r="DX159" s="47">
        <f t="shared" si="286"/>
        <v>8961.3834438858958</v>
      </c>
      <c r="DY159" s="73">
        <v>2003.1</v>
      </c>
      <c r="DZ159" s="4">
        <v>11519.383</v>
      </c>
      <c r="EA159" s="47">
        <f t="shared" si="286"/>
        <v>5750.777794418651</v>
      </c>
      <c r="EB159" s="12">
        <f t="shared" si="278"/>
        <v>2507.6080500000003</v>
      </c>
      <c r="EC159" s="18">
        <f t="shared" si="279"/>
        <v>14901.395</v>
      </c>
    </row>
    <row r="160" spans="1:133" x14ac:dyDescent="0.3">
      <c r="A160" s="55">
        <v>2020</v>
      </c>
      <c r="B160" s="56" t="s">
        <v>16</v>
      </c>
      <c r="C160" s="12">
        <v>0</v>
      </c>
      <c r="D160" s="4">
        <v>0</v>
      </c>
      <c r="E160" s="47">
        <f t="shared" si="285"/>
        <v>0</v>
      </c>
      <c r="F160" s="12">
        <v>0</v>
      </c>
      <c r="G160" s="4">
        <v>0</v>
      </c>
      <c r="H160" s="47">
        <f t="shared" si="285"/>
        <v>0</v>
      </c>
      <c r="I160" s="73">
        <v>34</v>
      </c>
      <c r="J160" s="4">
        <v>176.8</v>
      </c>
      <c r="K160" s="47">
        <f t="shared" si="285"/>
        <v>5200</v>
      </c>
      <c r="L160" s="12">
        <v>0</v>
      </c>
      <c r="M160" s="4">
        <v>0</v>
      </c>
      <c r="N160" s="47">
        <f t="shared" si="285"/>
        <v>0</v>
      </c>
      <c r="O160" s="12">
        <v>0</v>
      </c>
      <c r="P160" s="4">
        <v>0</v>
      </c>
      <c r="Q160" s="47">
        <f t="shared" si="285"/>
        <v>0</v>
      </c>
      <c r="R160" s="12">
        <v>0</v>
      </c>
      <c r="S160" s="4">
        <v>0</v>
      </c>
      <c r="T160" s="47">
        <f t="shared" si="285"/>
        <v>0</v>
      </c>
      <c r="U160" s="12">
        <v>0</v>
      </c>
      <c r="V160" s="4">
        <v>0</v>
      </c>
      <c r="W160" s="47">
        <f t="shared" si="285"/>
        <v>0</v>
      </c>
      <c r="X160" s="12">
        <v>0</v>
      </c>
      <c r="Y160" s="4">
        <v>0</v>
      </c>
      <c r="Z160" s="47">
        <f t="shared" si="285"/>
        <v>0</v>
      </c>
      <c r="AA160" s="12">
        <v>0</v>
      </c>
      <c r="AB160" s="4">
        <v>0</v>
      </c>
      <c r="AC160" s="47">
        <f t="shared" si="285"/>
        <v>0</v>
      </c>
      <c r="AD160" s="73">
        <v>237.3</v>
      </c>
      <c r="AE160" s="4">
        <v>1094.31</v>
      </c>
      <c r="AF160" s="47">
        <f t="shared" si="285"/>
        <v>4611.5044247787609</v>
      </c>
      <c r="AG160" s="12">
        <v>0</v>
      </c>
      <c r="AH160" s="4">
        <v>0</v>
      </c>
      <c r="AI160" s="47">
        <f t="shared" si="285"/>
        <v>0</v>
      </c>
      <c r="AJ160" s="12">
        <v>0</v>
      </c>
      <c r="AK160" s="4">
        <v>0</v>
      </c>
      <c r="AL160" s="47">
        <f t="shared" si="285"/>
        <v>0</v>
      </c>
      <c r="AM160" s="12">
        <v>0</v>
      </c>
      <c r="AN160" s="4">
        <v>0</v>
      </c>
      <c r="AO160" s="47">
        <f t="shared" si="285"/>
        <v>0</v>
      </c>
      <c r="AP160" s="12">
        <v>0</v>
      </c>
      <c r="AQ160" s="4">
        <v>0</v>
      </c>
      <c r="AR160" s="47">
        <f t="shared" si="285"/>
        <v>0</v>
      </c>
      <c r="AS160" s="12">
        <v>0</v>
      </c>
      <c r="AT160" s="4">
        <v>0</v>
      </c>
      <c r="AU160" s="47">
        <f t="shared" si="285"/>
        <v>0</v>
      </c>
      <c r="AV160" s="12">
        <v>0</v>
      </c>
      <c r="AW160" s="4">
        <v>0</v>
      </c>
      <c r="AX160" s="47">
        <f t="shared" si="269"/>
        <v>0</v>
      </c>
      <c r="AY160" s="12">
        <v>0</v>
      </c>
      <c r="AZ160" s="4">
        <v>0</v>
      </c>
      <c r="BA160" s="47">
        <f t="shared" si="285"/>
        <v>0</v>
      </c>
      <c r="BB160" s="12">
        <v>0</v>
      </c>
      <c r="BC160" s="4">
        <v>0</v>
      </c>
      <c r="BD160" s="47">
        <f t="shared" si="285"/>
        <v>0</v>
      </c>
      <c r="BE160" s="12">
        <v>0</v>
      </c>
      <c r="BF160" s="4">
        <v>0</v>
      </c>
      <c r="BG160" s="47">
        <f t="shared" si="285"/>
        <v>0</v>
      </c>
      <c r="BH160" s="12">
        <v>0</v>
      </c>
      <c r="BI160" s="4">
        <v>0</v>
      </c>
      <c r="BJ160" s="47">
        <f t="shared" si="285"/>
        <v>0</v>
      </c>
      <c r="BK160" s="12">
        <v>0</v>
      </c>
      <c r="BL160" s="4">
        <v>0</v>
      </c>
      <c r="BM160" s="47">
        <f t="shared" si="270"/>
        <v>0</v>
      </c>
      <c r="BN160" s="12">
        <v>0</v>
      </c>
      <c r="BO160" s="4">
        <v>0</v>
      </c>
      <c r="BP160" s="47">
        <f t="shared" si="285"/>
        <v>0</v>
      </c>
      <c r="BQ160" s="12">
        <v>0</v>
      </c>
      <c r="BR160" s="4">
        <v>0</v>
      </c>
      <c r="BS160" s="47">
        <f t="shared" si="285"/>
        <v>0</v>
      </c>
      <c r="BT160" s="12">
        <v>0</v>
      </c>
      <c r="BU160" s="4">
        <v>0</v>
      </c>
      <c r="BV160" s="47">
        <f t="shared" si="285"/>
        <v>0</v>
      </c>
      <c r="BW160" s="12">
        <v>0</v>
      </c>
      <c r="BX160" s="4">
        <v>0</v>
      </c>
      <c r="BY160" s="47">
        <f t="shared" si="286"/>
        <v>0</v>
      </c>
      <c r="BZ160" s="12">
        <v>0</v>
      </c>
      <c r="CA160" s="4">
        <v>0</v>
      </c>
      <c r="CB160" s="47">
        <f t="shared" si="286"/>
        <v>0</v>
      </c>
      <c r="CC160" s="73">
        <v>0</v>
      </c>
      <c r="CD160" s="4">
        <v>0</v>
      </c>
      <c r="CE160" s="47">
        <f t="shared" si="272"/>
        <v>0</v>
      </c>
      <c r="CF160" s="73">
        <v>0</v>
      </c>
      <c r="CG160" s="4">
        <v>0</v>
      </c>
      <c r="CH160" s="47">
        <f t="shared" si="273"/>
        <v>0</v>
      </c>
      <c r="CI160" s="73">
        <v>19</v>
      </c>
      <c r="CJ160" s="4">
        <v>87.718000000000004</v>
      </c>
      <c r="CK160" s="47">
        <f t="shared" si="286"/>
        <v>4616.7368421052633</v>
      </c>
      <c r="CL160" s="73">
        <v>6.1251499999999997</v>
      </c>
      <c r="CM160" s="4">
        <v>36.552</v>
      </c>
      <c r="CN160" s="47">
        <f t="shared" si="286"/>
        <v>5967.5273258614079</v>
      </c>
      <c r="CO160" s="12">
        <v>0</v>
      </c>
      <c r="CP160" s="4">
        <v>0</v>
      </c>
      <c r="CQ160" s="47">
        <f t="shared" si="286"/>
        <v>0</v>
      </c>
      <c r="CR160" s="12">
        <v>0</v>
      </c>
      <c r="CS160" s="4">
        <v>0</v>
      </c>
      <c r="CT160" s="47">
        <f t="shared" si="286"/>
        <v>0</v>
      </c>
      <c r="CU160" s="12">
        <v>0</v>
      </c>
      <c r="CV160" s="4">
        <v>0</v>
      </c>
      <c r="CW160" s="47">
        <f t="shared" si="286"/>
        <v>0</v>
      </c>
      <c r="CX160" s="12">
        <v>0</v>
      </c>
      <c r="CY160" s="4">
        <v>0</v>
      </c>
      <c r="CZ160" s="47">
        <f t="shared" si="275"/>
        <v>0</v>
      </c>
      <c r="DA160" s="12">
        <v>0</v>
      </c>
      <c r="DB160" s="4">
        <v>0</v>
      </c>
      <c r="DC160" s="47">
        <f t="shared" si="286"/>
        <v>0</v>
      </c>
      <c r="DD160" s="12"/>
      <c r="DE160" s="4"/>
      <c r="DF160" s="47"/>
      <c r="DG160" s="12">
        <v>0</v>
      </c>
      <c r="DH160" s="4">
        <v>0</v>
      </c>
      <c r="DI160" s="47">
        <f t="shared" si="286"/>
        <v>0</v>
      </c>
      <c r="DJ160" s="12">
        <v>0</v>
      </c>
      <c r="DK160" s="4">
        <v>0</v>
      </c>
      <c r="DL160" s="47">
        <f t="shared" si="286"/>
        <v>0</v>
      </c>
      <c r="DM160" s="12">
        <v>0</v>
      </c>
      <c r="DN160" s="4">
        <v>0</v>
      </c>
      <c r="DO160" s="47">
        <f t="shared" si="286"/>
        <v>0</v>
      </c>
      <c r="DP160" s="12">
        <v>0</v>
      </c>
      <c r="DQ160" s="4">
        <v>0</v>
      </c>
      <c r="DR160" s="47">
        <f t="shared" si="286"/>
        <v>0</v>
      </c>
      <c r="DS160" s="12">
        <v>0</v>
      </c>
      <c r="DT160" s="4">
        <v>0</v>
      </c>
      <c r="DU160" s="47">
        <f t="shared" si="286"/>
        <v>0</v>
      </c>
      <c r="DV160" s="73">
        <v>106</v>
      </c>
      <c r="DW160" s="4">
        <v>509.54199999999997</v>
      </c>
      <c r="DX160" s="47">
        <f t="shared" si="286"/>
        <v>4806.9999999999991</v>
      </c>
      <c r="DY160" s="73">
        <v>411.09123999999997</v>
      </c>
      <c r="DZ160" s="4">
        <v>2108.44</v>
      </c>
      <c r="EA160" s="47">
        <f t="shared" si="286"/>
        <v>5128.8857432233299</v>
      </c>
      <c r="EB160" s="12">
        <f t="shared" si="278"/>
        <v>813.51639</v>
      </c>
      <c r="EC160" s="18">
        <f t="shared" si="279"/>
        <v>4013.3620000000001</v>
      </c>
    </row>
    <row r="161" spans="1:133" ht="15" thickBot="1" x14ac:dyDescent="0.35">
      <c r="A161" s="77"/>
      <c r="B161" s="78" t="s">
        <v>17</v>
      </c>
      <c r="C161" s="79">
        <f t="shared" ref="C161:D161" si="287">SUM(C149:C160)</f>
        <v>50.002220000000001</v>
      </c>
      <c r="D161" s="80">
        <f t="shared" si="287"/>
        <v>371.79199999999997</v>
      </c>
      <c r="E161" s="81"/>
      <c r="F161" s="79">
        <f t="shared" ref="F161:G161" si="288">SUM(F149:F160)</f>
        <v>0</v>
      </c>
      <c r="G161" s="80">
        <f t="shared" si="288"/>
        <v>0</v>
      </c>
      <c r="H161" s="81"/>
      <c r="I161" s="79">
        <f t="shared" ref="I161:J161" si="289">SUM(I149:I160)</f>
        <v>98.787499999999994</v>
      </c>
      <c r="J161" s="80">
        <f t="shared" si="289"/>
        <v>1088.6479999999999</v>
      </c>
      <c r="K161" s="81"/>
      <c r="L161" s="79">
        <f t="shared" ref="L161:M161" si="290">SUM(L149:L160)</f>
        <v>0</v>
      </c>
      <c r="M161" s="80">
        <f t="shared" si="290"/>
        <v>0</v>
      </c>
      <c r="N161" s="81"/>
      <c r="O161" s="79">
        <f t="shared" ref="O161:P161" si="291">SUM(O149:O160)</f>
        <v>0</v>
      </c>
      <c r="P161" s="80">
        <f t="shared" si="291"/>
        <v>0</v>
      </c>
      <c r="Q161" s="81"/>
      <c r="R161" s="79">
        <f t="shared" ref="R161:S161" si="292">SUM(R149:R160)</f>
        <v>0</v>
      </c>
      <c r="S161" s="80">
        <f t="shared" si="292"/>
        <v>0</v>
      </c>
      <c r="T161" s="81"/>
      <c r="U161" s="79">
        <f t="shared" ref="U161:V161" si="293">SUM(U149:U160)</f>
        <v>188</v>
      </c>
      <c r="V161" s="80">
        <f t="shared" si="293"/>
        <v>1238.722</v>
      </c>
      <c r="W161" s="81"/>
      <c r="X161" s="79">
        <f t="shared" ref="X161:Y161" si="294">SUM(X149:X160)</f>
        <v>4.0268199999999998</v>
      </c>
      <c r="Y161" s="80">
        <f t="shared" si="294"/>
        <v>25.774999999999999</v>
      </c>
      <c r="Z161" s="81"/>
      <c r="AA161" s="79">
        <f t="shared" ref="AA161:AB161" si="295">SUM(AA149:AA160)</f>
        <v>4.032</v>
      </c>
      <c r="AB161" s="80">
        <f t="shared" si="295"/>
        <v>184.29300000000001</v>
      </c>
      <c r="AC161" s="81"/>
      <c r="AD161" s="79">
        <f t="shared" ref="AD161:AE161" si="296">SUM(AD149:AD160)</f>
        <v>2239.7884999999997</v>
      </c>
      <c r="AE161" s="80">
        <f t="shared" si="296"/>
        <v>10927.068999999998</v>
      </c>
      <c r="AF161" s="81"/>
      <c r="AG161" s="79">
        <f t="shared" ref="AG161:AH161" si="297">SUM(AG149:AG160)</f>
        <v>0</v>
      </c>
      <c r="AH161" s="80">
        <f t="shared" si="297"/>
        <v>0</v>
      </c>
      <c r="AI161" s="81"/>
      <c r="AJ161" s="79">
        <f t="shared" ref="AJ161:AK161" si="298">SUM(AJ149:AJ160)</f>
        <v>0</v>
      </c>
      <c r="AK161" s="80">
        <f t="shared" si="298"/>
        <v>0</v>
      </c>
      <c r="AL161" s="81"/>
      <c r="AM161" s="79">
        <f t="shared" ref="AM161:AN161" si="299">SUM(AM149:AM160)</f>
        <v>2.5000000000000001E-3</v>
      </c>
      <c r="AN161" s="80">
        <f t="shared" si="299"/>
        <v>4.1000000000000002E-2</v>
      </c>
      <c r="AO161" s="81"/>
      <c r="AP161" s="79">
        <f t="shared" ref="AP161:AQ161" si="300">SUM(AP149:AP160)</f>
        <v>0</v>
      </c>
      <c r="AQ161" s="80">
        <f t="shared" si="300"/>
        <v>0</v>
      </c>
      <c r="AR161" s="81"/>
      <c r="AS161" s="79">
        <f t="shared" ref="AS161:AT161" si="301">SUM(AS149:AS160)</f>
        <v>0</v>
      </c>
      <c r="AT161" s="80">
        <f t="shared" si="301"/>
        <v>0</v>
      </c>
      <c r="AU161" s="81"/>
      <c r="AV161" s="79">
        <f t="shared" ref="AV161:AW161" si="302">SUM(AV149:AV160)</f>
        <v>0</v>
      </c>
      <c r="AW161" s="80">
        <f t="shared" si="302"/>
        <v>0</v>
      </c>
      <c r="AX161" s="81"/>
      <c r="AY161" s="79">
        <f t="shared" ref="AY161:AZ161" si="303">SUM(AY149:AY160)</f>
        <v>0</v>
      </c>
      <c r="AZ161" s="80">
        <f t="shared" si="303"/>
        <v>0</v>
      </c>
      <c r="BA161" s="81"/>
      <c r="BB161" s="79">
        <f t="shared" ref="BB161:BC161" si="304">SUM(BB149:BB160)</f>
        <v>0</v>
      </c>
      <c r="BC161" s="80">
        <f t="shared" si="304"/>
        <v>0</v>
      </c>
      <c r="BD161" s="81"/>
      <c r="BE161" s="79">
        <f t="shared" ref="BE161:BF161" si="305">SUM(BE149:BE160)</f>
        <v>0</v>
      </c>
      <c r="BF161" s="80">
        <f t="shared" si="305"/>
        <v>0</v>
      </c>
      <c r="BG161" s="81"/>
      <c r="BH161" s="79">
        <f t="shared" ref="BH161:BI161" si="306">SUM(BH149:BH160)</f>
        <v>0</v>
      </c>
      <c r="BI161" s="80">
        <f t="shared" si="306"/>
        <v>0</v>
      </c>
      <c r="BJ161" s="81"/>
      <c r="BK161" s="79">
        <f t="shared" ref="BK161:BL161" si="307">SUM(BK149:BK160)</f>
        <v>0</v>
      </c>
      <c r="BL161" s="80">
        <f t="shared" si="307"/>
        <v>0</v>
      </c>
      <c r="BM161" s="81"/>
      <c r="BN161" s="79">
        <f t="shared" ref="BN161:BO161" si="308">SUM(BN149:BN160)</f>
        <v>13.398190000000001</v>
      </c>
      <c r="BO161" s="80">
        <f t="shared" si="308"/>
        <v>279.09499999999997</v>
      </c>
      <c r="BP161" s="81"/>
      <c r="BQ161" s="79">
        <f t="shared" ref="BQ161:BR161" si="309">SUM(BQ149:BQ160)</f>
        <v>0</v>
      </c>
      <c r="BR161" s="80">
        <f t="shared" si="309"/>
        <v>0</v>
      </c>
      <c r="BS161" s="81"/>
      <c r="BT161" s="79">
        <f t="shared" ref="BT161:BU161" si="310">SUM(BT149:BT160)</f>
        <v>0.43525999999999998</v>
      </c>
      <c r="BU161" s="80">
        <f t="shared" si="310"/>
        <v>6.5920000000000005</v>
      </c>
      <c r="BV161" s="81"/>
      <c r="BW161" s="79">
        <f t="shared" ref="BW161:BX161" si="311">SUM(BW149:BW160)</f>
        <v>0</v>
      </c>
      <c r="BX161" s="80">
        <f t="shared" si="311"/>
        <v>0</v>
      </c>
      <c r="BY161" s="81"/>
      <c r="BZ161" s="79">
        <f t="shared" ref="BZ161:CA161" si="312">SUM(BZ149:BZ160)</f>
        <v>0</v>
      </c>
      <c r="CA161" s="80">
        <f t="shared" si="312"/>
        <v>0</v>
      </c>
      <c r="CB161" s="81"/>
      <c r="CC161" s="79">
        <f t="shared" ref="CC161:CD161" si="313">SUM(CC149:CC160)</f>
        <v>0</v>
      </c>
      <c r="CD161" s="80">
        <f t="shared" si="313"/>
        <v>0</v>
      </c>
      <c r="CE161" s="81"/>
      <c r="CF161" s="79">
        <v>0</v>
      </c>
      <c r="CG161" s="80">
        <v>0</v>
      </c>
      <c r="CH161" s="81"/>
      <c r="CI161" s="79">
        <f t="shared" ref="CI161:CJ161" si="314">SUM(CI149:CI160)</f>
        <v>964.34692999999993</v>
      </c>
      <c r="CJ161" s="80">
        <f t="shared" si="314"/>
        <v>7759.3509999999997</v>
      </c>
      <c r="CK161" s="81"/>
      <c r="CL161" s="79">
        <f t="shared" ref="CL161:CM161" si="315">SUM(CL149:CL160)</f>
        <v>188.84459999999999</v>
      </c>
      <c r="CM161" s="80">
        <f t="shared" si="315"/>
        <v>1254.0580000000002</v>
      </c>
      <c r="CN161" s="81"/>
      <c r="CO161" s="79">
        <f t="shared" ref="CO161:CP161" si="316">SUM(CO149:CO160)</f>
        <v>0</v>
      </c>
      <c r="CP161" s="80">
        <f t="shared" si="316"/>
        <v>0</v>
      </c>
      <c r="CQ161" s="81"/>
      <c r="CR161" s="79">
        <f t="shared" ref="CR161:CS161" si="317">SUM(CR149:CR160)</f>
        <v>0</v>
      </c>
      <c r="CS161" s="80">
        <f t="shared" si="317"/>
        <v>0</v>
      </c>
      <c r="CT161" s="81"/>
      <c r="CU161" s="79">
        <f t="shared" ref="CU161:CV161" si="318">SUM(CU149:CU160)</f>
        <v>0</v>
      </c>
      <c r="CV161" s="80">
        <f t="shared" si="318"/>
        <v>0</v>
      </c>
      <c r="CW161" s="81"/>
      <c r="CX161" s="79">
        <f t="shared" ref="CX161:CY161" si="319">SUM(CX149:CX160)</f>
        <v>0</v>
      </c>
      <c r="CY161" s="80">
        <f t="shared" si="319"/>
        <v>0</v>
      </c>
      <c r="CZ161" s="81"/>
      <c r="DA161" s="79">
        <f t="shared" ref="DA161:DB161" si="320">SUM(DA149:DA160)</f>
        <v>0</v>
      </c>
      <c r="DB161" s="80">
        <f t="shared" si="320"/>
        <v>0</v>
      </c>
      <c r="DC161" s="81"/>
      <c r="DD161" s="79"/>
      <c r="DE161" s="80"/>
      <c r="DF161" s="81"/>
      <c r="DG161" s="79">
        <f t="shared" ref="DG161:DH161" si="321">SUM(DG149:DG160)</f>
        <v>0</v>
      </c>
      <c r="DH161" s="80">
        <f t="shared" si="321"/>
        <v>0</v>
      </c>
      <c r="DI161" s="81"/>
      <c r="DJ161" s="79">
        <f t="shared" ref="DJ161:DK161" si="322">SUM(DJ149:DJ160)</f>
        <v>0</v>
      </c>
      <c r="DK161" s="80">
        <f t="shared" si="322"/>
        <v>0</v>
      </c>
      <c r="DL161" s="81"/>
      <c r="DM161" s="79">
        <f t="shared" ref="DM161:DN161" si="323">SUM(DM149:DM160)</f>
        <v>0</v>
      </c>
      <c r="DN161" s="80">
        <f t="shared" si="323"/>
        <v>0</v>
      </c>
      <c r="DO161" s="81"/>
      <c r="DP161" s="79">
        <f t="shared" ref="DP161:DQ161" si="324">SUM(DP149:DP160)</f>
        <v>0</v>
      </c>
      <c r="DQ161" s="80">
        <f t="shared" si="324"/>
        <v>0</v>
      </c>
      <c r="DR161" s="81"/>
      <c r="DS161" s="79">
        <f t="shared" ref="DS161:DT161" si="325">SUM(DS149:DS160)</f>
        <v>0</v>
      </c>
      <c r="DT161" s="80">
        <f t="shared" si="325"/>
        <v>0</v>
      </c>
      <c r="DU161" s="81"/>
      <c r="DV161" s="79">
        <f t="shared" ref="DV161:DW161" si="326">SUM(DV149:DV160)</f>
        <v>7187.4452499999989</v>
      </c>
      <c r="DW161" s="80">
        <f t="shared" si="326"/>
        <v>46370.639000000003</v>
      </c>
      <c r="DX161" s="81"/>
      <c r="DY161" s="79">
        <f t="shared" ref="DY161:DZ161" si="327">SUM(DY149:DY160)</f>
        <v>15223.22666</v>
      </c>
      <c r="DZ161" s="80">
        <f t="shared" si="327"/>
        <v>90798.972999999998</v>
      </c>
      <c r="EA161" s="81"/>
      <c r="EB161" s="43">
        <f t="shared" si="278"/>
        <v>26162.336429999996</v>
      </c>
      <c r="EC161" s="44">
        <f t="shared" si="279"/>
        <v>160305.04799999998</v>
      </c>
    </row>
    <row r="162" spans="1:133" x14ac:dyDescent="0.3">
      <c r="A162" s="55">
        <v>2021</v>
      </c>
      <c r="B162" s="56" t="s">
        <v>5</v>
      </c>
      <c r="C162" s="12">
        <v>0</v>
      </c>
      <c r="D162" s="4">
        <v>0</v>
      </c>
      <c r="E162" s="47">
        <f>IF(C162=0,0,D162/C162*1000)</f>
        <v>0</v>
      </c>
      <c r="F162" s="12">
        <v>0</v>
      </c>
      <c r="G162" s="4">
        <v>0</v>
      </c>
      <c r="H162" s="47">
        <f t="shared" ref="H162:H173" si="328">IF(F162=0,0,G162/F162*1000)</f>
        <v>0</v>
      </c>
      <c r="I162" s="73">
        <v>0.5</v>
      </c>
      <c r="J162" s="4">
        <v>4.7</v>
      </c>
      <c r="K162" s="47">
        <f t="shared" ref="K162:K173" si="329">IF(I162=0,0,J162/I162*1000)</f>
        <v>9400</v>
      </c>
      <c r="L162" s="12">
        <v>0</v>
      </c>
      <c r="M162" s="4">
        <v>0</v>
      </c>
      <c r="N162" s="47">
        <f t="shared" ref="N162:N173" si="330">IF(L162=0,0,M162/L162*1000)</f>
        <v>0</v>
      </c>
      <c r="O162" s="12">
        <v>0</v>
      </c>
      <c r="P162" s="4">
        <v>0</v>
      </c>
      <c r="Q162" s="47">
        <f t="shared" ref="Q162:Q173" si="331">IF(O162=0,0,P162/O162*1000)</f>
        <v>0</v>
      </c>
      <c r="R162" s="12">
        <v>0</v>
      </c>
      <c r="S162" s="4">
        <v>0</v>
      </c>
      <c r="T162" s="47">
        <f t="shared" ref="T162:T173" si="332">IF(R162=0,0,S162/R162*1000)</f>
        <v>0</v>
      </c>
      <c r="U162" s="12">
        <v>0</v>
      </c>
      <c r="V162" s="4">
        <v>0</v>
      </c>
      <c r="W162" s="47">
        <f t="shared" ref="W162:W173" si="333">IF(U162=0,0,V162/U162*1000)</f>
        <v>0</v>
      </c>
      <c r="X162" s="12">
        <v>0</v>
      </c>
      <c r="Y162" s="4">
        <v>0</v>
      </c>
      <c r="Z162" s="47">
        <f t="shared" ref="Z162:Z173" si="334">IF(X162=0,0,Y162/X162*1000)</f>
        <v>0</v>
      </c>
      <c r="AA162" s="12">
        <v>0</v>
      </c>
      <c r="AB162" s="4">
        <v>0</v>
      </c>
      <c r="AC162" s="47">
        <f t="shared" ref="AC162:AC173" si="335">IF(AA162=0,0,AB162/AA162*1000)</f>
        <v>0</v>
      </c>
      <c r="AD162" s="73">
        <v>68.12</v>
      </c>
      <c r="AE162" s="4">
        <v>419.24</v>
      </c>
      <c r="AF162" s="47">
        <f t="shared" ref="AF162:AF173" si="336">IF(AD162=0,0,AE162/AD162*1000)</f>
        <v>6154.4333529066353</v>
      </c>
      <c r="AG162" s="12">
        <v>0</v>
      </c>
      <c r="AH162" s="4">
        <v>0</v>
      </c>
      <c r="AI162" s="47">
        <f t="shared" ref="AI162:AI173" si="337">IF(AG162=0,0,AH162/AG162*1000)</f>
        <v>0</v>
      </c>
      <c r="AJ162" s="12">
        <v>0</v>
      </c>
      <c r="AK162" s="4">
        <v>0</v>
      </c>
      <c r="AL162" s="47">
        <f t="shared" ref="AL162:AL173" si="338">IF(AJ162=0,0,AK162/AJ162*1000)</f>
        <v>0</v>
      </c>
      <c r="AM162" s="12">
        <v>0</v>
      </c>
      <c r="AN162" s="4">
        <v>0</v>
      </c>
      <c r="AO162" s="47">
        <f t="shared" ref="AO162:AO173" si="339">IF(AM162=0,0,AN162/AM162*1000)</f>
        <v>0</v>
      </c>
      <c r="AP162" s="12">
        <v>0</v>
      </c>
      <c r="AQ162" s="4">
        <v>0</v>
      </c>
      <c r="AR162" s="47">
        <f t="shared" ref="AR162:AR173" si="340">IF(AP162=0,0,AQ162/AP162*1000)</f>
        <v>0</v>
      </c>
      <c r="AS162" s="12">
        <v>0</v>
      </c>
      <c r="AT162" s="4">
        <v>0</v>
      </c>
      <c r="AU162" s="47">
        <f t="shared" ref="AU162:AU173" si="341">IF(AS162=0,0,AT162/AS162*1000)</f>
        <v>0</v>
      </c>
      <c r="AV162" s="73">
        <v>0</v>
      </c>
      <c r="AW162" s="4">
        <v>0</v>
      </c>
      <c r="AX162" s="47">
        <f t="shared" ref="AX162:AX173" si="342">IF(AV162=0,0,AW162/AV162*1000)</f>
        <v>0</v>
      </c>
      <c r="AY162" s="73">
        <v>3.2</v>
      </c>
      <c r="AZ162" s="4">
        <v>29.896999999999998</v>
      </c>
      <c r="BA162" s="47">
        <f t="shared" ref="BA162:BA173" si="343">IF(AY162=0,0,AZ162/AY162*1000)</f>
        <v>9342.8124999999982</v>
      </c>
      <c r="BB162" s="12">
        <v>0</v>
      </c>
      <c r="BC162" s="4">
        <v>0</v>
      </c>
      <c r="BD162" s="47">
        <f t="shared" ref="BD162:BD173" si="344">IF(BB162=0,0,BC162/BB162*1000)</f>
        <v>0</v>
      </c>
      <c r="BE162" s="12">
        <v>0</v>
      </c>
      <c r="BF162" s="4">
        <v>0</v>
      </c>
      <c r="BG162" s="47">
        <f t="shared" ref="BG162:BG173" si="345">IF(BE162=0,0,BF162/BE162*1000)</f>
        <v>0</v>
      </c>
      <c r="BH162" s="12">
        <v>0</v>
      </c>
      <c r="BI162" s="4">
        <v>0</v>
      </c>
      <c r="BJ162" s="47">
        <f t="shared" ref="BJ162:BJ173" si="346">IF(BH162=0,0,BI162/BH162*1000)</f>
        <v>0</v>
      </c>
      <c r="BK162" s="12">
        <v>0</v>
      </c>
      <c r="BL162" s="4">
        <v>0</v>
      </c>
      <c r="BM162" s="47">
        <f t="shared" ref="BM162:BM173" si="347">IF(BK162=0,0,BL162/BK162*1000)</f>
        <v>0</v>
      </c>
      <c r="BN162" s="12">
        <v>0</v>
      </c>
      <c r="BO162" s="4">
        <v>0</v>
      </c>
      <c r="BP162" s="47">
        <f t="shared" ref="BP162:BP173" si="348">IF(BN162=0,0,BO162/BN162*1000)</f>
        <v>0</v>
      </c>
      <c r="BQ162" s="12">
        <v>0</v>
      </c>
      <c r="BR162" s="4">
        <v>0</v>
      </c>
      <c r="BS162" s="47">
        <f t="shared" ref="BS162:BS173" si="349">IF(BQ162=0,0,BR162/BQ162*1000)</f>
        <v>0</v>
      </c>
      <c r="BT162" s="12">
        <v>0</v>
      </c>
      <c r="BU162" s="4">
        <v>0</v>
      </c>
      <c r="BV162" s="47">
        <f t="shared" ref="BV162:BV173" si="350">IF(BT162=0,0,BU162/BT162*1000)</f>
        <v>0</v>
      </c>
      <c r="BW162" s="12">
        <v>0</v>
      </c>
      <c r="BX162" s="4">
        <v>0</v>
      </c>
      <c r="BY162" s="47">
        <f t="shared" ref="BY162:BY173" si="351">IF(BW162=0,0,BX162/BW162*1000)</f>
        <v>0</v>
      </c>
      <c r="BZ162" s="12">
        <v>0</v>
      </c>
      <c r="CA162" s="4">
        <v>0</v>
      </c>
      <c r="CB162" s="47">
        <f t="shared" ref="CB162:CB173" si="352">IF(BZ162=0,0,CA162/BZ162*1000)</f>
        <v>0</v>
      </c>
      <c r="CC162" s="73">
        <v>0</v>
      </c>
      <c r="CD162" s="4">
        <v>0</v>
      </c>
      <c r="CE162" s="47">
        <f t="shared" ref="CE162:CE173" si="353">IF(CC162=0,0,CD162/CC162*1000)</f>
        <v>0</v>
      </c>
      <c r="CF162" s="73">
        <v>0</v>
      </c>
      <c r="CG162" s="4">
        <v>0</v>
      </c>
      <c r="CH162" s="47">
        <f t="shared" ref="CH162" si="354">IF(CF162=0,0,CG162/CF162*1000)</f>
        <v>0</v>
      </c>
      <c r="CI162" s="73">
        <v>22</v>
      </c>
      <c r="CJ162" s="4">
        <v>107.319</v>
      </c>
      <c r="CK162" s="47">
        <f t="shared" ref="CK162:CK173" si="355">IF(CI162=0,0,CJ162/CI162*1000)</f>
        <v>4878.136363636364</v>
      </c>
      <c r="CL162" s="73">
        <v>72.928989999999999</v>
      </c>
      <c r="CM162" s="4">
        <v>374.55500000000001</v>
      </c>
      <c r="CN162" s="47">
        <f t="shared" ref="CN162:CN173" si="356">IF(CL162=0,0,CM162/CL162*1000)</f>
        <v>5135.8862915830869</v>
      </c>
      <c r="CO162" s="12">
        <v>0</v>
      </c>
      <c r="CP162" s="4">
        <v>0</v>
      </c>
      <c r="CQ162" s="47">
        <f t="shared" ref="CQ162:CQ173" si="357">IF(CO162=0,0,CP162/CO162*1000)</f>
        <v>0</v>
      </c>
      <c r="CR162" s="12">
        <v>0</v>
      </c>
      <c r="CS162" s="4">
        <v>0</v>
      </c>
      <c r="CT162" s="47">
        <f t="shared" ref="CT162:CT173" si="358">IF(CR162=0,0,CS162/CR162*1000)</f>
        <v>0</v>
      </c>
      <c r="CU162" s="12">
        <v>0</v>
      </c>
      <c r="CV162" s="4">
        <v>0</v>
      </c>
      <c r="CW162" s="47">
        <f t="shared" ref="CW162:CW173" si="359">IF(CU162=0,0,CV162/CU162*1000)</f>
        <v>0</v>
      </c>
      <c r="CX162" s="12">
        <v>0</v>
      </c>
      <c r="CY162" s="4">
        <v>0</v>
      </c>
      <c r="CZ162" s="47">
        <f t="shared" ref="CZ162:CZ173" si="360">IF(CX162=0,0,CY162/CX162*1000)</f>
        <v>0</v>
      </c>
      <c r="DA162" s="12">
        <v>0</v>
      </c>
      <c r="DB162" s="4">
        <v>0</v>
      </c>
      <c r="DC162" s="47">
        <f t="shared" ref="DC162:DC173" si="361">IF(DA162=0,0,DB162/DA162*1000)</f>
        <v>0</v>
      </c>
      <c r="DD162" s="12"/>
      <c r="DE162" s="4"/>
      <c r="DF162" s="47"/>
      <c r="DG162" s="12">
        <v>0</v>
      </c>
      <c r="DH162" s="4">
        <v>0</v>
      </c>
      <c r="DI162" s="47">
        <f t="shared" ref="DI162:DI173" si="362">IF(DG162=0,0,DH162/DG162*1000)</f>
        <v>0</v>
      </c>
      <c r="DJ162" s="12">
        <v>0</v>
      </c>
      <c r="DK162" s="4">
        <v>0</v>
      </c>
      <c r="DL162" s="47">
        <f t="shared" ref="DL162:DL173" si="363">IF(DJ162=0,0,DK162/DJ162*1000)</f>
        <v>0</v>
      </c>
      <c r="DM162" s="12">
        <v>0</v>
      </c>
      <c r="DN162" s="4">
        <v>0</v>
      </c>
      <c r="DO162" s="47">
        <f t="shared" ref="DO162:DO173" si="364">IF(DM162=0,0,DN162/DM162*1000)</f>
        <v>0</v>
      </c>
      <c r="DP162" s="12">
        <v>0</v>
      </c>
      <c r="DQ162" s="4">
        <v>0</v>
      </c>
      <c r="DR162" s="47">
        <f t="shared" ref="DR162:DR173" si="365">IF(DP162=0,0,DQ162/DP162*1000)</f>
        <v>0</v>
      </c>
      <c r="DS162" s="12">
        <v>0</v>
      </c>
      <c r="DT162" s="4">
        <v>0</v>
      </c>
      <c r="DU162" s="47">
        <f t="shared" ref="DU162:DU173" si="366">IF(DS162=0,0,DT162/DS162*1000)</f>
        <v>0</v>
      </c>
      <c r="DV162" s="73">
        <v>13.1</v>
      </c>
      <c r="DW162" s="4">
        <v>72.522999999999996</v>
      </c>
      <c r="DX162" s="47">
        <f t="shared" ref="DX162:DX173" si="367">IF(DV162=0,0,DW162/DV162*1000)</f>
        <v>5536.1068702290077</v>
      </c>
      <c r="DY162" s="73">
        <v>374.00049999999999</v>
      </c>
      <c r="DZ162" s="4">
        <v>2337.7959999999998</v>
      </c>
      <c r="EA162" s="47">
        <f t="shared" ref="EA162:EA173" si="368">IF(DY162=0,0,DZ162/DY162*1000)</f>
        <v>6250.7830871883853</v>
      </c>
      <c r="EB162" s="12">
        <f t="shared" ref="EB162:EB174" si="369">F162+C162+I162+U162+X162+AA162+AG162+AM162+AS162+BB162+BE162+BQ162+BT162+CI162+CO162+CR162+DM162+DP162+DS162+DV162+DY162+CL162+AD162+DJ162+CU162+BW162+BH162+AJ162+BN162+L162+O162+R162+DG162+BZ162+DA162+AY162</f>
        <v>553.84949000000006</v>
      </c>
      <c r="EC162" s="18">
        <f t="shared" ref="EC162:EC174" si="370">G162+D162+J162+V162+Y162+AB162+AH162+AN162+AT162+BC162+BF162+BR162+BU162+CJ162+CP162+CS162+DN162+DQ162+DT162+DW162+DZ162+CM162+AE162+DK162+CV162+BX162+BI162+AK162+BO162+M162+P162+S162+DH162+CA162+DB162+AZ162</f>
        <v>3346.0299999999997</v>
      </c>
    </row>
    <row r="163" spans="1:133" x14ac:dyDescent="0.3">
      <c r="A163" s="55">
        <v>2021</v>
      </c>
      <c r="B163" s="56" t="s">
        <v>6</v>
      </c>
      <c r="C163" s="12">
        <v>0</v>
      </c>
      <c r="D163" s="4">
        <v>0</v>
      </c>
      <c r="E163" s="47">
        <f t="shared" ref="E163:E164" si="371">IF(C163=0,0,D163/C163*1000)</f>
        <v>0</v>
      </c>
      <c r="F163" s="12">
        <v>0</v>
      </c>
      <c r="G163" s="4">
        <v>0</v>
      </c>
      <c r="H163" s="47">
        <f t="shared" si="328"/>
        <v>0</v>
      </c>
      <c r="I163" s="73">
        <v>4.9627791563275432</v>
      </c>
      <c r="J163" s="4">
        <v>0.40300000000000002</v>
      </c>
      <c r="K163" s="47">
        <f t="shared" si="329"/>
        <v>81.20450000000001</v>
      </c>
      <c r="L163" s="12">
        <v>0</v>
      </c>
      <c r="M163" s="4">
        <v>0</v>
      </c>
      <c r="N163" s="47">
        <f t="shared" si="330"/>
        <v>0</v>
      </c>
      <c r="O163" s="12">
        <v>0</v>
      </c>
      <c r="P163" s="4">
        <v>0</v>
      </c>
      <c r="Q163" s="47">
        <f t="shared" si="331"/>
        <v>0</v>
      </c>
      <c r="R163" s="12">
        <v>0</v>
      </c>
      <c r="S163" s="4">
        <v>0</v>
      </c>
      <c r="T163" s="47">
        <f t="shared" si="332"/>
        <v>0</v>
      </c>
      <c r="U163" s="12">
        <v>0</v>
      </c>
      <c r="V163" s="4">
        <v>0</v>
      </c>
      <c r="W163" s="47">
        <f t="shared" si="333"/>
        <v>0</v>
      </c>
      <c r="X163" s="12">
        <v>0</v>
      </c>
      <c r="Y163" s="4">
        <v>0</v>
      </c>
      <c r="Z163" s="47">
        <f t="shared" si="334"/>
        <v>0</v>
      </c>
      <c r="AA163" s="73">
        <v>22.258395144976401</v>
      </c>
      <c r="AB163" s="4">
        <v>37.075000000000003</v>
      </c>
      <c r="AC163" s="47">
        <f t="shared" si="335"/>
        <v>1665.6636634635192</v>
      </c>
      <c r="AD163" s="73">
        <v>166.06881891855986</v>
      </c>
      <c r="AE163" s="4">
        <v>647.322</v>
      </c>
      <c r="AF163" s="47">
        <f t="shared" si="336"/>
        <v>3897.9141552000001</v>
      </c>
      <c r="AG163" s="12">
        <v>0</v>
      </c>
      <c r="AH163" s="4">
        <v>0</v>
      </c>
      <c r="AI163" s="47">
        <f t="shared" si="337"/>
        <v>0</v>
      </c>
      <c r="AJ163" s="12">
        <v>0</v>
      </c>
      <c r="AK163" s="4">
        <v>0</v>
      </c>
      <c r="AL163" s="47">
        <f t="shared" si="338"/>
        <v>0</v>
      </c>
      <c r="AM163" s="12">
        <v>0</v>
      </c>
      <c r="AN163" s="4">
        <v>0</v>
      </c>
      <c r="AO163" s="47">
        <f t="shared" si="339"/>
        <v>0</v>
      </c>
      <c r="AP163" s="12">
        <v>0</v>
      </c>
      <c r="AQ163" s="4">
        <v>0</v>
      </c>
      <c r="AR163" s="47">
        <f t="shared" si="340"/>
        <v>0</v>
      </c>
      <c r="AS163" s="12">
        <v>0</v>
      </c>
      <c r="AT163" s="4">
        <v>0</v>
      </c>
      <c r="AU163" s="47">
        <f t="shared" si="341"/>
        <v>0</v>
      </c>
      <c r="AV163" s="12">
        <v>0</v>
      </c>
      <c r="AW163" s="4">
        <v>0</v>
      </c>
      <c r="AX163" s="47">
        <f t="shared" si="342"/>
        <v>0</v>
      </c>
      <c r="AY163" s="12">
        <v>0</v>
      </c>
      <c r="AZ163" s="4">
        <v>0</v>
      </c>
      <c r="BA163" s="47">
        <f t="shared" si="343"/>
        <v>0</v>
      </c>
      <c r="BB163" s="12">
        <v>0</v>
      </c>
      <c r="BC163" s="4">
        <v>0</v>
      </c>
      <c r="BD163" s="47">
        <f t="shared" si="344"/>
        <v>0</v>
      </c>
      <c r="BE163" s="12">
        <v>0</v>
      </c>
      <c r="BF163" s="4">
        <v>0</v>
      </c>
      <c r="BG163" s="47">
        <f t="shared" si="345"/>
        <v>0</v>
      </c>
      <c r="BH163" s="12">
        <v>0</v>
      </c>
      <c r="BI163" s="4">
        <v>0</v>
      </c>
      <c r="BJ163" s="47">
        <f t="shared" si="346"/>
        <v>0</v>
      </c>
      <c r="BK163" s="12">
        <v>0</v>
      </c>
      <c r="BL163" s="4">
        <v>0</v>
      </c>
      <c r="BM163" s="47">
        <f t="shared" si="347"/>
        <v>0</v>
      </c>
      <c r="BN163" s="12">
        <v>0</v>
      </c>
      <c r="BO163" s="4">
        <v>0</v>
      </c>
      <c r="BP163" s="47">
        <f t="shared" si="348"/>
        <v>0</v>
      </c>
      <c r="BQ163" s="12">
        <v>0</v>
      </c>
      <c r="BR163" s="4">
        <v>0</v>
      </c>
      <c r="BS163" s="47">
        <f t="shared" si="349"/>
        <v>0</v>
      </c>
      <c r="BT163" s="12">
        <v>0</v>
      </c>
      <c r="BU163" s="4">
        <v>0</v>
      </c>
      <c r="BV163" s="47">
        <f t="shared" si="350"/>
        <v>0</v>
      </c>
      <c r="BW163" s="12">
        <v>0</v>
      </c>
      <c r="BX163" s="4">
        <v>0</v>
      </c>
      <c r="BY163" s="47">
        <f t="shared" si="351"/>
        <v>0</v>
      </c>
      <c r="BZ163" s="12">
        <v>0</v>
      </c>
      <c r="CA163" s="4">
        <v>0</v>
      </c>
      <c r="CB163" s="47">
        <f t="shared" si="352"/>
        <v>0</v>
      </c>
      <c r="CC163" s="12">
        <v>0</v>
      </c>
      <c r="CD163" s="4">
        <v>0</v>
      </c>
      <c r="CE163" s="47">
        <f t="shared" si="353"/>
        <v>0</v>
      </c>
      <c r="CF163" s="12">
        <v>0</v>
      </c>
      <c r="CG163" s="4">
        <v>0</v>
      </c>
      <c r="CH163" s="47">
        <f t="shared" ref="CH163" si="372">IF(CF163=0,0,CG163/CF163*1000)</f>
        <v>0</v>
      </c>
      <c r="CI163" s="12">
        <v>0</v>
      </c>
      <c r="CJ163" s="4">
        <v>0</v>
      </c>
      <c r="CK163" s="47">
        <f t="shared" si="355"/>
        <v>0</v>
      </c>
      <c r="CL163" s="73">
        <v>638.54081371196787</v>
      </c>
      <c r="CM163" s="4">
        <v>183.43100000000001</v>
      </c>
      <c r="CN163" s="47">
        <f t="shared" si="356"/>
        <v>287.26589759185202</v>
      </c>
      <c r="CO163" s="12">
        <v>0</v>
      </c>
      <c r="CP163" s="4">
        <v>0</v>
      </c>
      <c r="CQ163" s="47">
        <f t="shared" si="357"/>
        <v>0</v>
      </c>
      <c r="CR163" s="12">
        <v>0</v>
      </c>
      <c r="CS163" s="4">
        <v>0</v>
      </c>
      <c r="CT163" s="47">
        <f t="shared" si="358"/>
        <v>0</v>
      </c>
      <c r="CU163" s="12">
        <v>0</v>
      </c>
      <c r="CV163" s="4">
        <v>0</v>
      </c>
      <c r="CW163" s="47">
        <f t="shared" si="359"/>
        <v>0</v>
      </c>
      <c r="CX163" s="12">
        <v>0</v>
      </c>
      <c r="CY163" s="4">
        <v>0</v>
      </c>
      <c r="CZ163" s="47">
        <f t="shared" si="360"/>
        <v>0</v>
      </c>
      <c r="DA163" s="12">
        <v>0</v>
      </c>
      <c r="DB163" s="4">
        <v>0</v>
      </c>
      <c r="DC163" s="47">
        <f t="shared" si="361"/>
        <v>0</v>
      </c>
      <c r="DD163" s="12"/>
      <c r="DE163" s="4"/>
      <c r="DF163" s="47"/>
      <c r="DG163" s="12">
        <v>0</v>
      </c>
      <c r="DH163" s="4">
        <v>0</v>
      </c>
      <c r="DI163" s="47">
        <f t="shared" si="362"/>
        <v>0</v>
      </c>
      <c r="DJ163" s="12">
        <v>0</v>
      </c>
      <c r="DK163" s="4">
        <v>0</v>
      </c>
      <c r="DL163" s="47">
        <f t="shared" si="363"/>
        <v>0</v>
      </c>
      <c r="DM163" s="12">
        <v>0</v>
      </c>
      <c r="DN163" s="4">
        <v>0</v>
      </c>
      <c r="DO163" s="47">
        <f t="shared" si="364"/>
        <v>0</v>
      </c>
      <c r="DP163" s="12">
        <v>0</v>
      </c>
      <c r="DQ163" s="4">
        <v>0</v>
      </c>
      <c r="DR163" s="47">
        <f t="shared" si="365"/>
        <v>0</v>
      </c>
      <c r="DS163" s="12">
        <v>0</v>
      </c>
      <c r="DT163" s="4">
        <v>0</v>
      </c>
      <c r="DU163" s="47">
        <f t="shared" si="366"/>
        <v>0</v>
      </c>
      <c r="DV163" s="73">
        <v>198.64780858989758</v>
      </c>
      <c r="DW163" s="4">
        <v>855.79600000000005</v>
      </c>
      <c r="DX163" s="47">
        <f t="shared" si="367"/>
        <v>4308.1069258949901</v>
      </c>
      <c r="DY163" s="73">
        <v>227.01535292625698</v>
      </c>
      <c r="DZ163" s="4">
        <v>4553.8549999999996</v>
      </c>
      <c r="EA163" s="47">
        <f t="shared" si="368"/>
        <v>20059.678525263709</v>
      </c>
      <c r="EB163" s="12">
        <f t="shared" si="369"/>
        <v>1257.4939684479862</v>
      </c>
      <c r="EC163" s="18">
        <f t="shared" si="370"/>
        <v>6277.8819999999996</v>
      </c>
    </row>
    <row r="164" spans="1:133" x14ac:dyDescent="0.3">
      <c r="A164" s="55">
        <v>2021</v>
      </c>
      <c r="B164" s="56" t="s">
        <v>7</v>
      </c>
      <c r="C164" s="12">
        <v>0</v>
      </c>
      <c r="D164" s="4">
        <v>0</v>
      </c>
      <c r="E164" s="47">
        <f t="shared" si="371"/>
        <v>0</v>
      </c>
      <c r="F164" s="12">
        <v>0</v>
      </c>
      <c r="G164" s="4">
        <v>0</v>
      </c>
      <c r="H164" s="47">
        <f t="shared" si="328"/>
        <v>0</v>
      </c>
      <c r="I164" s="73">
        <v>5.0010000000000003</v>
      </c>
      <c r="J164" s="4">
        <v>88.638000000000005</v>
      </c>
      <c r="K164" s="47">
        <f t="shared" si="329"/>
        <v>17724.055188962207</v>
      </c>
      <c r="L164" s="12">
        <v>0</v>
      </c>
      <c r="M164" s="4">
        <v>0</v>
      </c>
      <c r="N164" s="47">
        <f t="shared" si="330"/>
        <v>0</v>
      </c>
      <c r="O164" s="12">
        <v>0</v>
      </c>
      <c r="P164" s="4">
        <v>0</v>
      </c>
      <c r="Q164" s="47">
        <f t="shared" si="331"/>
        <v>0</v>
      </c>
      <c r="R164" s="12">
        <v>0</v>
      </c>
      <c r="S164" s="4">
        <v>0</v>
      </c>
      <c r="T164" s="47">
        <f t="shared" si="332"/>
        <v>0</v>
      </c>
      <c r="U164" s="12">
        <v>0</v>
      </c>
      <c r="V164" s="4">
        <v>0</v>
      </c>
      <c r="W164" s="47">
        <f t="shared" si="333"/>
        <v>0</v>
      </c>
      <c r="X164" s="12">
        <v>0</v>
      </c>
      <c r="Y164" s="4">
        <v>0</v>
      </c>
      <c r="Z164" s="47">
        <f t="shared" si="334"/>
        <v>0</v>
      </c>
      <c r="AA164" s="12">
        <v>0</v>
      </c>
      <c r="AB164" s="4">
        <v>0</v>
      </c>
      <c r="AC164" s="47">
        <f t="shared" si="335"/>
        <v>0</v>
      </c>
      <c r="AD164" s="73">
        <v>170.005</v>
      </c>
      <c r="AE164" s="4">
        <v>685.505</v>
      </c>
      <c r="AF164" s="47">
        <f t="shared" si="336"/>
        <v>4032.263756948325</v>
      </c>
      <c r="AG164" s="12">
        <v>0</v>
      </c>
      <c r="AH164" s="4">
        <v>0</v>
      </c>
      <c r="AI164" s="47">
        <f t="shared" si="337"/>
        <v>0</v>
      </c>
      <c r="AJ164" s="12">
        <v>0</v>
      </c>
      <c r="AK164" s="4">
        <v>0</v>
      </c>
      <c r="AL164" s="47">
        <f t="shared" si="338"/>
        <v>0</v>
      </c>
      <c r="AM164" s="12">
        <v>0</v>
      </c>
      <c r="AN164" s="4">
        <v>0</v>
      </c>
      <c r="AO164" s="47">
        <f t="shared" si="339"/>
        <v>0</v>
      </c>
      <c r="AP164" s="12">
        <v>0</v>
      </c>
      <c r="AQ164" s="4">
        <v>0</v>
      </c>
      <c r="AR164" s="47">
        <f t="shared" si="340"/>
        <v>0</v>
      </c>
      <c r="AS164" s="12">
        <v>0</v>
      </c>
      <c r="AT164" s="4">
        <v>0</v>
      </c>
      <c r="AU164" s="47">
        <f t="shared" si="341"/>
        <v>0</v>
      </c>
      <c r="AV164" s="12">
        <v>0</v>
      </c>
      <c r="AW164" s="4">
        <v>0</v>
      </c>
      <c r="AX164" s="47">
        <f t="shared" si="342"/>
        <v>0</v>
      </c>
      <c r="AY164" s="12">
        <v>0</v>
      </c>
      <c r="AZ164" s="4">
        <v>0</v>
      </c>
      <c r="BA164" s="47">
        <f t="shared" si="343"/>
        <v>0</v>
      </c>
      <c r="BB164" s="12">
        <v>0</v>
      </c>
      <c r="BC164" s="4">
        <v>0</v>
      </c>
      <c r="BD164" s="47">
        <f t="shared" si="344"/>
        <v>0</v>
      </c>
      <c r="BE164" s="12">
        <v>0</v>
      </c>
      <c r="BF164" s="4">
        <v>0</v>
      </c>
      <c r="BG164" s="47">
        <f t="shared" si="345"/>
        <v>0</v>
      </c>
      <c r="BH164" s="12">
        <v>0</v>
      </c>
      <c r="BI164" s="4">
        <v>0</v>
      </c>
      <c r="BJ164" s="47">
        <f t="shared" si="346"/>
        <v>0</v>
      </c>
      <c r="BK164" s="12">
        <v>0</v>
      </c>
      <c r="BL164" s="4">
        <v>0</v>
      </c>
      <c r="BM164" s="47">
        <f t="shared" si="347"/>
        <v>0</v>
      </c>
      <c r="BN164" s="12">
        <v>0</v>
      </c>
      <c r="BO164" s="4">
        <v>0</v>
      </c>
      <c r="BP164" s="47">
        <f t="shared" si="348"/>
        <v>0</v>
      </c>
      <c r="BQ164" s="12">
        <v>0</v>
      </c>
      <c r="BR164" s="4">
        <v>0</v>
      </c>
      <c r="BS164" s="47">
        <f t="shared" si="349"/>
        <v>0</v>
      </c>
      <c r="BT164" s="12">
        <v>0</v>
      </c>
      <c r="BU164" s="4">
        <v>0</v>
      </c>
      <c r="BV164" s="47">
        <f t="shared" si="350"/>
        <v>0</v>
      </c>
      <c r="BW164" s="12">
        <v>0</v>
      </c>
      <c r="BX164" s="4">
        <v>0</v>
      </c>
      <c r="BY164" s="47">
        <f t="shared" si="351"/>
        <v>0</v>
      </c>
      <c r="BZ164" s="12">
        <v>0</v>
      </c>
      <c r="CA164" s="4">
        <v>0</v>
      </c>
      <c r="CB164" s="47">
        <f t="shared" si="352"/>
        <v>0</v>
      </c>
      <c r="CC164" s="12">
        <v>0</v>
      </c>
      <c r="CD164" s="4">
        <v>0</v>
      </c>
      <c r="CE164" s="47">
        <f t="shared" si="353"/>
        <v>0</v>
      </c>
      <c r="CF164" s="12">
        <v>0</v>
      </c>
      <c r="CG164" s="4">
        <v>0</v>
      </c>
      <c r="CH164" s="47">
        <f t="shared" ref="CH164:CH173" si="373">IF(CF164=0,0,CG164/CF164*1000)</f>
        <v>0</v>
      </c>
      <c r="CI164" s="12">
        <v>0</v>
      </c>
      <c r="CJ164" s="4">
        <v>0</v>
      </c>
      <c r="CK164" s="47">
        <f t="shared" si="355"/>
        <v>0</v>
      </c>
      <c r="CL164" s="73">
        <v>51.524620000000006</v>
      </c>
      <c r="CM164" s="4">
        <v>270.59500000000003</v>
      </c>
      <c r="CN164" s="47">
        <f t="shared" si="356"/>
        <v>5251.7611968802485</v>
      </c>
      <c r="CO164" s="12">
        <v>0</v>
      </c>
      <c r="CP164" s="4">
        <v>0</v>
      </c>
      <c r="CQ164" s="47">
        <f t="shared" si="357"/>
        <v>0</v>
      </c>
      <c r="CR164" s="12">
        <v>0</v>
      </c>
      <c r="CS164" s="4">
        <v>0</v>
      </c>
      <c r="CT164" s="47">
        <f t="shared" si="358"/>
        <v>0</v>
      </c>
      <c r="CU164" s="12">
        <v>0</v>
      </c>
      <c r="CV164" s="4">
        <v>0</v>
      </c>
      <c r="CW164" s="47">
        <f t="shared" si="359"/>
        <v>0</v>
      </c>
      <c r="CX164" s="12">
        <v>0</v>
      </c>
      <c r="CY164" s="4">
        <v>0</v>
      </c>
      <c r="CZ164" s="47">
        <f t="shared" si="360"/>
        <v>0</v>
      </c>
      <c r="DA164" s="12">
        <v>0</v>
      </c>
      <c r="DB164" s="4">
        <v>0</v>
      </c>
      <c r="DC164" s="47">
        <f t="shared" si="361"/>
        <v>0</v>
      </c>
      <c r="DD164" s="12"/>
      <c r="DE164" s="4"/>
      <c r="DF164" s="47"/>
      <c r="DG164" s="12">
        <v>0</v>
      </c>
      <c r="DH164" s="4">
        <v>0</v>
      </c>
      <c r="DI164" s="47">
        <f t="shared" si="362"/>
        <v>0</v>
      </c>
      <c r="DJ164" s="12">
        <v>0</v>
      </c>
      <c r="DK164" s="4">
        <v>0</v>
      </c>
      <c r="DL164" s="47">
        <f t="shared" si="363"/>
        <v>0</v>
      </c>
      <c r="DM164" s="12">
        <v>0</v>
      </c>
      <c r="DN164" s="4">
        <v>0</v>
      </c>
      <c r="DO164" s="47">
        <f t="shared" si="364"/>
        <v>0</v>
      </c>
      <c r="DP164" s="12">
        <v>0</v>
      </c>
      <c r="DQ164" s="4">
        <v>0</v>
      </c>
      <c r="DR164" s="47">
        <f t="shared" si="365"/>
        <v>0</v>
      </c>
      <c r="DS164" s="12">
        <v>0</v>
      </c>
      <c r="DT164" s="4">
        <v>0</v>
      </c>
      <c r="DU164" s="47">
        <f t="shared" si="366"/>
        <v>0</v>
      </c>
      <c r="DV164" s="73">
        <v>251</v>
      </c>
      <c r="DW164" s="4">
        <v>1432.347</v>
      </c>
      <c r="DX164" s="47">
        <f t="shared" si="367"/>
        <v>5706.5617529880474</v>
      </c>
      <c r="DY164" s="73">
        <v>694.22</v>
      </c>
      <c r="DZ164" s="4">
        <v>3985.3409999999999</v>
      </c>
      <c r="EA164" s="47">
        <f t="shared" si="368"/>
        <v>5740.7464492523977</v>
      </c>
      <c r="EB164" s="12">
        <f t="shared" si="369"/>
        <v>1171.75062</v>
      </c>
      <c r="EC164" s="18">
        <f t="shared" si="370"/>
        <v>6462.4260000000004</v>
      </c>
    </row>
    <row r="165" spans="1:133" x14ac:dyDescent="0.3">
      <c r="A165" s="55">
        <v>2021</v>
      </c>
      <c r="B165" s="56" t="s">
        <v>8</v>
      </c>
      <c r="C165" s="12">
        <v>0</v>
      </c>
      <c r="D165" s="4">
        <v>0</v>
      </c>
      <c r="E165" s="47">
        <f>IF(C165=0,0,D165/C165*1000)</f>
        <v>0</v>
      </c>
      <c r="F165" s="12">
        <v>0</v>
      </c>
      <c r="G165" s="4">
        <v>0</v>
      </c>
      <c r="H165" s="47">
        <f t="shared" si="328"/>
        <v>0</v>
      </c>
      <c r="I165" s="85">
        <v>4.0010000000000003</v>
      </c>
      <c r="J165" s="86">
        <v>59.463000000000001</v>
      </c>
      <c r="K165" s="47">
        <f t="shared" si="329"/>
        <v>14862.034491377155</v>
      </c>
      <c r="L165" s="12">
        <v>0</v>
      </c>
      <c r="M165" s="4">
        <v>0</v>
      </c>
      <c r="N165" s="47">
        <f t="shared" si="330"/>
        <v>0</v>
      </c>
      <c r="O165" s="12">
        <v>0</v>
      </c>
      <c r="P165" s="4">
        <v>0</v>
      </c>
      <c r="Q165" s="47">
        <f t="shared" si="331"/>
        <v>0</v>
      </c>
      <c r="R165" s="12">
        <v>0</v>
      </c>
      <c r="S165" s="4">
        <v>0</v>
      </c>
      <c r="T165" s="47">
        <f t="shared" si="332"/>
        <v>0</v>
      </c>
      <c r="U165" s="12">
        <v>0</v>
      </c>
      <c r="V165" s="4">
        <v>0</v>
      </c>
      <c r="W165" s="47">
        <f t="shared" si="333"/>
        <v>0</v>
      </c>
      <c r="X165" s="12">
        <v>0</v>
      </c>
      <c r="Y165" s="4">
        <v>0</v>
      </c>
      <c r="Z165" s="47">
        <f t="shared" si="334"/>
        <v>0</v>
      </c>
      <c r="AA165" s="85">
        <v>2.032</v>
      </c>
      <c r="AB165" s="86">
        <v>73.856999999999999</v>
      </c>
      <c r="AC165" s="47">
        <f t="shared" si="335"/>
        <v>36346.948818897639</v>
      </c>
      <c r="AD165" s="12">
        <v>0</v>
      </c>
      <c r="AE165" s="4">
        <v>0</v>
      </c>
      <c r="AF165" s="47">
        <f t="shared" si="336"/>
        <v>0</v>
      </c>
      <c r="AG165" s="12">
        <v>0</v>
      </c>
      <c r="AH165" s="4">
        <v>0</v>
      </c>
      <c r="AI165" s="47">
        <f t="shared" si="337"/>
        <v>0</v>
      </c>
      <c r="AJ165" s="12">
        <v>0</v>
      </c>
      <c r="AK165" s="4">
        <v>0</v>
      </c>
      <c r="AL165" s="47">
        <f t="shared" si="338"/>
        <v>0</v>
      </c>
      <c r="AM165" s="12">
        <v>0</v>
      </c>
      <c r="AN165" s="4">
        <v>0</v>
      </c>
      <c r="AO165" s="47">
        <f t="shared" si="339"/>
        <v>0</v>
      </c>
      <c r="AP165" s="12">
        <v>0</v>
      </c>
      <c r="AQ165" s="4">
        <v>0</v>
      </c>
      <c r="AR165" s="47">
        <f t="shared" si="340"/>
        <v>0</v>
      </c>
      <c r="AS165" s="12">
        <v>0</v>
      </c>
      <c r="AT165" s="4">
        <v>0</v>
      </c>
      <c r="AU165" s="47">
        <f t="shared" si="341"/>
        <v>0</v>
      </c>
      <c r="AV165" s="12">
        <v>0</v>
      </c>
      <c r="AW165" s="4">
        <v>0</v>
      </c>
      <c r="AX165" s="47">
        <f t="shared" si="342"/>
        <v>0</v>
      </c>
      <c r="AY165" s="12">
        <v>0</v>
      </c>
      <c r="AZ165" s="4">
        <v>0</v>
      </c>
      <c r="BA165" s="47">
        <f t="shared" si="343"/>
        <v>0</v>
      </c>
      <c r="BB165" s="12">
        <v>0</v>
      </c>
      <c r="BC165" s="4">
        <v>0</v>
      </c>
      <c r="BD165" s="47">
        <f t="shared" si="344"/>
        <v>0</v>
      </c>
      <c r="BE165" s="12">
        <v>0</v>
      </c>
      <c r="BF165" s="4">
        <v>0</v>
      </c>
      <c r="BG165" s="47">
        <f t="shared" si="345"/>
        <v>0</v>
      </c>
      <c r="BH165" s="12">
        <v>0</v>
      </c>
      <c r="BI165" s="4">
        <v>0</v>
      </c>
      <c r="BJ165" s="47">
        <f t="shared" si="346"/>
        <v>0</v>
      </c>
      <c r="BK165" s="12">
        <v>0</v>
      </c>
      <c r="BL165" s="4">
        <v>0</v>
      </c>
      <c r="BM165" s="47">
        <f t="shared" si="347"/>
        <v>0</v>
      </c>
      <c r="BN165" s="12">
        <v>0</v>
      </c>
      <c r="BO165" s="4">
        <v>0</v>
      </c>
      <c r="BP165" s="47">
        <f t="shared" si="348"/>
        <v>0</v>
      </c>
      <c r="BQ165" s="12">
        <v>0</v>
      </c>
      <c r="BR165" s="4">
        <v>0</v>
      </c>
      <c r="BS165" s="47">
        <f t="shared" si="349"/>
        <v>0</v>
      </c>
      <c r="BT165" s="12">
        <v>0</v>
      </c>
      <c r="BU165" s="4">
        <v>0</v>
      </c>
      <c r="BV165" s="47">
        <f t="shared" si="350"/>
        <v>0</v>
      </c>
      <c r="BW165" s="12">
        <v>0</v>
      </c>
      <c r="BX165" s="4">
        <v>0</v>
      </c>
      <c r="BY165" s="47">
        <f t="shared" si="351"/>
        <v>0</v>
      </c>
      <c r="BZ165" s="12">
        <v>0</v>
      </c>
      <c r="CA165" s="4">
        <v>0</v>
      </c>
      <c r="CB165" s="47">
        <f t="shared" si="352"/>
        <v>0</v>
      </c>
      <c r="CC165" s="12">
        <v>0</v>
      </c>
      <c r="CD165" s="4">
        <v>0</v>
      </c>
      <c r="CE165" s="47">
        <f t="shared" si="353"/>
        <v>0</v>
      </c>
      <c r="CF165" s="12">
        <v>0</v>
      </c>
      <c r="CG165" s="4">
        <v>0</v>
      </c>
      <c r="CH165" s="47">
        <f t="shared" si="373"/>
        <v>0</v>
      </c>
      <c r="CI165" s="12">
        <v>0</v>
      </c>
      <c r="CJ165" s="4">
        <v>0</v>
      </c>
      <c r="CK165" s="47">
        <f t="shared" si="355"/>
        <v>0</v>
      </c>
      <c r="CL165" s="85">
        <v>29.358340000000002</v>
      </c>
      <c r="CM165" s="86">
        <v>160.17400000000001</v>
      </c>
      <c r="CN165" s="47">
        <f t="shared" si="356"/>
        <v>5455.8261809080486</v>
      </c>
      <c r="CO165" s="12">
        <v>0</v>
      </c>
      <c r="CP165" s="4">
        <v>0</v>
      </c>
      <c r="CQ165" s="47">
        <f t="shared" si="357"/>
        <v>0</v>
      </c>
      <c r="CR165" s="12">
        <v>0</v>
      </c>
      <c r="CS165" s="4">
        <v>0</v>
      </c>
      <c r="CT165" s="47">
        <f t="shared" si="358"/>
        <v>0</v>
      </c>
      <c r="CU165" s="12">
        <v>0</v>
      </c>
      <c r="CV165" s="4">
        <v>0</v>
      </c>
      <c r="CW165" s="47">
        <f t="shared" si="359"/>
        <v>0</v>
      </c>
      <c r="CX165" s="12">
        <v>0</v>
      </c>
      <c r="CY165" s="4">
        <v>0</v>
      </c>
      <c r="CZ165" s="47">
        <f t="shared" si="360"/>
        <v>0</v>
      </c>
      <c r="DA165" s="12">
        <v>0</v>
      </c>
      <c r="DB165" s="4">
        <v>0</v>
      </c>
      <c r="DC165" s="47">
        <f t="shared" si="361"/>
        <v>0</v>
      </c>
      <c r="DD165" s="12"/>
      <c r="DE165" s="4"/>
      <c r="DF165" s="47"/>
      <c r="DG165" s="12">
        <v>0</v>
      </c>
      <c r="DH165" s="4">
        <v>0</v>
      </c>
      <c r="DI165" s="47">
        <f t="shared" si="362"/>
        <v>0</v>
      </c>
      <c r="DJ165" s="12">
        <v>0</v>
      </c>
      <c r="DK165" s="4">
        <v>0</v>
      </c>
      <c r="DL165" s="47">
        <f t="shared" si="363"/>
        <v>0</v>
      </c>
      <c r="DM165" s="12">
        <v>0</v>
      </c>
      <c r="DN165" s="4">
        <v>0</v>
      </c>
      <c r="DO165" s="47">
        <f t="shared" si="364"/>
        <v>0</v>
      </c>
      <c r="DP165" s="12">
        <v>0</v>
      </c>
      <c r="DQ165" s="4">
        <v>0</v>
      </c>
      <c r="DR165" s="47">
        <f t="shared" si="365"/>
        <v>0</v>
      </c>
      <c r="DS165" s="12">
        <v>0</v>
      </c>
      <c r="DT165" s="4">
        <v>0</v>
      </c>
      <c r="DU165" s="47">
        <f t="shared" si="366"/>
        <v>0</v>
      </c>
      <c r="DV165" s="85">
        <v>24.4</v>
      </c>
      <c r="DW165" s="86">
        <v>143.70099999999999</v>
      </c>
      <c r="DX165" s="47">
        <f t="shared" si="367"/>
        <v>5889.3852459016398</v>
      </c>
      <c r="DY165" s="85">
        <v>2023</v>
      </c>
      <c r="DZ165" s="86">
        <v>10833.566000000001</v>
      </c>
      <c r="EA165" s="47">
        <f t="shared" si="368"/>
        <v>5355.1982204646565</v>
      </c>
      <c r="EB165" s="12">
        <f t="shared" si="369"/>
        <v>2082.7913400000002</v>
      </c>
      <c r="EC165" s="18">
        <f t="shared" si="370"/>
        <v>11270.761000000002</v>
      </c>
    </row>
    <row r="166" spans="1:133" x14ac:dyDescent="0.3">
      <c r="A166" s="55">
        <v>2021</v>
      </c>
      <c r="B166" s="47" t="s">
        <v>9</v>
      </c>
      <c r="C166" s="12">
        <v>0</v>
      </c>
      <c r="D166" s="4">
        <v>0</v>
      </c>
      <c r="E166" s="47">
        <f t="shared" ref="E166:E173" si="374">IF(C166=0,0,D166/C166*1000)</f>
        <v>0</v>
      </c>
      <c r="F166" s="12">
        <v>0</v>
      </c>
      <c r="G166" s="4">
        <v>0</v>
      </c>
      <c r="H166" s="47">
        <f t="shared" si="328"/>
        <v>0</v>
      </c>
      <c r="I166" s="88">
        <v>0.8</v>
      </c>
      <c r="J166" s="89">
        <v>29.202999999999999</v>
      </c>
      <c r="K166" s="47">
        <f t="shared" si="329"/>
        <v>36503.75</v>
      </c>
      <c r="L166" s="12">
        <v>0</v>
      </c>
      <c r="M166" s="4">
        <v>0</v>
      </c>
      <c r="N166" s="47">
        <f t="shared" si="330"/>
        <v>0</v>
      </c>
      <c r="O166" s="12">
        <v>0</v>
      </c>
      <c r="P166" s="4">
        <v>0</v>
      </c>
      <c r="Q166" s="47">
        <f t="shared" si="331"/>
        <v>0</v>
      </c>
      <c r="R166" s="12">
        <v>0</v>
      </c>
      <c r="S166" s="4">
        <v>0</v>
      </c>
      <c r="T166" s="47">
        <f t="shared" si="332"/>
        <v>0</v>
      </c>
      <c r="U166" s="12">
        <v>0</v>
      </c>
      <c r="V166" s="4">
        <v>0</v>
      </c>
      <c r="W166" s="47">
        <f t="shared" si="333"/>
        <v>0</v>
      </c>
      <c r="X166" s="12">
        <v>0</v>
      </c>
      <c r="Y166" s="4">
        <v>0</v>
      </c>
      <c r="Z166" s="47">
        <f t="shared" si="334"/>
        <v>0</v>
      </c>
      <c r="AA166" s="88">
        <v>1.2700000000000001E-3</v>
      </c>
      <c r="AB166" s="89">
        <v>0.112</v>
      </c>
      <c r="AC166" s="47">
        <f t="shared" si="335"/>
        <v>88188.976377952757</v>
      </c>
      <c r="AD166" s="88">
        <v>2E-3</v>
      </c>
      <c r="AE166" s="89">
        <v>1.635</v>
      </c>
      <c r="AF166" s="47">
        <f t="shared" si="336"/>
        <v>817500</v>
      </c>
      <c r="AG166" s="12">
        <v>0</v>
      </c>
      <c r="AH166" s="4">
        <v>0</v>
      </c>
      <c r="AI166" s="47">
        <f t="shared" si="337"/>
        <v>0</v>
      </c>
      <c r="AJ166" s="12">
        <v>0</v>
      </c>
      <c r="AK166" s="4">
        <v>0</v>
      </c>
      <c r="AL166" s="47">
        <f t="shared" si="338"/>
        <v>0</v>
      </c>
      <c r="AM166" s="12">
        <v>0</v>
      </c>
      <c r="AN166" s="4">
        <v>0</v>
      </c>
      <c r="AO166" s="47">
        <f t="shared" si="339"/>
        <v>0</v>
      </c>
      <c r="AP166" s="12">
        <v>0</v>
      </c>
      <c r="AQ166" s="4">
        <v>0</v>
      </c>
      <c r="AR166" s="47">
        <f t="shared" si="340"/>
        <v>0</v>
      </c>
      <c r="AS166" s="12">
        <v>0</v>
      </c>
      <c r="AT166" s="4">
        <v>0</v>
      </c>
      <c r="AU166" s="47">
        <f t="shared" si="341"/>
        <v>0</v>
      </c>
      <c r="AV166" s="12">
        <v>0</v>
      </c>
      <c r="AW166" s="4">
        <v>0</v>
      </c>
      <c r="AX166" s="47">
        <f t="shared" si="342"/>
        <v>0</v>
      </c>
      <c r="AY166" s="12">
        <v>0</v>
      </c>
      <c r="AZ166" s="4">
        <v>0</v>
      </c>
      <c r="BA166" s="47">
        <f t="shared" si="343"/>
        <v>0</v>
      </c>
      <c r="BB166" s="12">
        <v>0</v>
      </c>
      <c r="BC166" s="4">
        <v>0</v>
      </c>
      <c r="BD166" s="47">
        <f t="shared" si="344"/>
        <v>0</v>
      </c>
      <c r="BE166" s="12">
        <v>0</v>
      </c>
      <c r="BF166" s="4">
        <v>0</v>
      </c>
      <c r="BG166" s="47">
        <f t="shared" si="345"/>
        <v>0</v>
      </c>
      <c r="BH166" s="12">
        <v>0</v>
      </c>
      <c r="BI166" s="4">
        <v>0</v>
      </c>
      <c r="BJ166" s="47">
        <f t="shared" si="346"/>
        <v>0</v>
      </c>
      <c r="BK166" s="12">
        <v>0</v>
      </c>
      <c r="BL166" s="4">
        <v>0</v>
      </c>
      <c r="BM166" s="47">
        <f t="shared" si="347"/>
        <v>0</v>
      </c>
      <c r="BN166" s="12">
        <v>0</v>
      </c>
      <c r="BO166" s="4">
        <v>0</v>
      </c>
      <c r="BP166" s="47">
        <f t="shared" si="348"/>
        <v>0</v>
      </c>
      <c r="BQ166" s="12">
        <v>0</v>
      </c>
      <c r="BR166" s="4">
        <v>0</v>
      </c>
      <c r="BS166" s="47">
        <f t="shared" si="349"/>
        <v>0</v>
      </c>
      <c r="BT166" s="88">
        <v>0.3</v>
      </c>
      <c r="BU166" s="89">
        <v>55.811</v>
      </c>
      <c r="BV166" s="47">
        <f t="shared" si="350"/>
        <v>186036.66666666666</v>
      </c>
      <c r="BW166" s="12">
        <v>0</v>
      </c>
      <c r="BX166" s="4">
        <v>0</v>
      </c>
      <c r="BY166" s="47">
        <f t="shared" si="351"/>
        <v>0</v>
      </c>
      <c r="BZ166" s="12">
        <v>0</v>
      </c>
      <c r="CA166" s="4">
        <v>0</v>
      </c>
      <c r="CB166" s="47">
        <f t="shared" si="352"/>
        <v>0</v>
      </c>
      <c r="CC166" s="12">
        <v>0</v>
      </c>
      <c r="CD166" s="4">
        <v>0</v>
      </c>
      <c r="CE166" s="47">
        <f t="shared" si="353"/>
        <v>0</v>
      </c>
      <c r="CF166" s="12">
        <v>0</v>
      </c>
      <c r="CG166" s="4">
        <v>0</v>
      </c>
      <c r="CH166" s="47">
        <f t="shared" si="373"/>
        <v>0</v>
      </c>
      <c r="CI166" s="12">
        <v>0</v>
      </c>
      <c r="CJ166" s="4">
        <v>0</v>
      </c>
      <c r="CK166" s="47">
        <f t="shared" si="355"/>
        <v>0</v>
      </c>
      <c r="CL166" s="88">
        <v>7.13</v>
      </c>
      <c r="CM166" s="89">
        <v>39.774999999999999</v>
      </c>
      <c r="CN166" s="47">
        <f t="shared" si="356"/>
        <v>5578.5413744740526</v>
      </c>
      <c r="CO166" s="12">
        <v>0</v>
      </c>
      <c r="CP166" s="4">
        <v>0</v>
      </c>
      <c r="CQ166" s="47">
        <f t="shared" si="357"/>
        <v>0</v>
      </c>
      <c r="CR166" s="12">
        <v>0</v>
      </c>
      <c r="CS166" s="4">
        <v>0</v>
      </c>
      <c r="CT166" s="47">
        <f t="shared" si="358"/>
        <v>0</v>
      </c>
      <c r="CU166" s="12">
        <v>0</v>
      </c>
      <c r="CV166" s="4">
        <v>0</v>
      </c>
      <c r="CW166" s="47">
        <f t="shared" si="359"/>
        <v>0</v>
      </c>
      <c r="CX166" s="12">
        <v>0</v>
      </c>
      <c r="CY166" s="4">
        <v>0</v>
      </c>
      <c r="CZ166" s="47">
        <f t="shared" si="360"/>
        <v>0</v>
      </c>
      <c r="DA166" s="12">
        <v>0</v>
      </c>
      <c r="DB166" s="4">
        <v>0</v>
      </c>
      <c r="DC166" s="47">
        <f t="shared" si="361"/>
        <v>0</v>
      </c>
      <c r="DD166" s="12"/>
      <c r="DE166" s="4"/>
      <c r="DF166" s="47"/>
      <c r="DG166" s="12">
        <v>0</v>
      </c>
      <c r="DH166" s="4">
        <v>0</v>
      </c>
      <c r="DI166" s="47">
        <f t="shared" si="362"/>
        <v>0</v>
      </c>
      <c r="DJ166" s="12">
        <v>0</v>
      </c>
      <c r="DK166" s="4">
        <v>0</v>
      </c>
      <c r="DL166" s="47">
        <f t="shared" si="363"/>
        <v>0</v>
      </c>
      <c r="DM166" s="12">
        <v>0</v>
      </c>
      <c r="DN166" s="4">
        <v>0</v>
      </c>
      <c r="DO166" s="47">
        <f t="shared" si="364"/>
        <v>0</v>
      </c>
      <c r="DP166" s="12">
        <v>0</v>
      </c>
      <c r="DQ166" s="4">
        <v>0</v>
      </c>
      <c r="DR166" s="47">
        <f t="shared" si="365"/>
        <v>0</v>
      </c>
      <c r="DS166" s="12">
        <v>0</v>
      </c>
      <c r="DT166" s="4">
        <v>0</v>
      </c>
      <c r="DU166" s="47">
        <f t="shared" si="366"/>
        <v>0</v>
      </c>
      <c r="DV166" s="88">
        <v>1211</v>
      </c>
      <c r="DW166" s="89">
        <v>5977.3860000000004</v>
      </c>
      <c r="DX166" s="47">
        <f t="shared" si="367"/>
        <v>4935.9091659785299</v>
      </c>
      <c r="DY166" s="88">
        <v>1257.3499999999999</v>
      </c>
      <c r="DZ166" s="89">
        <v>6253.674</v>
      </c>
      <c r="EA166" s="47">
        <f t="shared" si="368"/>
        <v>4973.6938799856844</v>
      </c>
      <c r="EB166" s="12">
        <f t="shared" si="369"/>
        <v>2476.5832700000001</v>
      </c>
      <c r="EC166" s="18">
        <f t="shared" si="370"/>
        <v>12357.596000000001</v>
      </c>
    </row>
    <row r="167" spans="1:133" x14ac:dyDescent="0.3">
      <c r="A167" s="55">
        <v>2021</v>
      </c>
      <c r="B167" s="56" t="s">
        <v>10</v>
      </c>
      <c r="C167" s="12">
        <v>0</v>
      </c>
      <c r="D167" s="4">
        <v>0</v>
      </c>
      <c r="E167" s="47">
        <f t="shared" si="374"/>
        <v>0</v>
      </c>
      <c r="F167" s="12">
        <v>0</v>
      </c>
      <c r="G167" s="4">
        <v>0</v>
      </c>
      <c r="H167" s="47">
        <f t="shared" si="328"/>
        <v>0</v>
      </c>
      <c r="I167" s="73">
        <v>17.8</v>
      </c>
      <c r="J167" s="4">
        <v>265.47500000000002</v>
      </c>
      <c r="K167" s="47">
        <f t="shared" si="329"/>
        <v>14914.325842696631</v>
      </c>
      <c r="L167" s="12">
        <v>0</v>
      </c>
      <c r="M167" s="4">
        <v>0</v>
      </c>
      <c r="N167" s="47">
        <f t="shared" si="330"/>
        <v>0</v>
      </c>
      <c r="O167" s="12">
        <v>0</v>
      </c>
      <c r="P167" s="4">
        <v>0</v>
      </c>
      <c r="Q167" s="47">
        <f t="shared" si="331"/>
        <v>0</v>
      </c>
      <c r="R167" s="12">
        <v>0</v>
      </c>
      <c r="S167" s="4">
        <v>0</v>
      </c>
      <c r="T167" s="47">
        <f t="shared" si="332"/>
        <v>0</v>
      </c>
      <c r="U167" s="12">
        <v>0</v>
      </c>
      <c r="V167" s="4">
        <v>0</v>
      </c>
      <c r="W167" s="47">
        <f t="shared" si="333"/>
        <v>0</v>
      </c>
      <c r="X167" s="73">
        <v>0.5</v>
      </c>
      <c r="Y167" s="4">
        <v>10.961</v>
      </c>
      <c r="Z167" s="47">
        <f t="shared" si="334"/>
        <v>21922</v>
      </c>
      <c r="AA167" s="12">
        <v>0</v>
      </c>
      <c r="AB167" s="4">
        <v>0</v>
      </c>
      <c r="AC167" s="47">
        <f t="shared" si="335"/>
        <v>0</v>
      </c>
      <c r="AD167" s="73">
        <v>68.150000000000006</v>
      </c>
      <c r="AE167" s="4">
        <v>426.82799999999997</v>
      </c>
      <c r="AF167" s="47">
        <f t="shared" si="336"/>
        <v>6263.066764490095</v>
      </c>
      <c r="AG167" s="12">
        <v>0</v>
      </c>
      <c r="AH167" s="4">
        <v>0</v>
      </c>
      <c r="AI167" s="47">
        <f t="shared" si="337"/>
        <v>0</v>
      </c>
      <c r="AJ167" s="12">
        <v>0</v>
      </c>
      <c r="AK167" s="4">
        <v>0</v>
      </c>
      <c r="AL167" s="47">
        <f t="shared" si="338"/>
        <v>0</v>
      </c>
      <c r="AM167" s="12">
        <v>0</v>
      </c>
      <c r="AN167" s="4">
        <v>0</v>
      </c>
      <c r="AO167" s="47">
        <f t="shared" si="339"/>
        <v>0</v>
      </c>
      <c r="AP167" s="12">
        <v>0</v>
      </c>
      <c r="AQ167" s="4">
        <v>0</v>
      </c>
      <c r="AR167" s="47">
        <f t="shared" si="340"/>
        <v>0</v>
      </c>
      <c r="AS167" s="12">
        <v>0</v>
      </c>
      <c r="AT167" s="4">
        <v>0</v>
      </c>
      <c r="AU167" s="47">
        <f t="shared" si="341"/>
        <v>0</v>
      </c>
      <c r="AV167" s="12">
        <v>0</v>
      </c>
      <c r="AW167" s="4">
        <v>0</v>
      </c>
      <c r="AX167" s="47">
        <f t="shared" si="342"/>
        <v>0</v>
      </c>
      <c r="AY167" s="12">
        <v>0</v>
      </c>
      <c r="AZ167" s="4">
        <v>0</v>
      </c>
      <c r="BA167" s="47">
        <f t="shared" si="343"/>
        <v>0</v>
      </c>
      <c r="BB167" s="12">
        <v>0</v>
      </c>
      <c r="BC167" s="4">
        <v>0</v>
      </c>
      <c r="BD167" s="47">
        <f t="shared" si="344"/>
        <v>0</v>
      </c>
      <c r="BE167" s="12">
        <v>0</v>
      </c>
      <c r="BF167" s="4">
        <v>0</v>
      </c>
      <c r="BG167" s="47">
        <f t="shared" si="345"/>
        <v>0</v>
      </c>
      <c r="BH167" s="12">
        <v>0</v>
      </c>
      <c r="BI167" s="4">
        <v>0</v>
      </c>
      <c r="BJ167" s="47">
        <f t="shared" si="346"/>
        <v>0</v>
      </c>
      <c r="BK167" s="12">
        <v>0</v>
      </c>
      <c r="BL167" s="4">
        <v>0</v>
      </c>
      <c r="BM167" s="47">
        <f t="shared" si="347"/>
        <v>0</v>
      </c>
      <c r="BN167" s="12">
        <v>0</v>
      </c>
      <c r="BO167" s="4">
        <v>0</v>
      </c>
      <c r="BP167" s="47">
        <f t="shared" si="348"/>
        <v>0</v>
      </c>
      <c r="BQ167" s="12">
        <v>0</v>
      </c>
      <c r="BR167" s="4">
        <v>0</v>
      </c>
      <c r="BS167" s="47">
        <f t="shared" si="349"/>
        <v>0</v>
      </c>
      <c r="BT167" s="12">
        <v>0</v>
      </c>
      <c r="BU167" s="4">
        <v>0</v>
      </c>
      <c r="BV167" s="47">
        <f t="shared" si="350"/>
        <v>0</v>
      </c>
      <c r="BW167" s="12">
        <v>0</v>
      </c>
      <c r="BX167" s="4">
        <v>0</v>
      </c>
      <c r="BY167" s="47">
        <f t="shared" si="351"/>
        <v>0</v>
      </c>
      <c r="BZ167" s="12">
        <v>0</v>
      </c>
      <c r="CA167" s="4">
        <v>0</v>
      </c>
      <c r="CB167" s="47">
        <f t="shared" si="352"/>
        <v>0</v>
      </c>
      <c r="CC167" s="73">
        <v>0</v>
      </c>
      <c r="CD167" s="4">
        <v>0</v>
      </c>
      <c r="CE167" s="47">
        <f t="shared" si="353"/>
        <v>0</v>
      </c>
      <c r="CF167" s="73">
        <v>0</v>
      </c>
      <c r="CG167" s="4">
        <v>0</v>
      </c>
      <c r="CH167" s="47">
        <f t="shared" si="373"/>
        <v>0</v>
      </c>
      <c r="CI167" s="73">
        <v>30.001999999999999</v>
      </c>
      <c r="CJ167" s="4">
        <v>237.10499999999999</v>
      </c>
      <c r="CK167" s="47">
        <f t="shared" si="355"/>
        <v>7902.9731351243254</v>
      </c>
      <c r="CL167" s="73">
        <v>31.600990000000003</v>
      </c>
      <c r="CM167" s="4">
        <v>183.22300000000001</v>
      </c>
      <c r="CN167" s="47">
        <f t="shared" si="356"/>
        <v>5798.014555873091</v>
      </c>
      <c r="CO167" s="12">
        <v>0</v>
      </c>
      <c r="CP167" s="4">
        <v>0</v>
      </c>
      <c r="CQ167" s="47">
        <f t="shared" si="357"/>
        <v>0</v>
      </c>
      <c r="CR167" s="12">
        <v>0</v>
      </c>
      <c r="CS167" s="4">
        <v>0</v>
      </c>
      <c r="CT167" s="47">
        <f t="shared" si="358"/>
        <v>0</v>
      </c>
      <c r="CU167" s="12">
        <v>0</v>
      </c>
      <c r="CV167" s="4">
        <v>0</v>
      </c>
      <c r="CW167" s="47">
        <f t="shared" si="359"/>
        <v>0</v>
      </c>
      <c r="CX167" s="12">
        <v>0</v>
      </c>
      <c r="CY167" s="4">
        <v>0</v>
      </c>
      <c r="CZ167" s="47">
        <f t="shared" si="360"/>
        <v>0</v>
      </c>
      <c r="DA167" s="12">
        <v>0</v>
      </c>
      <c r="DB167" s="4">
        <v>0</v>
      </c>
      <c r="DC167" s="47">
        <f t="shared" si="361"/>
        <v>0</v>
      </c>
      <c r="DD167" s="12"/>
      <c r="DE167" s="4"/>
      <c r="DF167" s="47"/>
      <c r="DG167" s="12">
        <v>0</v>
      </c>
      <c r="DH167" s="4">
        <v>0</v>
      </c>
      <c r="DI167" s="47">
        <f t="shared" si="362"/>
        <v>0</v>
      </c>
      <c r="DJ167" s="12">
        <v>0</v>
      </c>
      <c r="DK167" s="4">
        <v>0</v>
      </c>
      <c r="DL167" s="47">
        <f t="shared" si="363"/>
        <v>0</v>
      </c>
      <c r="DM167" s="12">
        <v>0</v>
      </c>
      <c r="DN167" s="4">
        <v>0</v>
      </c>
      <c r="DO167" s="47">
        <f t="shared" si="364"/>
        <v>0</v>
      </c>
      <c r="DP167" s="12">
        <v>0</v>
      </c>
      <c r="DQ167" s="4">
        <v>0</v>
      </c>
      <c r="DR167" s="47">
        <f t="shared" si="365"/>
        <v>0</v>
      </c>
      <c r="DS167" s="12">
        <v>0</v>
      </c>
      <c r="DT167" s="4">
        <v>0</v>
      </c>
      <c r="DU167" s="47">
        <f t="shared" si="366"/>
        <v>0</v>
      </c>
      <c r="DV167" s="12">
        <v>0</v>
      </c>
      <c r="DW167" s="4">
        <v>0</v>
      </c>
      <c r="DX167" s="47">
        <f t="shared" si="367"/>
        <v>0</v>
      </c>
      <c r="DY167" s="73">
        <v>1746.0532499999999</v>
      </c>
      <c r="DZ167" s="4">
        <v>7635.518</v>
      </c>
      <c r="EA167" s="47">
        <f t="shared" si="368"/>
        <v>4373.0155423381275</v>
      </c>
      <c r="EB167" s="12">
        <f t="shared" si="369"/>
        <v>1894.1062399999998</v>
      </c>
      <c r="EC167" s="18">
        <f t="shared" si="370"/>
        <v>8759.11</v>
      </c>
    </row>
    <row r="168" spans="1:133" x14ac:dyDescent="0.3">
      <c r="A168" s="55">
        <v>2021</v>
      </c>
      <c r="B168" s="56" t="s">
        <v>11</v>
      </c>
      <c r="C168" s="12">
        <v>0</v>
      </c>
      <c r="D168" s="4">
        <v>0</v>
      </c>
      <c r="E168" s="47">
        <f t="shared" si="374"/>
        <v>0</v>
      </c>
      <c r="F168" s="12">
        <v>0</v>
      </c>
      <c r="G168" s="4">
        <v>0</v>
      </c>
      <c r="H168" s="47">
        <f t="shared" si="328"/>
        <v>0</v>
      </c>
      <c r="I168" s="12">
        <v>0</v>
      </c>
      <c r="J168" s="4">
        <v>0</v>
      </c>
      <c r="K168" s="47">
        <f t="shared" si="329"/>
        <v>0</v>
      </c>
      <c r="L168" s="12">
        <v>0</v>
      </c>
      <c r="M168" s="4">
        <v>0</v>
      </c>
      <c r="N168" s="47">
        <f t="shared" si="330"/>
        <v>0</v>
      </c>
      <c r="O168" s="12">
        <v>0</v>
      </c>
      <c r="P168" s="4">
        <v>0</v>
      </c>
      <c r="Q168" s="47">
        <f t="shared" si="331"/>
        <v>0</v>
      </c>
      <c r="R168" s="12">
        <v>0</v>
      </c>
      <c r="S168" s="4">
        <v>0</v>
      </c>
      <c r="T168" s="47">
        <f t="shared" si="332"/>
        <v>0</v>
      </c>
      <c r="U168" s="12">
        <v>0</v>
      </c>
      <c r="V168" s="4">
        <v>0</v>
      </c>
      <c r="W168" s="47">
        <f t="shared" si="333"/>
        <v>0</v>
      </c>
      <c r="X168" s="73">
        <v>0.35199999999999998</v>
      </c>
      <c r="Y168" s="4">
        <v>58.805999999999997</v>
      </c>
      <c r="Z168" s="47">
        <f t="shared" si="334"/>
        <v>167062.5</v>
      </c>
      <c r="AA168" s="12">
        <v>0</v>
      </c>
      <c r="AB168" s="4">
        <v>0</v>
      </c>
      <c r="AC168" s="47">
        <f t="shared" si="335"/>
        <v>0</v>
      </c>
      <c r="AD168" s="73">
        <v>104</v>
      </c>
      <c r="AE168" s="4">
        <v>618.60400000000004</v>
      </c>
      <c r="AF168" s="47">
        <f t="shared" si="336"/>
        <v>5948.1153846153857</v>
      </c>
      <c r="AG168" s="12">
        <v>0</v>
      </c>
      <c r="AH168" s="4">
        <v>0</v>
      </c>
      <c r="AI168" s="47">
        <f t="shared" si="337"/>
        <v>0</v>
      </c>
      <c r="AJ168" s="12">
        <v>0</v>
      </c>
      <c r="AK168" s="4">
        <v>0</v>
      </c>
      <c r="AL168" s="47">
        <f t="shared" si="338"/>
        <v>0</v>
      </c>
      <c r="AM168" s="12">
        <v>0</v>
      </c>
      <c r="AN168" s="4">
        <v>0</v>
      </c>
      <c r="AO168" s="47">
        <f t="shared" si="339"/>
        <v>0</v>
      </c>
      <c r="AP168" s="12">
        <v>0</v>
      </c>
      <c r="AQ168" s="4">
        <v>0</v>
      </c>
      <c r="AR168" s="47">
        <f t="shared" si="340"/>
        <v>0</v>
      </c>
      <c r="AS168" s="12">
        <v>0</v>
      </c>
      <c r="AT168" s="4">
        <v>0</v>
      </c>
      <c r="AU168" s="47">
        <f t="shared" si="341"/>
        <v>0</v>
      </c>
      <c r="AV168" s="12">
        <v>0</v>
      </c>
      <c r="AW168" s="4">
        <v>0</v>
      </c>
      <c r="AX168" s="47">
        <f t="shared" si="342"/>
        <v>0</v>
      </c>
      <c r="AY168" s="12">
        <v>0</v>
      </c>
      <c r="AZ168" s="4">
        <v>0</v>
      </c>
      <c r="BA168" s="47">
        <f t="shared" si="343"/>
        <v>0</v>
      </c>
      <c r="BB168" s="12">
        <v>0</v>
      </c>
      <c r="BC168" s="4">
        <v>0</v>
      </c>
      <c r="BD168" s="47">
        <f t="shared" si="344"/>
        <v>0</v>
      </c>
      <c r="BE168" s="73">
        <v>0.15</v>
      </c>
      <c r="BF168" s="4">
        <v>12.4</v>
      </c>
      <c r="BG168" s="47">
        <f t="shared" si="345"/>
        <v>82666.666666666672</v>
      </c>
      <c r="BH168" s="12">
        <v>0</v>
      </c>
      <c r="BI168" s="4">
        <v>0</v>
      </c>
      <c r="BJ168" s="47">
        <f t="shared" si="346"/>
        <v>0</v>
      </c>
      <c r="BK168" s="73">
        <v>0</v>
      </c>
      <c r="BL168" s="4">
        <v>0</v>
      </c>
      <c r="BM168" s="47">
        <f t="shared" si="347"/>
        <v>0</v>
      </c>
      <c r="BN168" s="73">
        <v>0.20799999999999999</v>
      </c>
      <c r="BO168" s="4">
        <v>17.603999999999999</v>
      </c>
      <c r="BP168" s="47">
        <f t="shared" si="348"/>
        <v>84634.61538461539</v>
      </c>
      <c r="BQ168" s="12">
        <v>0</v>
      </c>
      <c r="BR168" s="4">
        <v>0</v>
      </c>
      <c r="BS168" s="47">
        <f t="shared" si="349"/>
        <v>0</v>
      </c>
      <c r="BT168" s="12">
        <v>0</v>
      </c>
      <c r="BU168" s="4">
        <v>0</v>
      </c>
      <c r="BV168" s="47">
        <f t="shared" si="350"/>
        <v>0</v>
      </c>
      <c r="BW168" s="12">
        <v>0</v>
      </c>
      <c r="BX168" s="4">
        <v>0</v>
      </c>
      <c r="BY168" s="47">
        <f t="shared" si="351"/>
        <v>0</v>
      </c>
      <c r="BZ168" s="12">
        <v>0</v>
      </c>
      <c r="CA168" s="4">
        <v>0</v>
      </c>
      <c r="CB168" s="47">
        <f t="shared" si="352"/>
        <v>0</v>
      </c>
      <c r="CC168" s="73">
        <v>0</v>
      </c>
      <c r="CD168" s="4">
        <v>0</v>
      </c>
      <c r="CE168" s="47">
        <f t="shared" si="353"/>
        <v>0</v>
      </c>
      <c r="CF168" s="73">
        <v>0</v>
      </c>
      <c r="CG168" s="4">
        <v>0</v>
      </c>
      <c r="CH168" s="47">
        <f t="shared" si="373"/>
        <v>0</v>
      </c>
      <c r="CI168" s="73">
        <v>30</v>
      </c>
      <c r="CJ168" s="4">
        <v>243.45</v>
      </c>
      <c r="CK168" s="47">
        <f t="shared" si="355"/>
        <v>8115</v>
      </c>
      <c r="CL168" s="73">
        <v>8.62317</v>
      </c>
      <c r="CM168" s="4">
        <v>53.661999999999999</v>
      </c>
      <c r="CN168" s="47">
        <f t="shared" si="356"/>
        <v>6223.0015180032406</v>
      </c>
      <c r="CO168" s="12">
        <v>0</v>
      </c>
      <c r="CP168" s="4">
        <v>0</v>
      </c>
      <c r="CQ168" s="47">
        <f t="shared" si="357"/>
        <v>0</v>
      </c>
      <c r="CR168" s="12">
        <v>0</v>
      </c>
      <c r="CS168" s="4">
        <v>0</v>
      </c>
      <c r="CT168" s="47">
        <f t="shared" si="358"/>
        <v>0</v>
      </c>
      <c r="CU168" s="12">
        <v>0</v>
      </c>
      <c r="CV168" s="4">
        <v>0</v>
      </c>
      <c r="CW168" s="47">
        <f t="shared" si="359"/>
        <v>0</v>
      </c>
      <c r="CX168" s="12">
        <v>0</v>
      </c>
      <c r="CY168" s="4">
        <v>0</v>
      </c>
      <c r="CZ168" s="47">
        <f t="shared" si="360"/>
        <v>0</v>
      </c>
      <c r="DA168" s="12">
        <v>0</v>
      </c>
      <c r="DB168" s="4">
        <v>0</v>
      </c>
      <c r="DC168" s="47">
        <f t="shared" si="361"/>
        <v>0</v>
      </c>
      <c r="DD168" s="12"/>
      <c r="DE168" s="4"/>
      <c r="DF168" s="47"/>
      <c r="DG168" s="12">
        <v>0</v>
      </c>
      <c r="DH168" s="4">
        <v>0</v>
      </c>
      <c r="DI168" s="47">
        <f t="shared" si="362"/>
        <v>0</v>
      </c>
      <c r="DJ168" s="12">
        <v>0</v>
      </c>
      <c r="DK168" s="4">
        <v>0</v>
      </c>
      <c r="DL168" s="47">
        <f t="shared" si="363"/>
        <v>0</v>
      </c>
      <c r="DM168" s="12">
        <v>0</v>
      </c>
      <c r="DN168" s="4">
        <v>0</v>
      </c>
      <c r="DO168" s="47">
        <f t="shared" si="364"/>
        <v>0</v>
      </c>
      <c r="DP168" s="12">
        <v>0</v>
      </c>
      <c r="DQ168" s="4">
        <v>0</v>
      </c>
      <c r="DR168" s="47">
        <f t="shared" si="365"/>
        <v>0</v>
      </c>
      <c r="DS168" s="12">
        <v>0</v>
      </c>
      <c r="DT168" s="4">
        <v>0</v>
      </c>
      <c r="DU168" s="47">
        <f t="shared" si="366"/>
        <v>0</v>
      </c>
      <c r="DV168" s="73">
        <v>417.45</v>
      </c>
      <c r="DW168" s="4">
        <v>1397.365</v>
      </c>
      <c r="DX168" s="47">
        <f t="shared" si="367"/>
        <v>3347.382920110193</v>
      </c>
      <c r="DY168" s="12">
        <v>0</v>
      </c>
      <c r="DZ168" s="4">
        <v>0</v>
      </c>
      <c r="EA168" s="47">
        <f t="shared" si="368"/>
        <v>0</v>
      </c>
      <c r="EB168" s="12">
        <f t="shared" si="369"/>
        <v>560.78317000000004</v>
      </c>
      <c r="EC168" s="18">
        <f t="shared" si="370"/>
        <v>2401.8910000000001</v>
      </c>
    </row>
    <row r="169" spans="1:133" x14ac:dyDescent="0.3">
      <c r="A169" s="55">
        <v>2021</v>
      </c>
      <c r="B169" s="56" t="s">
        <v>12</v>
      </c>
      <c r="C169" s="12">
        <v>0</v>
      </c>
      <c r="D169" s="4">
        <v>0</v>
      </c>
      <c r="E169" s="47">
        <f t="shared" si="374"/>
        <v>0</v>
      </c>
      <c r="F169" s="12">
        <v>0</v>
      </c>
      <c r="G169" s="4">
        <v>0</v>
      </c>
      <c r="H169" s="47">
        <f t="shared" si="328"/>
        <v>0</v>
      </c>
      <c r="I169" s="12">
        <v>0</v>
      </c>
      <c r="J169" s="4">
        <v>0</v>
      </c>
      <c r="K169" s="47">
        <f t="shared" si="329"/>
        <v>0</v>
      </c>
      <c r="L169" s="12">
        <v>0</v>
      </c>
      <c r="M169" s="4">
        <v>0</v>
      </c>
      <c r="N169" s="47">
        <f t="shared" si="330"/>
        <v>0</v>
      </c>
      <c r="O169" s="12">
        <v>0</v>
      </c>
      <c r="P169" s="4">
        <v>0</v>
      </c>
      <c r="Q169" s="47">
        <f t="shared" si="331"/>
        <v>0</v>
      </c>
      <c r="R169" s="12">
        <v>0</v>
      </c>
      <c r="S169" s="4">
        <v>0</v>
      </c>
      <c r="T169" s="47">
        <f t="shared" si="332"/>
        <v>0</v>
      </c>
      <c r="U169" s="12">
        <v>0</v>
      </c>
      <c r="V169" s="4">
        <v>0</v>
      </c>
      <c r="W169" s="47">
        <f t="shared" si="333"/>
        <v>0</v>
      </c>
      <c r="X169" s="12">
        <v>0</v>
      </c>
      <c r="Y169" s="4">
        <v>0</v>
      </c>
      <c r="Z169" s="47">
        <f t="shared" si="334"/>
        <v>0</v>
      </c>
      <c r="AA169" s="12">
        <v>0</v>
      </c>
      <c r="AB169" s="4">
        <v>0</v>
      </c>
      <c r="AC169" s="47">
        <f t="shared" si="335"/>
        <v>0</v>
      </c>
      <c r="AD169" s="73">
        <v>255</v>
      </c>
      <c r="AE169" s="4">
        <v>2071.0039999999999</v>
      </c>
      <c r="AF169" s="47">
        <f t="shared" si="336"/>
        <v>8121.5843137254906</v>
      </c>
      <c r="AG169" s="12">
        <v>0</v>
      </c>
      <c r="AH169" s="4">
        <v>0</v>
      </c>
      <c r="AI169" s="47">
        <f t="shared" si="337"/>
        <v>0</v>
      </c>
      <c r="AJ169" s="12">
        <v>0</v>
      </c>
      <c r="AK169" s="4">
        <v>0</v>
      </c>
      <c r="AL169" s="47">
        <f t="shared" si="338"/>
        <v>0</v>
      </c>
      <c r="AM169" s="12">
        <v>0</v>
      </c>
      <c r="AN169" s="4">
        <v>0</v>
      </c>
      <c r="AO169" s="47">
        <f t="shared" si="339"/>
        <v>0</v>
      </c>
      <c r="AP169" s="12">
        <v>0</v>
      </c>
      <c r="AQ169" s="4">
        <v>0</v>
      </c>
      <c r="AR169" s="47">
        <f t="shared" si="340"/>
        <v>0</v>
      </c>
      <c r="AS169" s="12">
        <v>0</v>
      </c>
      <c r="AT169" s="4">
        <v>0</v>
      </c>
      <c r="AU169" s="47">
        <f t="shared" si="341"/>
        <v>0</v>
      </c>
      <c r="AV169" s="12">
        <v>0</v>
      </c>
      <c r="AW169" s="4">
        <v>0</v>
      </c>
      <c r="AX169" s="47">
        <f t="shared" si="342"/>
        <v>0</v>
      </c>
      <c r="AY169" s="12">
        <v>0</v>
      </c>
      <c r="AZ169" s="4">
        <v>0</v>
      </c>
      <c r="BA169" s="47">
        <f t="shared" si="343"/>
        <v>0</v>
      </c>
      <c r="BB169" s="12">
        <v>0</v>
      </c>
      <c r="BC169" s="4">
        <v>0</v>
      </c>
      <c r="BD169" s="47">
        <f t="shared" si="344"/>
        <v>0</v>
      </c>
      <c r="BE169" s="12">
        <v>0</v>
      </c>
      <c r="BF169" s="4">
        <v>0</v>
      </c>
      <c r="BG169" s="47">
        <f t="shared" si="345"/>
        <v>0</v>
      </c>
      <c r="BH169" s="12">
        <v>0</v>
      </c>
      <c r="BI169" s="4">
        <v>0</v>
      </c>
      <c r="BJ169" s="47">
        <f t="shared" si="346"/>
        <v>0</v>
      </c>
      <c r="BK169" s="12">
        <v>0</v>
      </c>
      <c r="BL169" s="4">
        <v>0</v>
      </c>
      <c r="BM169" s="47">
        <f t="shared" si="347"/>
        <v>0</v>
      </c>
      <c r="BN169" s="12">
        <v>0</v>
      </c>
      <c r="BO169" s="4">
        <v>0</v>
      </c>
      <c r="BP169" s="47">
        <f t="shared" si="348"/>
        <v>0</v>
      </c>
      <c r="BQ169" s="12">
        <v>0</v>
      </c>
      <c r="BR169" s="4">
        <v>0</v>
      </c>
      <c r="BS169" s="47">
        <f t="shared" si="349"/>
        <v>0</v>
      </c>
      <c r="BT169" s="73">
        <v>4</v>
      </c>
      <c r="BU169" s="4">
        <v>49.2</v>
      </c>
      <c r="BV169" s="47">
        <f t="shared" si="350"/>
        <v>12300</v>
      </c>
      <c r="BW169" s="12">
        <v>0</v>
      </c>
      <c r="BX169" s="4">
        <v>0</v>
      </c>
      <c r="BY169" s="47">
        <f t="shared" si="351"/>
        <v>0</v>
      </c>
      <c r="BZ169" s="12">
        <v>0</v>
      </c>
      <c r="CA169" s="4">
        <v>0</v>
      </c>
      <c r="CB169" s="47">
        <f t="shared" si="352"/>
        <v>0</v>
      </c>
      <c r="CC169" s="73">
        <v>0</v>
      </c>
      <c r="CD169" s="4">
        <v>0</v>
      </c>
      <c r="CE169" s="47">
        <f t="shared" si="353"/>
        <v>0</v>
      </c>
      <c r="CF169" s="73">
        <v>0.03</v>
      </c>
      <c r="CG169" s="4">
        <v>1.417</v>
      </c>
      <c r="CH169" s="47">
        <f t="shared" si="373"/>
        <v>47233.333333333336</v>
      </c>
      <c r="CI169" s="73">
        <v>60</v>
      </c>
      <c r="CJ169" s="4">
        <v>483.24</v>
      </c>
      <c r="CK169" s="47">
        <f t="shared" si="355"/>
        <v>8054</v>
      </c>
      <c r="CL169" s="73">
        <v>0.57269000000000003</v>
      </c>
      <c r="CM169" s="4">
        <v>13.113</v>
      </c>
      <c r="CN169" s="47">
        <f t="shared" si="356"/>
        <v>22897.204421240112</v>
      </c>
      <c r="CO169" s="12">
        <v>0</v>
      </c>
      <c r="CP169" s="4">
        <v>0</v>
      </c>
      <c r="CQ169" s="47">
        <f t="shared" si="357"/>
        <v>0</v>
      </c>
      <c r="CR169" s="12">
        <v>0</v>
      </c>
      <c r="CS169" s="4">
        <v>0</v>
      </c>
      <c r="CT169" s="47">
        <f t="shared" si="358"/>
        <v>0</v>
      </c>
      <c r="CU169" s="12">
        <v>0</v>
      </c>
      <c r="CV169" s="4">
        <v>0</v>
      </c>
      <c r="CW169" s="47">
        <f t="shared" si="359"/>
        <v>0</v>
      </c>
      <c r="CX169" s="12">
        <v>0</v>
      </c>
      <c r="CY169" s="4">
        <v>0</v>
      </c>
      <c r="CZ169" s="47">
        <f t="shared" si="360"/>
        <v>0</v>
      </c>
      <c r="DA169" s="12">
        <v>0</v>
      </c>
      <c r="DB169" s="4">
        <v>0</v>
      </c>
      <c r="DC169" s="47">
        <f t="shared" si="361"/>
        <v>0</v>
      </c>
      <c r="DD169" s="12"/>
      <c r="DE169" s="4"/>
      <c r="DF169" s="47"/>
      <c r="DG169" s="12">
        <v>0</v>
      </c>
      <c r="DH169" s="4">
        <v>0</v>
      </c>
      <c r="DI169" s="47">
        <f t="shared" si="362"/>
        <v>0</v>
      </c>
      <c r="DJ169" s="12">
        <v>0</v>
      </c>
      <c r="DK169" s="4">
        <v>0</v>
      </c>
      <c r="DL169" s="47">
        <f t="shared" si="363"/>
        <v>0</v>
      </c>
      <c r="DM169" s="12">
        <v>0</v>
      </c>
      <c r="DN169" s="4">
        <v>0</v>
      </c>
      <c r="DO169" s="47">
        <f t="shared" si="364"/>
        <v>0</v>
      </c>
      <c r="DP169" s="12">
        <v>0</v>
      </c>
      <c r="DQ169" s="4">
        <v>0</v>
      </c>
      <c r="DR169" s="47">
        <f t="shared" si="365"/>
        <v>0</v>
      </c>
      <c r="DS169" s="12">
        <v>0</v>
      </c>
      <c r="DT169" s="4">
        <v>0</v>
      </c>
      <c r="DU169" s="47">
        <f t="shared" si="366"/>
        <v>0</v>
      </c>
      <c r="DV169" s="12">
        <v>0</v>
      </c>
      <c r="DW169" s="4">
        <v>0</v>
      </c>
      <c r="DX169" s="47">
        <f t="shared" si="367"/>
        <v>0</v>
      </c>
      <c r="DY169" s="73">
        <v>223.08123000000001</v>
      </c>
      <c r="DZ169" s="4">
        <v>1315.6120000000001</v>
      </c>
      <c r="EA169" s="47">
        <f t="shared" si="368"/>
        <v>5897.4571728872033</v>
      </c>
      <c r="EB169" s="12">
        <f t="shared" si="369"/>
        <v>542.65391999999997</v>
      </c>
      <c r="EC169" s="18">
        <f t="shared" si="370"/>
        <v>3932.1689999999999</v>
      </c>
    </row>
    <row r="170" spans="1:133" x14ac:dyDescent="0.3">
      <c r="A170" s="55">
        <v>2021</v>
      </c>
      <c r="B170" s="56" t="s">
        <v>13</v>
      </c>
      <c r="C170" s="12">
        <v>0</v>
      </c>
      <c r="D170" s="4">
        <v>0</v>
      </c>
      <c r="E170" s="47">
        <f t="shared" si="374"/>
        <v>0</v>
      </c>
      <c r="F170" s="12">
        <v>0</v>
      </c>
      <c r="G170" s="4">
        <v>0</v>
      </c>
      <c r="H170" s="47">
        <f t="shared" si="328"/>
        <v>0</v>
      </c>
      <c r="I170" s="73">
        <v>1</v>
      </c>
      <c r="J170" s="4">
        <v>8.484</v>
      </c>
      <c r="K170" s="47">
        <f t="shared" si="329"/>
        <v>8484</v>
      </c>
      <c r="L170" s="12">
        <v>0</v>
      </c>
      <c r="M170" s="4">
        <v>0</v>
      </c>
      <c r="N170" s="47">
        <f t="shared" si="330"/>
        <v>0</v>
      </c>
      <c r="O170" s="12">
        <v>0</v>
      </c>
      <c r="P170" s="4">
        <v>0</v>
      </c>
      <c r="Q170" s="47">
        <f t="shared" si="331"/>
        <v>0</v>
      </c>
      <c r="R170" s="12">
        <v>0</v>
      </c>
      <c r="S170" s="4">
        <v>0</v>
      </c>
      <c r="T170" s="47">
        <f t="shared" si="332"/>
        <v>0</v>
      </c>
      <c r="U170" s="12">
        <v>0</v>
      </c>
      <c r="V170" s="4">
        <v>0</v>
      </c>
      <c r="W170" s="47">
        <f t="shared" si="333"/>
        <v>0</v>
      </c>
      <c r="X170" s="12">
        <v>0</v>
      </c>
      <c r="Y170" s="4">
        <v>0</v>
      </c>
      <c r="Z170" s="47">
        <f t="shared" si="334"/>
        <v>0</v>
      </c>
      <c r="AA170" s="12">
        <v>0</v>
      </c>
      <c r="AB170" s="4">
        <v>0</v>
      </c>
      <c r="AC170" s="47">
        <f t="shared" si="335"/>
        <v>0</v>
      </c>
      <c r="AD170" s="73">
        <v>69.885000000000005</v>
      </c>
      <c r="AE170" s="4">
        <v>407.91300000000001</v>
      </c>
      <c r="AF170" s="47">
        <f t="shared" si="336"/>
        <v>5836.9177935179223</v>
      </c>
      <c r="AG170" s="12">
        <v>0</v>
      </c>
      <c r="AH170" s="4">
        <v>0</v>
      </c>
      <c r="AI170" s="47">
        <f t="shared" si="337"/>
        <v>0</v>
      </c>
      <c r="AJ170" s="12">
        <v>0</v>
      </c>
      <c r="AK170" s="4">
        <v>0</v>
      </c>
      <c r="AL170" s="47">
        <f t="shared" si="338"/>
        <v>0</v>
      </c>
      <c r="AM170" s="12">
        <v>0</v>
      </c>
      <c r="AN170" s="4">
        <v>0</v>
      </c>
      <c r="AO170" s="47">
        <f t="shared" si="339"/>
        <v>0</v>
      </c>
      <c r="AP170" s="12">
        <v>0</v>
      </c>
      <c r="AQ170" s="4">
        <v>0</v>
      </c>
      <c r="AR170" s="47">
        <f t="shared" si="340"/>
        <v>0</v>
      </c>
      <c r="AS170" s="12">
        <v>0</v>
      </c>
      <c r="AT170" s="4">
        <v>0</v>
      </c>
      <c r="AU170" s="47">
        <f t="shared" si="341"/>
        <v>0</v>
      </c>
      <c r="AV170" s="12">
        <v>0</v>
      </c>
      <c r="AW170" s="4">
        <v>0</v>
      </c>
      <c r="AX170" s="47">
        <f t="shared" si="342"/>
        <v>0</v>
      </c>
      <c r="AY170" s="12">
        <v>0</v>
      </c>
      <c r="AZ170" s="4">
        <v>0</v>
      </c>
      <c r="BA170" s="47">
        <f t="shared" si="343"/>
        <v>0</v>
      </c>
      <c r="BB170" s="12">
        <v>0</v>
      </c>
      <c r="BC170" s="4">
        <v>0</v>
      </c>
      <c r="BD170" s="47">
        <f t="shared" si="344"/>
        <v>0</v>
      </c>
      <c r="BE170" s="12">
        <v>0</v>
      </c>
      <c r="BF170" s="4">
        <v>0</v>
      </c>
      <c r="BG170" s="47">
        <f t="shared" si="345"/>
        <v>0</v>
      </c>
      <c r="BH170" s="12">
        <v>0</v>
      </c>
      <c r="BI170" s="4">
        <v>0</v>
      </c>
      <c r="BJ170" s="47">
        <f t="shared" si="346"/>
        <v>0</v>
      </c>
      <c r="BK170" s="73">
        <v>0</v>
      </c>
      <c r="BL170" s="4">
        <v>0</v>
      </c>
      <c r="BM170" s="47">
        <f t="shared" si="347"/>
        <v>0</v>
      </c>
      <c r="BN170" s="73">
        <v>5</v>
      </c>
      <c r="BO170" s="4">
        <v>53.994</v>
      </c>
      <c r="BP170" s="47">
        <f t="shared" si="348"/>
        <v>10798.8</v>
      </c>
      <c r="BQ170" s="12">
        <v>0</v>
      </c>
      <c r="BR170" s="4">
        <v>0</v>
      </c>
      <c r="BS170" s="47">
        <f t="shared" si="349"/>
        <v>0</v>
      </c>
      <c r="BT170" s="12">
        <v>0</v>
      </c>
      <c r="BU170" s="4">
        <v>0</v>
      </c>
      <c r="BV170" s="47">
        <f t="shared" si="350"/>
        <v>0</v>
      </c>
      <c r="BW170" s="12">
        <v>0</v>
      </c>
      <c r="BX170" s="4">
        <v>0</v>
      </c>
      <c r="BY170" s="47">
        <f t="shared" si="351"/>
        <v>0</v>
      </c>
      <c r="BZ170" s="12">
        <v>0</v>
      </c>
      <c r="CA170" s="4">
        <v>0</v>
      </c>
      <c r="CB170" s="47">
        <f t="shared" si="352"/>
        <v>0</v>
      </c>
      <c r="CC170" s="12">
        <v>0</v>
      </c>
      <c r="CD170" s="4">
        <v>0</v>
      </c>
      <c r="CE170" s="47">
        <f t="shared" si="353"/>
        <v>0</v>
      </c>
      <c r="CF170" s="12">
        <v>0</v>
      </c>
      <c r="CG170" s="4">
        <v>0</v>
      </c>
      <c r="CH170" s="47">
        <f t="shared" si="373"/>
        <v>0</v>
      </c>
      <c r="CI170" s="73">
        <v>6.3E-2</v>
      </c>
      <c r="CJ170" s="4">
        <v>11.457000000000001</v>
      </c>
      <c r="CK170" s="47">
        <f t="shared" si="355"/>
        <v>181857.14285714287</v>
      </c>
      <c r="CL170" s="12">
        <v>0</v>
      </c>
      <c r="CM170" s="4">
        <v>0</v>
      </c>
      <c r="CN170" s="47">
        <f t="shared" si="356"/>
        <v>0</v>
      </c>
      <c r="CO170" s="12">
        <v>0</v>
      </c>
      <c r="CP170" s="4">
        <v>0</v>
      </c>
      <c r="CQ170" s="47">
        <f t="shared" si="357"/>
        <v>0</v>
      </c>
      <c r="CR170" s="12">
        <v>0</v>
      </c>
      <c r="CS170" s="4">
        <v>0</v>
      </c>
      <c r="CT170" s="47">
        <f t="shared" si="358"/>
        <v>0</v>
      </c>
      <c r="CU170" s="12">
        <v>0</v>
      </c>
      <c r="CV170" s="4">
        <v>0</v>
      </c>
      <c r="CW170" s="47">
        <f t="shared" si="359"/>
        <v>0</v>
      </c>
      <c r="CX170" s="12">
        <v>0</v>
      </c>
      <c r="CY170" s="4">
        <v>0</v>
      </c>
      <c r="CZ170" s="47">
        <f t="shared" si="360"/>
        <v>0</v>
      </c>
      <c r="DA170" s="12">
        <v>0</v>
      </c>
      <c r="DB170" s="4">
        <v>0</v>
      </c>
      <c r="DC170" s="47">
        <f t="shared" si="361"/>
        <v>0</v>
      </c>
      <c r="DD170" s="12"/>
      <c r="DE170" s="4"/>
      <c r="DF170" s="47"/>
      <c r="DG170" s="12">
        <v>0</v>
      </c>
      <c r="DH170" s="4">
        <v>0</v>
      </c>
      <c r="DI170" s="47">
        <f t="shared" si="362"/>
        <v>0</v>
      </c>
      <c r="DJ170" s="12">
        <v>0</v>
      </c>
      <c r="DK170" s="4">
        <v>0</v>
      </c>
      <c r="DL170" s="47">
        <f t="shared" si="363"/>
        <v>0</v>
      </c>
      <c r="DM170" s="12">
        <v>0</v>
      </c>
      <c r="DN170" s="4">
        <v>0</v>
      </c>
      <c r="DO170" s="47">
        <f t="shared" si="364"/>
        <v>0</v>
      </c>
      <c r="DP170" s="12">
        <v>0</v>
      </c>
      <c r="DQ170" s="4">
        <v>0</v>
      </c>
      <c r="DR170" s="47">
        <f t="shared" si="365"/>
        <v>0</v>
      </c>
      <c r="DS170" s="12">
        <v>0</v>
      </c>
      <c r="DT170" s="4">
        <v>0</v>
      </c>
      <c r="DU170" s="47">
        <f t="shared" si="366"/>
        <v>0</v>
      </c>
      <c r="DV170" s="12">
        <v>0</v>
      </c>
      <c r="DW170" s="4">
        <v>0</v>
      </c>
      <c r="DX170" s="47">
        <f t="shared" si="367"/>
        <v>0</v>
      </c>
      <c r="DY170" s="73">
        <v>101.25</v>
      </c>
      <c r="DZ170" s="4">
        <v>1330.425</v>
      </c>
      <c r="EA170" s="47">
        <f t="shared" si="368"/>
        <v>13139.999999999998</v>
      </c>
      <c r="EB170" s="12">
        <f t="shared" si="369"/>
        <v>177.19800000000001</v>
      </c>
      <c r="EC170" s="18">
        <f t="shared" si="370"/>
        <v>1812.2729999999999</v>
      </c>
    </row>
    <row r="171" spans="1:133" x14ac:dyDescent="0.3">
      <c r="A171" s="55">
        <v>2021</v>
      </c>
      <c r="B171" s="56" t="s">
        <v>14</v>
      </c>
      <c r="C171" s="73">
        <v>34</v>
      </c>
      <c r="D171" s="4">
        <v>365.45499999999998</v>
      </c>
      <c r="E171" s="47">
        <f t="shared" si="374"/>
        <v>10748.676470588234</v>
      </c>
      <c r="F171" s="12">
        <v>0</v>
      </c>
      <c r="G171" s="4">
        <v>0</v>
      </c>
      <c r="H171" s="47">
        <f t="shared" si="328"/>
        <v>0</v>
      </c>
      <c r="I171" s="12">
        <v>0</v>
      </c>
      <c r="J171" s="4">
        <v>0</v>
      </c>
      <c r="K171" s="47">
        <f t="shared" si="329"/>
        <v>0</v>
      </c>
      <c r="L171" s="12">
        <v>0</v>
      </c>
      <c r="M171" s="4">
        <v>0</v>
      </c>
      <c r="N171" s="47">
        <f t="shared" si="330"/>
        <v>0</v>
      </c>
      <c r="O171" s="12">
        <v>0</v>
      </c>
      <c r="P171" s="4">
        <v>0</v>
      </c>
      <c r="Q171" s="47">
        <f t="shared" si="331"/>
        <v>0</v>
      </c>
      <c r="R171" s="12">
        <v>0</v>
      </c>
      <c r="S171" s="4">
        <v>0</v>
      </c>
      <c r="T171" s="47">
        <f t="shared" si="332"/>
        <v>0</v>
      </c>
      <c r="U171" s="12">
        <v>0</v>
      </c>
      <c r="V171" s="4">
        <v>0</v>
      </c>
      <c r="W171" s="47">
        <f t="shared" si="333"/>
        <v>0</v>
      </c>
      <c r="X171" s="12">
        <v>0</v>
      </c>
      <c r="Y171" s="4">
        <v>0</v>
      </c>
      <c r="Z171" s="47">
        <f t="shared" si="334"/>
        <v>0</v>
      </c>
      <c r="AA171" s="12">
        <v>0</v>
      </c>
      <c r="AB171" s="4">
        <v>0</v>
      </c>
      <c r="AC171" s="47">
        <f t="shared" si="335"/>
        <v>0</v>
      </c>
      <c r="AD171" s="73">
        <v>104.001</v>
      </c>
      <c r="AE171" s="4">
        <v>888.83</v>
      </c>
      <c r="AF171" s="47">
        <f t="shared" si="336"/>
        <v>8546.3601311525854</v>
      </c>
      <c r="AG171" s="12">
        <v>0</v>
      </c>
      <c r="AH171" s="4">
        <v>0</v>
      </c>
      <c r="AI171" s="47">
        <f t="shared" si="337"/>
        <v>0</v>
      </c>
      <c r="AJ171" s="12">
        <v>0</v>
      </c>
      <c r="AK171" s="4">
        <v>0</v>
      </c>
      <c r="AL171" s="47">
        <f t="shared" si="338"/>
        <v>0</v>
      </c>
      <c r="AM171" s="73">
        <v>1E-3</v>
      </c>
      <c r="AN171" s="4">
        <v>0.03</v>
      </c>
      <c r="AO171" s="47">
        <f t="shared" si="339"/>
        <v>30000</v>
      </c>
      <c r="AP171" s="12">
        <v>0</v>
      </c>
      <c r="AQ171" s="4">
        <v>0</v>
      </c>
      <c r="AR171" s="47">
        <f t="shared" si="340"/>
        <v>0</v>
      </c>
      <c r="AS171" s="12">
        <v>0</v>
      </c>
      <c r="AT171" s="4">
        <v>0</v>
      </c>
      <c r="AU171" s="47">
        <f t="shared" si="341"/>
        <v>0</v>
      </c>
      <c r="AV171" s="12">
        <v>0</v>
      </c>
      <c r="AW171" s="4">
        <v>0</v>
      </c>
      <c r="AX171" s="47">
        <f t="shared" si="342"/>
        <v>0</v>
      </c>
      <c r="AY171" s="12">
        <v>0</v>
      </c>
      <c r="AZ171" s="4">
        <v>0</v>
      </c>
      <c r="BA171" s="47">
        <f t="shared" si="343"/>
        <v>0</v>
      </c>
      <c r="BB171" s="12">
        <v>0</v>
      </c>
      <c r="BC171" s="4">
        <v>0</v>
      </c>
      <c r="BD171" s="47">
        <f t="shared" si="344"/>
        <v>0</v>
      </c>
      <c r="BE171" s="12">
        <v>0</v>
      </c>
      <c r="BF171" s="4">
        <v>0</v>
      </c>
      <c r="BG171" s="47">
        <f t="shared" si="345"/>
        <v>0</v>
      </c>
      <c r="BH171" s="12">
        <v>0</v>
      </c>
      <c r="BI171" s="4">
        <v>0</v>
      </c>
      <c r="BJ171" s="47">
        <f t="shared" si="346"/>
        <v>0</v>
      </c>
      <c r="BK171" s="12">
        <v>0</v>
      </c>
      <c r="BL171" s="4">
        <v>0</v>
      </c>
      <c r="BM171" s="47">
        <f t="shared" si="347"/>
        <v>0</v>
      </c>
      <c r="BN171" s="12">
        <v>0</v>
      </c>
      <c r="BO171" s="4">
        <v>0</v>
      </c>
      <c r="BP171" s="47">
        <f t="shared" si="348"/>
        <v>0</v>
      </c>
      <c r="BQ171" s="12">
        <v>0</v>
      </c>
      <c r="BR171" s="4">
        <v>0</v>
      </c>
      <c r="BS171" s="47">
        <f t="shared" si="349"/>
        <v>0</v>
      </c>
      <c r="BT171" s="73">
        <v>1.0004</v>
      </c>
      <c r="BU171" s="4">
        <v>12.743</v>
      </c>
      <c r="BV171" s="47">
        <f t="shared" si="350"/>
        <v>12737.904838064775</v>
      </c>
      <c r="BW171" s="12">
        <v>0</v>
      </c>
      <c r="BX171" s="4">
        <v>0</v>
      </c>
      <c r="BY171" s="47">
        <f t="shared" si="351"/>
        <v>0</v>
      </c>
      <c r="BZ171" s="12">
        <v>0</v>
      </c>
      <c r="CA171" s="4">
        <v>0</v>
      </c>
      <c r="CB171" s="47">
        <f t="shared" si="352"/>
        <v>0</v>
      </c>
      <c r="CC171" s="12">
        <v>0</v>
      </c>
      <c r="CD171" s="4">
        <v>0</v>
      </c>
      <c r="CE171" s="47">
        <f t="shared" si="353"/>
        <v>0</v>
      </c>
      <c r="CF171" s="12">
        <v>0</v>
      </c>
      <c r="CG171" s="4">
        <v>0</v>
      </c>
      <c r="CH171" s="47">
        <f t="shared" si="373"/>
        <v>0</v>
      </c>
      <c r="CI171" s="73">
        <v>32</v>
      </c>
      <c r="CJ171" s="4">
        <v>371.77600000000001</v>
      </c>
      <c r="CK171" s="47">
        <f t="shared" si="355"/>
        <v>11618</v>
      </c>
      <c r="CL171" s="73">
        <v>23.99173</v>
      </c>
      <c r="CM171" s="4">
        <v>220.93299999999999</v>
      </c>
      <c r="CN171" s="47">
        <f t="shared" si="356"/>
        <v>9208.7148363206834</v>
      </c>
      <c r="CO171" s="12">
        <v>0</v>
      </c>
      <c r="CP171" s="4">
        <v>0</v>
      </c>
      <c r="CQ171" s="47">
        <f t="shared" si="357"/>
        <v>0</v>
      </c>
      <c r="CR171" s="12">
        <v>0</v>
      </c>
      <c r="CS171" s="4">
        <v>0</v>
      </c>
      <c r="CT171" s="47">
        <f t="shared" si="358"/>
        <v>0</v>
      </c>
      <c r="CU171" s="12">
        <v>0</v>
      </c>
      <c r="CV171" s="4">
        <v>0</v>
      </c>
      <c r="CW171" s="47">
        <f t="shared" si="359"/>
        <v>0</v>
      </c>
      <c r="CX171" s="12">
        <v>0</v>
      </c>
      <c r="CY171" s="4">
        <v>0</v>
      </c>
      <c r="CZ171" s="47">
        <f t="shared" si="360"/>
        <v>0</v>
      </c>
      <c r="DA171" s="12">
        <v>0</v>
      </c>
      <c r="DB171" s="4">
        <v>0</v>
      </c>
      <c r="DC171" s="47">
        <f t="shared" si="361"/>
        <v>0</v>
      </c>
      <c r="DD171" s="12"/>
      <c r="DE171" s="4"/>
      <c r="DF171" s="47"/>
      <c r="DG171" s="12">
        <v>0</v>
      </c>
      <c r="DH171" s="4">
        <v>0</v>
      </c>
      <c r="DI171" s="47">
        <f t="shared" si="362"/>
        <v>0</v>
      </c>
      <c r="DJ171" s="12">
        <v>0</v>
      </c>
      <c r="DK171" s="4">
        <v>0</v>
      </c>
      <c r="DL171" s="47">
        <f t="shared" si="363"/>
        <v>0</v>
      </c>
      <c r="DM171" s="12">
        <v>0</v>
      </c>
      <c r="DN171" s="4">
        <v>0</v>
      </c>
      <c r="DO171" s="47">
        <f t="shared" si="364"/>
        <v>0</v>
      </c>
      <c r="DP171" s="12">
        <v>0</v>
      </c>
      <c r="DQ171" s="4">
        <v>0</v>
      </c>
      <c r="DR171" s="47">
        <f t="shared" si="365"/>
        <v>0</v>
      </c>
      <c r="DS171" s="12">
        <v>0</v>
      </c>
      <c r="DT171" s="4">
        <v>0</v>
      </c>
      <c r="DU171" s="47">
        <f t="shared" si="366"/>
        <v>0</v>
      </c>
      <c r="DV171" s="12">
        <v>0</v>
      </c>
      <c r="DW171" s="4">
        <v>0</v>
      </c>
      <c r="DX171" s="47">
        <f t="shared" si="367"/>
        <v>0</v>
      </c>
      <c r="DY171" s="73">
        <v>34</v>
      </c>
      <c r="DZ171" s="4">
        <v>239.953</v>
      </c>
      <c r="EA171" s="47">
        <f t="shared" si="368"/>
        <v>7057.4411764705883</v>
      </c>
      <c r="EB171" s="12">
        <f t="shared" si="369"/>
        <v>228.99412999999998</v>
      </c>
      <c r="EC171" s="18">
        <f t="shared" si="370"/>
        <v>2099.7199999999998</v>
      </c>
    </row>
    <row r="172" spans="1:133" x14ac:dyDescent="0.3">
      <c r="A172" s="55">
        <v>2021</v>
      </c>
      <c r="B172" s="47" t="s">
        <v>15</v>
      </c>
      <c r="C172" s="12">
        <v>0</v>
      </c>
      <c r="D172" s="4">
        <v>0</v>
      </c>
      <c r="E172" s="47">
        <f t="shared" si="374"/>
        <v>0</v>
      </c>
      <c r="F172" s="12">
        <v>0</v>
      </c>
      <c r="G172" s="4">
        <v>0</v>
      </c>
      <c r="H172" s="47">
        <f t="shared" si="328"/>
        <v>0</v>
      </c>
      <c r="I172" s="73">
        <v>2.2509999999999999</v>
      </c>
      <c r="J172" s="4">
        <v>45.488999999999997</v>
      </c>
      <c r="K172" s="47">
        <f t="shared" si="329"/>
        <v>20208.351843625056</v>
      </c>
      <c r="L172" s="12">
        <v>0</v>
      </c>
      <c r="M172" s="4">
        <v>0</v>
      </c>
      <c r="N172" s="47">
        <f t="shared" si="330"/>
        <v>0</v>
      </c>
      <c r="O172" s="12">
        <v>0</v>
      </c>
      <c r="P172" s="4">
        <v>0</v>
      </c>
      <c r="Q172" s="47">
        <f t="shared" si="331"/>
        <v>0</v>
      </c>
      <c r="R172" s="12">
        <v>0</v>
      </c>
      <c r="S172" s="4">
        <v>0</v>
      </c>
      <c r="T172" s="47">
        <f t="shared" si="332"/>
        <v>0</v>
      </c>
      <c r="U172" s="12">
        <v>0</v>
      </c>
      <c r="V172" s="4">
        <v>0</v>
      </c>
      <c r="W172" s="47">
        <f t="shared" si="333"/>
        <v>0</v>
      </c>
      <c r="X172" s="73">
        <v>1.61155</v>
      </c>
      <c r="Y172" s="4">
        <v>38.451999999999998</v>
      </c>
      <c r="Z172" s="47">
        <f t="shared" si="334"/>
        <v>23860.258757097203</v>
      </c>
      <c r="AA172" s="12">
        <v>0</v>
      </c>
      <c r="AB172" s="4">
        <v>0</v>
      </c>
      <c r="AC172" s="47">
        <f t="shared" si="335"/>
        <v>0</v>
      </c>
      <c r="AD172" s="73">
        <v>179.25</v>
      </c>
      <c r="AE172" s="4">
        <v>1542.144</v>
      </c>
      <c r="AF172" s="47">
        <f t="shared" si="336"/>
        <v>8603.31380753138</v>
      </c>
      <c r="AG172" s="12">
        <v>0</v>
      </c>
      <c r="AH172" s="4">
        <v>0</v>
      </c>
      <c r="AI172" s="47">
        <f t="shared" si="337"/>
        <v>0</v>
      </c>
      <c r="AJ172" s="12">
        <v>0</v>
      </c>
      <c r="AK172" s="4">
        <v>0</v>
      </c>
      <c r="AL172" s="47">
        <f t="shared" si="338"/>
        <v>0</v>
      </c>
      <c r="AM172" s="12">
        <v>0</v>
      </c>
      <c r="AN172" s="4">
        <v>0</v>
      </c>
      <c r="AO172" s="47">
        <f t="shared" si="339"/>
        <v>0</v>
      </c>
      <c r="AP172" s="12">
        <v>0</v>
      </c>
      <c r="AQ172" s="4">
        <v>0</v>
      </c>
      <c r="AR172" s="47">
        <f t="shared" si="340"/>
        <v>0</v>
      </c>
      <c r="AS172" s="12">
        <v>0</v>
      </c>
      <c r="AT172" s="4">
        <v>0</v>
      </c>
      <c r="AU172" s="47">
        <f t="shared" si="341"/>
        <v>0</v>
      </c>
      <c r="AV172" s="12">
        <v>0</v>
      </c>
      <c r="AW172" s="4">
        <v>0</v>
      </c>
      <c r="AX172" s="47">
        <f t="shared" si="342"/>
        <v>0</v>
      </c>
      <c r="AY172" s="12">
        <v>0</v>
      </c>
      <c r="AZ172" s="4">
        <v>0</v>
      </c>
      <c r="BA172" s="47">
        <f t="shared" si="343"/>
        <v>0</v>
      </c>
      <c r="BB172" s="12">
        <v>0</v>
      </c>
      <c r="BC172" s="4">
        <v>0</v>
      </c>
      <c r="BD172" s="47">
        <f t="shared" si="344"/>
        <v>0</v>
      </c>
      <c r="BE172" s="12">
        <v>0</v>
      </c>
      <c r="BF172" s="4">
        <v>0</v>
      </c>
      <c r="BG172" s="47">
        <f t="shared" si="345"/>
        <v>0</v>
      </c>
      <c r="BH172" s="12">
        <v>0</v>
      </c>
      <c r="BI172" s="4">
        <v>0</v>
      </c>
      <c r="BJ172" s="47">
        <f t="shared" si="346"/>
        <v>0</v>
      </c>
      <c r="BK172" s="12">
        <v>0</v>
      </c>
      <c r="BL172" s="4">
        <v>0</v>
      </c>
      <c r="BM172" s="47">
        <f t="shared" si="347"/>
        <v>0</v>
      </c>
      <c r="BN172" s="12">
        <v>0</v>
      </c>
      <c r="BO172" s="4">
        <v>0</v>
      </c>
      <c r="BP172" s="47">
        <f t="shared" si="348"/>
        <v>0</v>
      </c>
      <c r="BQ172" s="12">
        <v>0</v>
      </c>
      <c r="BR172" s="4">
        <v>0</v>
      </c>
      <c r="BS172" s="47">
        <f t="shared" si="349"/>
        <v>0</v>
      </c>
      <c r="BT172" s="12">
        <v>0</v>
      </c>
      <c r="BU172" s="4">
        <v>0</v>
      </c>
      <c r="BV172" s="47">
        <f t="shared" si="350"/>
        <v>0</v>
      </c>
      <c r="BW172" s="12">
        <v>0</v>
      </c>
      <c r="BX172" s="4">
        <v>0</v>
      </c>
      <c r="BY172" s="47">
        <f t="shared" si="351"/>
        <v>0</v>
      </c>
      <c r="BZ172" s="12">
        <v>0</v>
      </c>
      <c r="CA172" s="4">
        <v>0</v>
      </c>
      <c r="CB172" s="47">
        <f t="shared" si="352"/>
        <v>0</v>
      </c>
      <c r="CC172" s="12">
        <v>0</v>
      </c>
      <c r="CD172" s="4">
        <v>0</v>
      </c>
      <c r="CE172" s="47">
        <f t="shared" si="353"/>
        <v>0</v>
      </c>
      <c r="CF172" s="12">
        <v>0</v>
      </c>
      <c r="CG172" s="4">
        <v>0</v>
      </c>
      <c r="CH172" s="47">
        <f t="shared" si="373"/>
        <v>0</v>
      </c>
      <c r="CI172" s="73">
        <v>30</v>
      </c>
      <c r="CJ172" s="4">
        <v>347.76</v>
      </c>
      <c r="CK172" s="47">
        <f t="shared" si="355"/>
        <v>11592</v>
      </c>
      <c r="CL172" s="73">
        <v>114.67677999999999</v>
      </c>
      <c r="CM172" s="4">
        <v>1249.758</v>
      </c>
      <c r="CN172" s="47">
        <f t="shared" si="356"/>
        <v>10898.091139287309</v>
      </c>
      <c r="CO172" s="12">
        <v>0</v>
      </c>
      <c r="CP172" s="4">
        <v>0</v>
      </c>
      <c r="CQ172" s="47">
        <f t="shared" si="357"/>
        <v>0</v>
      </c>
      <c r="CR172" s="12">
        <v>0</v>
      </c>
      <c r="CS172" s="4">
        <v>0</v>
      </c>
      <c r="CT172" s="47">
        <f t="shared" si="358"/>
        <v>0</v>
      </c>
      <c r="CU172" s="12">
        <v>0</v>
      </c>
      <c r="CV172" s="4">
        <v>0</v>
      </c>
      <c r="CW172" s="47">
        <f t="shared" si="359"/>
        <v>0</v>
      </c>
      <c r="CX172" s="12">
        <v>0</v>
      </c>
      <c r="CY172" s="4">
        <v>0</v>
      </c>
      <c r="CZ172" s="47">
        <f t="shared" si="360"/>
        <v>0</v>
      </c>
      <c r="DA172" s="12">
        <v>0</v>
      </c>
      <c r="DB172" s="4">
        <v>0</v>
      </c>
      <c r="DC172" s="47">
        <f t="shared" si="361"/>
        <v>0</v>
      </c>
      <c r="DD172" s="12"/>
      <c r="DE172" s="4"/>
      <c r="DF172" s="47"/>
      <c r="DG172" s="12">
        <v>0</v>
      </c>
      <c r="DH172" s="4">
        <v>0</v>
      </c>
      <c r="DI172" s="47">
        <f t="shared" si="362"/>
        <v>0</v>
      </c>
      <c r="DJ172" s="12">
        <v>0</v>
      </c>
      <c r="DK172" s="4">
        <v>0</v>
      </c>
      <c r="DL172" s="47">
        <f t="shared" si="363"/>
        <v>0</v>
      </c>
      <c r="DM172" s="12">
        <v>0</v>
      </c>
      <c r="DN172" s="4">
        <v>0</v>
      </c>
      <c r="DO172" s="47">
        <f t="shared" si="364"/>
        <v>0</v>
      </c>
      <c r="DP172" s="12">
        <v>0</v>
      </c>
      <c r="DQ172" s="4">
        <v>0</v>
      </c>
      <c r="DR172" s="47">
        <f t="shared" si="365"/>
        <v>0</v>
      </c>
      <c r="DS172" s="12">
        <v>0</v>
      </c>
      <c r="DT172" s="4">
        <v>0</v>
      </c>
      <c r="DU172" s="47">
        <f t="shared" si="366"/>
        <v>0</v>
      </c>
      <c r="DV172" s="73">
        <v>924</v>
      </c>
      <c r="DW172" s="4">
        <v>8130.1959999999999</v>
      </c>
      <c r="DX172" s="47">
        <f t="shared" si="367"/>
        <v>8798.9134199134205</v>
      </c>
      <c r="DY172" s="73">
        <v>140.19999999999999</v>
      </c>
      <c r="DZ172" s="4">
        <v>1312.4870000000001</v>
      </c>
      <c r="EA172" s="47">
        <f t="shared" si="368"/>
        <v>9361.5335235378043</v>
      </c>
      <c r="EB172" s="12">
        <f t="shared" si="369"/>
        <v>1391.9893300000001</v>
      </c>
      <c r="EC172" s="18">
        <f t="shared" si="370"/>
        <v>12666.286000000002</v>
      </c>
    </row>
    <row r="173" spans="1:133" x14ac:dyDescent="0.3">
      <c r="A173" s="55">
        <v>2021</v>
      </c>
      <c r="B173" s="56" t="s">
        <v>16</v>
      </c>
      <c r="C173" s="12">
        <v>0</v>
      </c>
      <c r="D173" s="4">
        <v>0</v>
      </c>
      <c r="E173" s="47">
        <f t="shared" si="374"/>
        <v>0</v>
      </c>
      <c r="F173" s="12">
        <v>0</v>
      </c>
      <c r="G173" s="4">
        <v>0</v>
      </c>
      <c r="H173" s="47">
        <f t="shared" si="328"/>
        <v>0</v>
      </c>
      <c r="I173" s="73">
        <v>4.0022799999999998</v>
      </c>
      <c r="J173" s="4">
        <v>55.441000000000003</v>
      </c>
      <c r="K173" s="47">
        <f t="shared" si="329"/>
        <v>13852.354158129867</v>
      </c>
      <c r="L173" s="12">
        <v>0</v>
      </c>
      <c r="M173" s="4">
        <v>0</v>
      </c>
      <c r="N173" s="47">
        <f t="shared" si="330"/>
        <v>0</v>
      </c>
      <c r="O173" s="12">
        <v>0</v>
      </c>
      <c r="P173" s="4">
        <v>0</v>
      </c>
      <c r="Q173" s="47">
        <f t="shared" si="331"/>
        <v>0</v>
      </c>
      <c r="R173" s="12">
        <v>0</v>
      </c>
      <c r="S173" s="4">
        <v>0</v>
      </c>
      <c r="T173" s="47">
        <f t="shared" si="332"/>
        <v>0</v>
      </c>
      <c r="U173" s="12">
        <v>0</v>
      </c>
      <c r="V173" s="4">
        <v>0</v>
      </c>
      <c r="W173" s="47">
        <f t="shared" si="333"/>
        <v>0</v>
      </c>
      <c r="X173" s="12">
        <v>0</v>
      </c>
      <c r="Y173" s="4">
        <v>0</v>
      </c>
      <c r="Z173" s="47">
        <f t="shared" si="334"/>
        <v>0</v>
      </c>
      <c r="AA173" s="73">
        <v>2.0470000000000002</v>
      </c>
      <c r="AB173" s="4">
        <v>79.774000000000001</v>
      </c>
      <c r="AC173" s="47">
        <f t="shared" si="335"/>
        <v>38971.177332681968</v>
      </c>
      <c r="AD173" s="73">
        <v>34</v>
      </c>
      <c r="AE173" s="4">
        <v>483.48</v>
      </c>
      <c r="AF173" s="47">
        <f t="shared" si="336"/>
        <v>14220</v>
      </c>
      <c r="AG173" s="12">
        <v>0</v>
      </c>
      <c r="AH173" s="4">
        <v>0</v>
      </c>
      <c r="AI173" s="47">
        <f t="shared" si="337"/>
        <v>0</v>
      </c>
      <c r="AJ173" s="12">
        <v>0</v>
      </c>
      <c r="AK173" s="4">
        <v>0</v>
      </c>
      <c r="AL173" s="47">
        <f t="shared" si="338"/>
        <v>0</v>
      </c>
      <c r="AM173" s="12">
        <v>0</v>
      </c>
      <c r="AN173" s="4">
        <v>0</v>
      </c>
      <c r="AO173" s="47">
        <f t="shared" si="339"/>
        <v>0</v>
      </c>
      <c r="AP173" s="12">
        <v>0</v>
      </c>
      <c r="AQ173" s="4">
        <v>0</v>
      </c>
      <c r="AR173" s="47">
        <f t="shared" si="340"/>
        <v>0</v>
      </c>
      <c r="AS173" s="12">
        <v>0</v>
      </c>
      <c r="AT173" s="4">
        <v>0</v>
      </c>
      <c r="AU173" s="47">
        <f t="shared" si="341"/>
        <v>0</v>
      </c>
      <c r="AV173" s="12">
        <v>0</v>
      </c>
      <c r="AW173" s="4">
        <v>0</v>
      </c>
      <c r="AX173" s="47">
        <f t="shared" si="342"/>
        <v>0</v>
      </c>
      <c r="AY173" s="12">
        <v>0</v>
      </c>
      <c r="AZ173" s="4">
        <v>0</v>
      </c>
      <c r="BA173" s="47">
        <f t="shared" si="343"/>
        <v>0</v>
      </c>
      <c r="BB173" s="12">
        <v>0</v>
      </c>
      <c r="BC173" s="4">
        <v>0</v>
      </c>
      <c r="BD173" s="47">
        <f t="shared" si="344"/>
        <v>0</v>
      </c>
      <c r="BE173" s="12">
        <v>0</v>
      </c>
      <c r="BF173" s="4">
        <v>0</v>
      </c>
      <c r="BG173" s="47">
        <f t="shared" si="345"/>
        <v>0</v>
      </c>
      <c r="BH173" s="12">
        <v>0</v>
      </c>
      <c r="BI173" s="4">
        <v>0</v>
      </c>
      <c r="BJ173" s="47">
        <f t="shared" si="346"/>
        <v>0</v>
      </c>
      <c r="BK173" s="12">
        <v>0</v>
      </c>
      <c r="BL173" s="4">
        <v>0</v>
      </c>
      <c r="BM173" s="47">
        <f t="shared" si="347"/>
        <v>0</v>
      </c>
      <c r="BN173" s="12">
        <v>0</v>
      </c>
      <c r="BO173" s="4">
        <v>0</v>
      </c>
      <c r="BP173" s="47">
        <f t="shared" si="348"/>
        <v>0</v>
      </c>
      <c r="BQ173" s="12">
        <v>0</v>
      </c>
      <c r="BR173" s="4">
        <v>0</v>
      </c>
      <c r="BS173" s="47">
        <f t="shared" si="349"/>
        <v>0</v>
      </c>
      <c r="BT173" s="73">
        <v>5.1369999999999996</v>
      </c>
      <c r="BU173" s="4">
        <v>113.803</v>
      </c>
      <c r="BV173" s="47">
        <f t="shared" si="350"/>
        <v>22153.591590422428</v>
      </c>
      <c r="BW173" s="12">
        <v>0</v>
      </c>
      <c r="BX173" s="4">
        <v>0</v>
      </c>
      <c r="BY173" s="47">
        <f t="shared" si="351"/>
        <v>0</v>
      </c>
      <c r="BZ173" s="12">
        <v>0</v>
      </c>
      <c r="CA173" s="4">
        <v>0</v>
      </c>
      <c r="CB173" s="47">
        <f t="shared" si="352"/>
        <v>0</v>
      </c>
      <c r="CC173" s="12">
        <v>0</v>
      </c>
      <c r="CD173" s="4">
        <v>0</v>
      </c>
      <c r="CE173" s="47">
        <f t="shared" si="353"/>
        <v>0</v>
      </c>
      <c r="CF173" s="12">
        <v>0</v>
      </c>
      <c r="CG173" s="4">
        <v>0</v>
      </c>
      <c r="CH173" s="47">
        <f t="shared" si="373"/>
        <v>0</v>
      </c>
      <c r="CI173" s="12">
        <v>0</v>
      </c>
      <c r="CJ173" s="4">
        <v>0</v>
      </c>
      <c r="CK173" s="47">
        <f t="shared" si="355"/>
        <v>0</v>
      </c>
      <c r="CL173" s="73">
        <v>27.50234</v>
      </c>
      <c r="CM173" s="4">
        <v>232.67699999999999</v>
      </c>
      <c r="CN173" s="47">
        <f t="shared" si="356"/>
        <v>8460.2619268033195</v>
      </c>
      <c r="CO173" s="12">
        <v>0</v>
      </c>
      <c r="CP173" s="4">
        <v>0</v>
      </c>
      <c r="CQ173" s="47">
        <f t="shared" si="357"/>
        <v>0</v>
      </c>
      <c r="CR173" s="12">
        <v>0</v>
      </c>
      <c r="CS173" s="4">
        <v>0</v>
      </c>
      <c r="CT173" s="47">
        <f t="shared" si="358"/>
        <v>0</v>
      </c>
      <c r="CU173" s="12">
        <v>0</v>
      </c>
      <c r="CV173" s="4">
        <v>0</v>
      </c>
      <c r="CW173" s="47">
        <f t="shared" si="359"/>
        <v>0</v>
      </c>
      <c r="CX173" s="12">
        <v>0</v>
      </c>
      <c r="CY173" s="4">
        <v>0</v>
      </c>
      <c r="CZ173" s="47">
        <f t="shared" si="360"/>
        <v>0</v>
      </c>
      <c r="DA173" s="12">
        <v>0</v>
      </c>
      <c r="DB173" s="4">
        <v>0</v>
      </c>
      <c r="DC173" s="47">
        <f t="shared" si="361"/>
        <v>0</v>
      </c>
      <c r="DD173" s="12"/>
      <c r="DE173" s="4"/>
      <c r="DF173" s="47"/>
      <c r="DG173" s="12">
        <v>0</v>
      </c>
      <c r="DH173" s="4">
        <v>0</v>
      </c>
      <c r="DI173" s="47">
        <f t="shared" si="362"/>
        <v>0</v>
      </c>
      <c r="DJ173" s="12">
        <v>0</v>
      </c>
      <c r="DK173" s="4">
        <v>0</v>
      </c>
      <c r="DL173" s="47">
        <f t="shared" si="363"/>
        <v>0</v>
      </c>
      <c r="DM173" s="12">
        <v>0</v>
      </c>
      <c r="DN173" s="4">
        <v>0</v>
      </c>
      <c r="DO173" s="47">
        <f t="shared" si="364"/>
        <v>0</v>
      </c>
      <c r="DP173" s="12">
        <v>0</v>
      </c>
      <c r="DQ173" s="4">
        <v>0</v>
      </c>
      <c r="DR173" s="47">
        <f t="shared" si="365"/>
        <v>0</v>
      </c>
      <c r="DS173" s="12">
        <v>0</v>
      </c>
      <c r="DT173" s="4">
        <v>0</v>
      </c>
      <c r="DU173" s="47">
        <f t="shared" si="366"/>
        <v>0</v>
      </c>
      <c r="DV173" s="73">
        <v>424</v>
      </c>
      <c r="DW173" s="4">
        <v>4631.1880000000001</v>
      </c>
      <c r="DX173" s="47">
        <f t="shared" si="367"/>
        <v>10922.613207547171</v>
      </c>
      <c r="DY173" s="73">
        <v>283</v>
      </c>
      <c r="DZ173" s="4">
        <v>3138.8159999999998</v>
      </c>
      <c r="EA173" s="47">
        <f t="shared" si="368"/>
        <v>11091.222614840988</v>
      </c>
      <c r="EB173" s="12">
        <f t="shared" si="369"/>
        <v>779.68862000000001</v>
      </c>
      <c r="EC173" s="18">
        <f t="shared" si="370"/>
        <v>8735.1790000000001</v>
      </c>
    </row>
    <row r="174" spans="1:133" ht="15" thickBot="1" x14ac:dyDescent="0.35">
      <c r="A174" s="76"/>
      <c r="B174" s="78" t="s">
        <v>17</v>
      </c>
      <c r="C174" s="79">
        <f t="shared" ref="C174:D174" si="375">SUM(C162:C173)</f>
        <v>34</v>
      </c>
      <c r="D174" s="80">
        <f t="shared" si="375"/>
        <v>365.45499999999998</v>
      </c>
      <c r="E174" s="49"/>
      <c r="F174" s="79">
        <f t="shared" ref="F174:G174" si="376">SUM(F162:F173)</f>
        <v>0</v>
      </c>
      <c r="G174" s="80">
        <f t="shared" si="376"/>
        <v>0</v>
      </c>
      <c r="H174" s="49"/>
      <c r="I174" s="79">
        <f t="shared" ref="I174:J174" si="377">SUM(I162:I173)</f>
        <v>40.318059156327543</v>
      </c>
      <c r="J174" s="80">
        <f t="shared" si="377"/>
        <v>557.29600000000005</v>
      </c>
      <c r="K174" s="49"/>
      <c r="L174" s="79">
        <f t="shared" ref="L174:M174" si="378">SUM(L162:L173)</f>
        <v>0</v>
      </c>
      <c r="M174" s="80">
        <f t="shared" si="378"/>
        <v>0</v>
      </c>
      <c r="N174" s="49"/>
      <c r="O174" s="79">
        <f t="shared" ref="O174:P174" si="379">SUM(O162:O173)</f>
        <v>0</v>
      </c>
      <c r="P174" s="80">
        <f t="shared" si="379"/>
        <v>0</v>
      </c>
      <c r="Q174" s="49"/>
      <c r="R174" s="79">
        <f t="shared" ref="R174:S174" si="380">SUM(R162:R173)</f>
        <v>0</v>
      </c>
      <c r="S174" s="80">
        <f t="shared" si="380"/>
        <v>0</v>
      </c>
      <c r="T174" s="49"/>
      <c r="U174" s="79">
        <f t="shared" ref="U174:V174" si="381">SUM(U162:U173)</f>
        <v>0</v>
      </c>
      <c r="V174" s="80">
        <f t="shared" si="381"/>
        <v>0</v>
      </c>
      <c r="W174" s="49"/>
      <c r="X174" s="79">
        <f t="shared" ref="X174:Y174" si="382">SUM(X162:X173)</f>
        <v>2.4635500000000001</v>
      </c>
      <c r="Y174" s="80">
        <f t="shared" si="382"/>
        <v>108.21899999999999</v>
      </c>
      <c r="Z174" s="49"/>
      <c r="AA174" s="79">
        <f t="shared" ref="AA174:AB174" si="383">SUM(AA162:AA173)</f>
        <v>26.338665144976403</v>
      </c>
      <c r="AB174" s="80">
        <f t="shared" si="383"/>
        <v>190.81799999999998</v>
      </c>
      <c r="AC174" s="49"/>
      <c r="AD174" s="79">
        <f t="shared" ref="AD174:AE174" si="384">SUM(AD162:AD173)</f>
        <v>1218.4818189185598</v>
      </c>
      <c r="AE174" s="80">
        <f t="shared" si="384"/>
        <v>8192.5049999999992</v>
      </c>
      <c r="AF174" s="49"/>
      <c r="AG174" s="79">
        <f t="shared" ref="AG174:AH174" si="385">SUM(AG162:AG173)</f>
        <v>0</v>
      </c>
      <c r="AH174" s="80">
        <f t="shared" si="385"/>
        <v>0</v>
      </c>
      <c r="AI174" s="49"/>
      <c r="AJ174" s="79">
        <f t="shared" ref="AJ174:AK174" si="386">SUM(AJ162:AJ173)</f>
        <v>0</v>
      </c>
      <c r="AK174" s="80">
        <f t="shared" si="386"/>
        <v>0</v>
      </c>
      <c r="AL174" s="49"/>
      <c r="AM174" s="79">
        <f t="shared" ref="AM174:AN174" si="387">SUM(AM162:AM173)</f>
        <v>1E-3</v>
      </c>
      <c r="AN174" s="80">
        <f t="shared" si="387"/>
        <v>0.03</v>
      </c>
      <c r="AO174" s="49"/>
      <c r="AP174" s="79">
        <f t="shared" ref="AP174:AQ174" si="388">SUM(AP162:AP173)</f>
        <v>0</v>
      </c>
      <c r="AQ174" s="80">
        <f t="shared" si="388"/>
        <v>0</v>
      </c>
      <c r="AR174" s="49"/>
      <c r="AS174" s="79">
        <f t="shared" ref="AS174:AT174" si="389">SUM(AS162:AS173)</f>
        <v>0</v>
      </c>
      <c r="AT174" s="80">
        <f t="shared" si="389"/>
        <v>0</v>
      </c>
      <c r="AU174" s="49"/>
      <c r="AV174" s="79">
        <f t="shared" ref="AV174:AW174" si="390">SUM(AV162:AV173)</f>
        <v>0</v>
      </c>
      <c r="AW174" s="80">
        <f t="shared" si="390"/>
        <v>0</v>
      </c>
      <c r="AX174" s="49"/>
      <c r="AY174" s="79">
        <f t="shared" ref="AY174:AZ174" si="391">SUM(AY162:AY173)</f>
        <v>3.2</v>
      </c>
      <c r="AZ174" s="80">
        <f t="shared" si="391"/>
        <v>29.896999999999998</v>
      </c>
      <c r="BA174" s="49"/>
      <c r="BB174" s="79">
        <f t="shared" ref="BB174:BC174" si="392">SUM(BB162:BB173)</f>
        <v>0</v>
      </c>
      <c r="BC174" s="80">
        <f t="shared" si="392"/>
        <v>0</v>
      </c>
      <c r="BD174" s="49"/>
      <c r="BE174" s="79">
        <f t="shared" ref="BE174:BF174" si="393">SUM(BE162:BE173)</f>
        <v>0.15</v>
      </c>
      <c r="BF174" s="80">
        <f t="shared" si="393"/>
        <v>12.4</v>
      </c>
      <c r="BG174" s="49"/>
      <c r="BH174" s="79">
        <f t="shared" ref="BH174:BI174" si="394">SUM(BH162:BH173)</f>
        <v>0</v>
      </c>
      <c r="BI174" s="80">
        <f t="shared" si="394"/>
        <v>0</v>
      </c>
      <c r="BJ174" s="49"/>
      <c r="BK174" s="79">
        <f t="shared" ref="BK174:BL174" si="395">SUM(BK162:BK173)</f>
        <v>0</v>
      </c>
      <c r="BL174" s="80">
        <f t="shared" si="395"/>
        <v>0</v>
      </c>
      <c r="BM174" s="49"/>
      <c r="BN174" s="79">
        <f t="shared" ref="BN174:BO174" si="396">SUM(BN162:BN173)</f>
        <v>5.2080000000000002</v>
      </c>
      <c r="BO174" s="80">
        <f t="shared" si="396"/>
        <v>71.597999999999999</v>
      </c>
      <c r="BP174" s="49"/>
      <c r="BQ174" s="79">
        <f t="shared" ref="BQ174:BR174" si="397">SUM(BQ162:BQ173)</f>
        <v>0</v>
      </c>
      <c r="BR174" s="80">
        <f t="shared" si="397"/>
        <v>0</v>
      </c>
      <c r="BS174" s="49"/>
      <c r="BT174" s="79">
        <f t="shared" ref="BT174:BU174" si="398">SUM(BT162:BT173)</f>
        <v>10.4374</v>
      </c>
      <c r="BU174" s="80">
        <f t="shared" si="398"/>
        <v>231.55699999999999</v>
      </c>
      <c r="BV174" s="49"/>
      <c r="BW174" s="79">
        <f t="shared" ref="BW174:BX174" si="399">SUM(BW162:BW173)</f>
        <v>0</v>
      </c>
      <c r="BX174" s="80">
        <f t="shared" si="399"/>
        <v>0</v>
      </c>
      <c r="BY174" s="49"/>
      <c r="BZ174" s="79">
        <f t="shared" ref="BZ174:CA174" si="400">SUM(BZ162:BZ173)</f>
        <v>0</v>
      </c>
      <c r="CA174" s="80">
        <f t="shared" si="400"/>
        <v>0</v>
      </c>
      <c r="CB174" s="49"/>
      <c r="CC174" s="79">
        <f t="shared" ref="CC174:CD174" si="401">SUM(CC162:CC173)</f>
        <v>0</v>
      </c>
      <c r="CD174" s="80">
        <f t="shared" si="401"/>
        <v>0</v>
      </c>
      <c r="CE174" s="49"/>
      <c r="CF174" s="79">
        <v>0</v>
      </c>
      <c r="CG174" s="80">
        <v>0</v>
      </c>
      <c r="CH174" s="49"/>
      <c r="CI174" s="79">
        <f t="shared" ref="CI174:CJ174" si="402">SUM(CI162:CI173)</f>
        <v>204.065</v>
      </c>
      <c r="CJ174" s="80">
        <f t="shared" si="402"/>
        <v>1802.1070000000002</v>
      </c>
      <c r="CK174" s="49"/>
      <c r="CL174" s="79">
        <f t="shared" ref="CL174:CM174" si="403">SUM(CL162:CL173)</f>
        <v>1006.4504637119678</v>
      </c>
      <c r="CM174" s="80">
        <f t="shared" si="403"/>
        <v>2981.8960000000002</v>
      </c>
      <c r="CN174" s="49"/>
      <c r="CO174" s="79">
        <f t="shared" ref="CO174:CP174" si="404">SUM(CO162:CO173)</f>
        <v>0</v>
      </c>
      <c r="CP174" s="80">
        <f t="shared" si="404"/>
        <v>0</v>
      </c>
      <c r="CQ174" s="49"/>
      <c r="CR174" s="79">
        <f t="shared" ref="CR174:CS174" si="405">SUM(CR162:CR173)</f>
        <v>0</v>
      </c>
      <c r="CS174" s="80">
        <f t="shared" si="405"/>
        <v>0</v>
      </c>
      <c r="CT174" s="49"/>
      <c r="CU174" s="79">
        <f t="shared" ref="CU174:CV174" si="406">SUM(CU162:CU173)</f>
        <v>0</v>
      </c>
      <c r="CV174" s="80">
        <f t="shared" si="406"/>
        <v>0</v>
      </c>
      <c r="CW174" s="49"/>
      <c r="CX174" s="79">
        <f t="shared" ref="CX174:CY174" si="407">SUM(CX162:CX173)</f>
        <v>0</v>
      </c>
      <c r="CY174" s="80">
        <f t="shared" si="407"/>
        <v>0</v>
      </c>
      <c r="CZ174" s="49"/>
      <c r="DA174" s="79">
        <f t="shared" ref="DA174:DB174" si="408">SUM(DA162:DA173)</f>
        <v>0</v>
      </c>
      <c r="DB174" s="80">
        <f t="shared" si="408"/>
        <v>0</v>
      </c>
      <c r="DC174" s="49"/>
      <c r="DD174" s="79"/>
      <c r="DE174" s="80"/>
      <c r="DF174" s="49"/>
      <c r="DG174" s="79">
        <f t="shared" ref="DG174:DH174" si="409">SUM(DG162:DG173)</f>
        <v>0</v>
      </c>
      <c r="DH174" s="80">
        <f t="shared" si="409"/>
        <v>0</v>
      </c>
      <c r="DI174" s="49"/>
      <c r="DJ174" s="79">
        <f t="shared" ref="DJ174:DK174" si="410">SUM(DJ162:DJ173)</f>
        <v>0</v>
      </c>
      <c r="DK174" s="80">
        <f t="shared" si="410"/>
        <v>0</v>
      </c>
      <c r="DL174" s="49"/>
      <c r="DM174" s="79">
        <f t="shared" ref="DM174:DN174" si="411">SUM(DM162:DM173)</f>
        <v>0</v>
      </c>
      <c r="DN174" s="80">
        <f t="shared" si="411"/>
        <v>0</v>
      </c>
      <c r="DO174" s="49"/>
      <c r="DP174" s="79">
        <f t="shared" ref="DP174:DQ174" si="412">SUM(DP162:DP173)</f>
        <v>0</v>
      </c>
      <c r="DQ174" s="80">
        <f t="shared" si="412"/>
        <v>0</v>
      </c>
      <c r="DR174" s="49"/>
      <c r="DS174" s="79">
        <f t="shared" ref="DS174:DT174" si="413">SUM(DS162:DS173)</f>
        <v>0</v>
      </c>
      <c r="DT174" s="80">
        <f t="shared" si="413"/>
        <v>0</v>
      </c>
      <c r="DU174" s="49"/>
      <c r="DV174" s="79">
        <f t="shared" ref="DV174:DW174" si="414">SUM(DV162:DV173)</f>
        <v>3463.5978085898973</v>
      </c>
      <c r="DW174" s="80">
        <f t="shared" si="414"/>
        <v>22640.502</v>
      </c>
      <c r="DX174" s="49"/>
      <c r="DY174" s="79">
        <f t="shared" ref="DY174:DZ174" si="415">SUM(DY162:DY173)</f>
        <v>7103.1703329262564</v>
      </c>
      <c r="DZ174" s="80">
        <f t="shared" si="415"/>
        <v>42937.043000000005</v>
      </c>
      <c r="EA174" s="49"/>
      <c r="EB174" s="43">
        <f t="shared" si="369"/>
        <v>13117.882098447988</v>
      </c>
      <c r="EC174" s="44">
        <f t="shared" si="370"/>
        <v>80121.323000000004</v>
      </c>
    </row>
    <row r="175" spans="1:133" x14ac:dyDescent="0.3">
      <c r="A175" s="55">
        <v>2022</v>
      </c>
      <c r="B175" s="56" t="s">
        <v>5</v>
      </c>
      <c r="C175" s="12">
        <v>0</v>
      </c>
      <c r="D175" s="4">
        <v>0</v>
      </c>
      <c r="E175" s="47">
        <f>IF(C175=0,0,D175/C175*1000)</f>
        <v>0</v>
      </c>
      <c r="F175" s="12">
        <v>0</v>
      </c>
      <c r="G175" s="4">
        <v>0</v>
      </c>
      <c r="H175" s="47">
        <f t="shared" ref="H175:H186" si="416">IF(F175=0,0,G175/F175*1000)</f>
        <v>0</v>
      </c>
      <c r="I175" s="73">
        <v>40</v>
      </c>
      <c r="J175" s="4">
        <v>783.2</v>
      </c>
      <c r="K175" s="47">
        <f t="shared" ref="K175:K186" si="417">IF(I175=0,0,J175/I175*1000)</f>
        <v>19580.000000000004</v>
      </c>
      <c r="L175" s="12">
        <v>0</v>
      </c>
      <c r="M175" s="4">
        <v>0</v>
      </c>
      <c r="N175" s="47">
        <f t="shared" ref="N175:N186" si="418">IF(L175=0,0,M175/L175*1000)</f>
        <v>0</v>
      </c>
      <c r="O175" s="12">
        <v>0</v>
      </c>
      <c r="P175" s="4">
        <v>0</v>
      </c>
      <c r="Q175" s="47">
        <f t="shared" ref="Q175:Q186" si="419">IF(O175=0,0,P175/O175*1000)</f>
        <v>0</v>
      </c>
      <c r="R175" s="12">
        <v>0</v>
      </c>
      <c r="S175" s="4">
        <v>0</v>
      </c>
      <c r="T175" s="47">
        <f t="shared" ref="T175:T186" si="420">IF(R175=0,0,S175/R175*1000)</f>
        <v>0</v>
      </c>
      <c r="U175" s="12">
        <v>0</v>
      </c>
      <c r="V175" s="4">
        <v>0</v>
      </c>
      <c r="W175" s="47">
        <f t="shared" ref="W175:W186" si="421">IF(U175=0,0,V175/U175*1000)</f>
        <v>0</v>
      </c>
      <c r="X175" s="12">
        <v>0</v>
      </c>
      <c r="Y175" s="4">
        <v>0</v>
      </c>
      <c r="Z175" s="47">
        <f t="shared" ref="Z175:Z186" si="422">IF(X175=0,0,Y175/X175*1000)</f>
        <v>0</v>
      </c>
      <c r="AA175" s="12">
        <v>0</v>
      </c>
      <c r="AB175" s="4">
        <v>0</v>
      </c>
      <c r="AC175" s="47">
        <f t="shared" ref="AC175:AC186" si="423">IF(AA175=0,0,AB175/AA175*1000)</f>
        <v>0</v>
      </c>
      <c r="AD175" s="73">
        <v>102</v>
      </c>
      <c r="AE175" s="4">
        <v>870.67200000000003</v>
      </c>
      <c r="AF175" s="47">
        <f t="shared" ref="AF175:AF186" si="424">IF(AD175=0,0,AE175/AD175*1000)</f>
        <v>8536</v>
      </c>
      <c r="AG175" s="12">
        <v>0</v>
      </c>
      <c r="AH175" s="4">
        <v>0</v>
      </c>
      <c r="AI175" s="47">
        <f t="shared" ref="AI175:AI186" si="425">IF(AG175=0,0,AH175/AG175*1000)</f>
        <v>0</v>
      </c>
      <c r="AJ175" s="12">
        <v>0</v>
      </c>
      <c r="AK175" s="4">
        <v>0</v>
      </c>
      <c r="AL175" s="47">
        <f t="shared" ref="AL175:AL186" si="426">IF(AJ175=0,0,AK175/AJ175*1000)</f>
        <v>0</v>
      </c>
      <c r="AM175" s="12">
        <v>0</v>
      </c>
      <c r="AN175" s="4">
        <v>0</v>
      </c>
      <c r="AO175" s="47">
        <f t="shared" ref="AO175:AO186" si="427">IF(AM175=0,0,AN175/AM175*1000)</f>
        <v>0</v>
      </c>
      <c r="AP175" s="12">
        <v>0</v>
      </c>
      <c r="AQ175" s="4">
        <v>0</v>
      </c>
      <c r="AR175" s="47">
        <f t="shared" ref="AR175:AR186" si="428">IF(AP175=0,0,AQ175/AP175*1000)</f>
        <v>0</v>
      </c>
      <c r="AS175" s="12">
        <v>0</v>
      </c>
      <c r="AT175" s="4">
        <v>0</v>
      </c>
      <c r="AU175" s="47">
        <f t="shared" ref="AU175:AU186" si="429">IF(AS175=0,0,AT175/AS175*1000)</f>
        <v>0</v>
      </c>
      <c r="AV175" s="12">
        <v>0</v>
      </c>
      <c r="AW175" s="4">
        <v>0</v>
      </c>
      <c r="AX175" s="47">
        <f t="shared" ref="AX175:AX186" si="430">IF(AV175=0,0,AW175/AV175*1000)</f>
        <v>0</v>
      </c>
      <c r="AY175" s="12">
        <v>0</v>
      </c>
      <c r="AZ175" s="4">
        <v>0</v>
      </c>
      <c r="BA175" s="47">
        <f t="shared" ref="BA175:BA186" si="431">IF(AY175=0,0,AZ175/AY175*1000)</f>
        <v>0</v>
      </c>
      <c r="BB175" s="12">
        <v>0</v>
      </c>
      <c r="BC175" s="4">
        <v>0</v>
      </c>
      <c r="BD175" s="47">
        <f t="shared" ref="BD175:BD186" si="432">IF(BB175=0,0,BC175/BB175*1000)</f>
        <v>0</v>
      </c>
      <c r="BE175" s="12">
        <v>0</v>
      </c>
      <c r="BF175" s="4">
        <v>0</v>
      </c>
      <c r="BG175" s="47">
        <f t="shared" ref="BG175:BG186" si="433">IF(BE175=0,0,BF175/BE175*1000)</f>
        <v>0</v>
      </c>
      <c r="BH175" s="12">
        <v>0</v>
      </c>
      <c r="BI175" s="4">
        <v>0</v>
      </c>
      <c r="BJ175" s="47">
        <f t="shared" ref="BJ175:BJ186" si="434">IF(BH175=0,0,BI175/BH175*1000)</f>
        <v>0</v>
      </c>
      <c r="BK175" s="12">
        <v>0</v>
      </c>
      <c r="BL175" s="4">
        <v>0</v>
      </c>
      <c r="BM175" s="47">
        <f t="shared" ref="BM175:BM186" si="435">IF(BK175=0,0,BL175/BK175*1000)</f>
        <v>0</v>
      </c>
      <c r="BN175" s="12">
        <v>0</v>
      </c>
      <c r="BO175" s="4">
        <v>0</v>
      </c>
      <c r="BP175" s="47">
        <f t="shared" ref="BP175:BP186" si="436">IF(BN175=0,0,BO175/BN175*1000)</f>
        <v>0</v>
      </c>
      <c r="BQ175" s="12">
        <v>0</v>
      </c>
      <c r="BR175" s="4">
        <v>0</v>
      </c>
      <c r="BS175" s="47">
        <f t="shared" ref="BS175:BS186" si="437">IF(BQ175=0,0,BR175/BQ175*1000)</f>
        <v>0</v>
      </c>
      <c r="BT175" s="12">
        <v>0</v>
      </c>
      <c r="BU175" s="4">
        <v>0</v>
      </c>
      <c r="BV175" s="47">
        <f t="shared" ref="BV175:BV186" si="438">IF(BT175=0,0,BU175/BT175*1000)</f>
        <v>0</v>
      </c>
      <c r="BW175" s="12">
        <v>0</v>
      </c>
      <c r="BX175" s="4">
        <v>0</v>
      </c>
      <c r="BY175" s="47">
        <f t="shared" ref="BY175:BY186" si="439">IF(BW175=0,0,BX175/BW175*1000)</f>
        <v>0</v>
      </c>
      <c r="BZ175" s="73">
        <v>200</v>
      </c>
      <c r="CA175" s="4">
        <v>2405.9870000000001</v>
      </c>
      <c r="CB175" s="47">
        <f t="shared" ref="CB175:CB186" si="440">IF(BZ175=0,0,CA175/BZ175*1000)</f>
        <v>12029.934999999999</v>
      </c>
      <c r="CC175" s="12">
        <v>0</v>
      </c>
      <c r="CD175" s="4">
        <v>0</v>
      </c>
      <c r="CE175" s="47">
        <f t="shared" ref="CE175:CE186" si="441">IF(CC175=0,0,CD175/CC175*1000)</f>
        <v>0</v>
      </c>
      <c r="CF175" s="12">
        <v>0</v>
      </c>
      <c r="CG175" s="4">
        <v>0</v>
      </c>
      <c r="CH175" s="47">
        <f t="shared" ref="CH175:CH186" si="442">IF(CF175=0,0,CG175/CF175*1000)</f>
        <v>0</v>
      </c>
      <c r="CI175" s="12">
        <v>0</v>
      </c>
      <c r="CJ175" s="4">
        <v>0</v>
      </c>
      <c r="CK175" s="47">
        <f t="shared" ref="CK175:CK186" si="443">IF(CI175=0,0,CJ175/CI175*1000)</f>
        <v>0</v>
      </c>
      <c r="CL175" s="73">
        <v>25.000880000000002</v>
      </c>
      <c r="CM175" s="4">
        <v>300.38400000000001</v>
      </c>
      <c r="CN175" s="47">
        <f t="shared" ref="CN175:CN186" si="444">IF(CL175=0,0,CM175/CL175*1000)</f>
        <v>12014.937074214988</v>
      </c>
      <c r="CO175" s="12">
        <v>0</v>
      </c>
      <c r="CP175" s="4">
        <v>0</v>
      </c>
      <c r="CQ175" s="47">
        <f t="shared" ref="CQ175:CQ186" si="445">IF(CO175=0,0,CP175/CO175*1000)</f>
        <v>0</v>
      </c>
      <c r="CR175" s="12">
        <v>0</v>
      </c>
      <c r="CS175" s="4">
        <v>0</v>
      </c>
      <c r="CT175" s="47">
        <f t="shared" ref="CT175:CT186" si="446">IF(CR175=0,0,CS175/CR175*1000)</f>
        <v>0</v>
      </c>
      <c r="CU175" s="12">
        <v>0</v>
      </c>
      <c r="CV175" s="4">
        <v>0</v>
      </c>
      <c r="CW175" s="47">
        <f t="shared" ref="CW175:CW186" si="447">IF(CU175=0,0,CV175/CU175*1000)</f>
        <v>0</v>
      </c>
      <c r="CX175" s="12">
        <v>0</v>
      </c>
      <c r="CY175" s="4">
        <v>0</v>
      </c>
      <c r="CZ175" s="47">
        <f t="shared" ref="CZ175:CZ186" si="448">IF(CX175=0,0,CY175/CX175*1000)</f>
        <v>0</v>
      </c>
      <c r="DA175" s="12">
        <v>0</v>
      </c>
      <c r="DB175" s="4">
        <v>0</v>
      </c>
      <c r="DC175" s="47">
        <f t="shared" ref="DC175:DC186" si="449">IF(DA175=0,0,DB175/DA175*1000)</f>
        <v>0</v>
      </c>
      <c r="DD175" s="73"/>
      <c r="DE175" s="4"/>
      <c r="DF175" s="75"/>
      <c r="DG175" s="73">
        <v>5.64E-3</v>
      </c>
      <c r="DH175" s="4">
        <v>4.8250000000000002</v>
      </c>
      <c r="DI175" s="75">
        <f t="shared" ref="DI175:DI186" si="450">IF(DG175=0,0,DH175/DG175*1000)</f>
        <v>855496.45390070928</v>
      </c>
      <c r="DJ175" s="12">
        <v>0</v>
      </c>
      <c r="DK175" s="4">
        <v>0</v>
      </c>
      <c r="DL175" s="47">
        <f t="shared" ref="DL175:DL186" si="451">IF(DJ175=0,0,DK175/DJ175*1000)</f>
        <v>0</v>
      </c>
      <c r="DM175" s="12">
        <v>0</v>
      </c>
      <c r="DN175" s="4">
        <v>0</v>
      </c>
      <c r="DO175" s="47">
        <f t="shared" ref="DO175:DO186" si="452">IF(DM175=0,0,DN175/DM175*1000)</f>
        <v>0</v>
      </c>
      <c r="DP175" s="12">
        <v>0</v>
      </c>
      <c r="DQ175" s="4">
        <v>0</v>
      </c>
      <c r="DR175" s="47">
        <f t="shared" ref="DR175:DR186" si="453">IF(DP175=0,0,DQ175/DP175*1000)</f>
        <v>0</v>
      </c>
      <c r="DS175" s="12">
        <v>0</v>
      </c>
      <c r="DT175" s="4">
        <v>0</v>
      </c>
      <c r="DU175" s="47">
        <f t="shared" ref="DU175:DU186" si="454">IF(DS175=0,0,DT175/DS175*1000)</f>
        <v>0</v>
      </c>
      <c r="DV175" s="73">
        <v>1086</v>
      </c>
      <c r="DW175" s="4">
        <v>11101.703</v>
      </c>
      <c r="DX175" s="47">
        <f t="shared" ref="DX175:DX186" si="455">IF(DV175=0,0,DW175/DV175*1000)</f>
        <v>10222.562615101289</v>
      </c>
      <c r="DY175" s="73">
        <v>9.1</v>
      </c>
      <c r="DZ175" s="4">
        <v>138.33099999999999</v>
      </c>
      <c r="EA175" s="47">
        <f t="shared" ref="EA175:EA186" si="456">IF(DY175=0,0,DZ175/DY175*1000)</f>
        <v>15201.20879120879</v>
      </c>
      <c r="EB175" s="12">
        <f>SUMIF($C$5:$EA$5,"Ton",C175:EA175)</f>
        <v>1462.1065199999998</v>
      </c>
      <c r="EC175" s="18">
        <f>SUMIF($C$5:$EA$5,"F*",C175:EA175)</f>
        <v>15605.102000000001</v>
      </c>
    </row>
    <row r="176" spans="1:133" x14ac:dyDescent="0.3">
      <c r="A176" s="55">
        <v>2022</v>
      </c>
      <c r="B176" s="56" t="s">
        <v>6</v>
      </c>
      <c r="C176" s="73">
        <v>0.16</v>
      </c>
      <c r="D176" s="4">
        <v>5.71</v>
      </c>
      <c r="E176" s="47">
        <f t="shared" ref="E176:E177" si="457">IF(C176=0,0,D176/C176*1000)</f>
        <v>35687.5</v>
      </c>
      <c r="F176" s="12">
        <v>0</v>
      </c>
      <c r="G176" s="4">
        <v>0</v>
      </c>
      <c r="H176" s="47">
        <f t="shared" si="416"/>
        <v>0</v>
      </c>
      <c r="I176" s="73">
        <v>1.2233800000000001</v>
      </c>
      <c r="J176" s="4">
        <v>10.439</v>
      </c>
      <c r="K176" s="47">
        <f t="shared" si="417"/>
        <v>8532.9170004413991</v>
      </c>
      <c r="L176" s="12">
        <v>0</v>
      </c>
      <c r="M176" s="4">
        <v>0</v>
      </c>
      <c r="N176" s="47">
        <f t="shared" si="418"/>
        <v>0</v>
      </c>
      <c r="O176" s="12">
        <v>0</v>
      </c>
      <c r="P176" s="4">
        <v>0</v>
      </c>
      <c r="Q176" s="47">
        <f t="shared" si="419"/>
        <v>0</v>
      </c>
      <c r="R176" s="12">
        <v>0</v>
      </c>
      <c r="S176" s="4">
        <v>0</v>
      </c>
      <c r="T176" s="47">
        <f t="shared" si="420"/>
        <v>0</v>
      </c>
      <c r="U176" s="12">
        <v>0</v>
      </c>
      <c r="V176" s="4">
        <v>0</v>
      </c>
      <c r="W176" s="47">
        <f t="shared" si="421"/>
        <v>0</v>
      </c>
      <c r="X176" s="73">
        <v>0.02</v>
      </c>
      <c r="Y176" s="4">
        <v>3.96</v>
      </c>
      <c r="Z176" s="47">
        <f t="shared" si="422"/>
        <v>198000</v>
      </c>
      <c r="AA176" s="12">
        <v>0</v>
      </c>
      <c r="AB176" s="4">
        <v>0</v>
      </c>
      <c r="AC176" s="47">
        <f t="shared" si="423"/>
        <v>0</v>
      </c>
      <c r="AD176" s="73">
        <v>34.020000000000003</v>
      </c>
      <c r="AE176" s="4">
        <v>410.79</v>
      </c>
      <c r="AF176" s="47">
        <f t="shared" si="424"/>
        <v>12074.955908289241</v>
      </c>
      <c r="AG176" s="12">
        <v>0</v>
      </c>
      <c r="AH176" s="4">
        <v>0</v>
      </c>
      <c r="AI176" s="47">
        <f t="shared" si="425"/>
        <v>0</v>
      </c>
      <c r="AJ176" s="12">
        <v>0</v>
      </c>
      <c r="AK176" s="4">
        <v>0</v>
      </c>
      <c r="AL176" s="47">
        <f t="shared" si="426"/>
        <v>0</v>
      </c>
      <c r="AM176" s="12">
        <v>0</v>
      </c>
      <c r="AN176" s="4">
        <v>0</v>
      </c>
      <c r="AO176" s="47">
        <f t="shared" si="427"/>
        <v>0</v>
      </c>
      <c r="AP176" s="12">
        <v>0</v>
      </c>
      <c r="AQ176" s="4">
        <v>0</v>
      </c>
      <c r="AR176" s="47">
        <f t="shared" si="428"/>
        <v>0</v>
      </c>
      <c r="AS176" s="12">
        <v>0</v>
      </c>
      <c r="AT176" s="4">
        <v>0</v>
      </c>
      <c r="AU176" s="47">
        <f t="shared" si="429"/>
        <v>0</v>
      </c>
      <c r="AV176" s="12">
        <v>0</v>
      </c>
      <c r="AW176" s="4">
        <v>0</v>
      </c>
      <c r="AX176" s="47">
        <f t="shared" si="430"/>
        <v>0</v>
      </c>
      <c r="AY176" s="12">
        <v>0</v>
      </c>
      <c r="AZ176" s="4">
        <v>0</v>
      </c>
      <c r="BA176" s="47">
        <f t="shared" si="431"/>
        <v>0</v>
      </c>
      <c r="BB176" s="12">
        <v>0</v>
      </c>
      <c r="BC176" s="4">
        <v>0</v>
      </c>
      <c r="BD176" s="47">
        <f t="shared" si="432"/>
        <v>0</v>
      </c>
      <c r="BE176" s="12">
        <v>0</v>
      </c>
      <c r="BF176" s="4">
        <v>0</v>
      </c>
      <c r="BG176" s="47">
        <f t="shared" si="433"/>
        <v>0</v>
      </c>
      <c r="BH176" s="12">
        <v>0</v>
      </c>
      <c r="BI176" s="4">
        <v>0</v>
      </c>
      <c r="BJ176" s="47">
        <f t="shared" si="434"/>
        <v>0</v>
      </c>
      <c r="BK176" s="12">
        <v>0</v>
      </c>
      <c r="BL176" s="4">
        <v>0</v>
      </c>
      <c r="BM176" s="47">
        <f t="shared" si="435"/>
        <v>0</v>
      </c>
      <c r="BN176" s="12">
        <v>0</v>
      </c>
      <c r="BO176" s="4">
        <v>0</v>
      </c>
      <c r="BP176" s="47">
        <f t="shared" si="436"/>
        <v>0</v>
      </c>
      <c r="BQ176" s="12">
        <v>0</v>
      </c>
      <c r="BR176" s="4">
        <v>0</v>
      </c>
      <c r="BS176" s="47">
        <f t="shared" si="437"/>
        <v>0</v>
      </c>
      <c r="BT176" s="12">
        <v>0</v>
      </c>
      <c r="BU176" s="4">
        <v>0</v>
      </c>
      <c r="BV176" s="47">
        <f t="shared" si="438"/>
        <v>0</v>
      </c>
      <c r="BW176" s="12">
        <v>0</v>
      </c>
      <c r="BX176" s="4">
        <v>0</v>
      </c>
      <c r="BY176" s="47">
        <f t="shared" si="439"/>
        <v>0</v>
      </c>
      <c r="BZ176" s="12">
        <v>0</v>
      </c>
      <c r="CA176" s="4">
        <v>0</v>
      </c>
      <c r="CB176" s="47">
        <f t="shared" si="440"/>
        <v>0</v>
      </c>
      <c r="CC176" s="12">
        <v>0</v>
      </c>
      <c r="CD176" s="4">
        <v>0</v>
      </c>
      <c r="CE176" s="47">
        <f t="shared" si="441"/>
        <v>0</v>
      </c>
      <c r="CF176" s="12">
        <v>0</v>
      </c>
      <c r="CG176" s="4">
        <v>0</v>
      </c>
      <c r="CH176" s="47">
        <f t="shared" si="442"/>
        <v>0</v>
      </c>
      <c r="CI176" s="73">
        <v>6.5</v>
      </c>
      <c r="CJ176" s="4">
        <v>86.84</v>
      </c>
      <c r="CK176" s="47">
        <f t="shared" si="443"/>
        <v>13360.000000000002</v>
      </c>
      <c r="CL176" s="73">
        <v>1.7314500000000002</v>
      </c>
      <c r="CM176" s="4">
        <v>22.478999999999999</v>
      </c>
      <c r="CN176" s="47">
        <f t="shared" si="444"/>
        <v>12982.760114355018</v>
      </c>
      <c r="CO176" s="12">
        <v>0</v>
      </c>
      <c r="CP176" s="4">
        <v>0</v>
      </c>
      <c r="CQ176" s="47">
        <f t="shared" si="445"/>
        <v>0</v>
      </c>
      <c r="CR176" s="12">
        <v>0</v>
      </c>
      <c r="CS176" s="4">
        <v>0</v>
      </c>
      <c r="CT176" s="47">
        <f t="shared" si="446"/>
        <v>0</v>
      </c>
      <c r="CU176" s="73">
        <v>0.1</v>
      </c>
      <c r="CV176" s="4">
        <v>2.746</v>
      </c>
      <c r="CW176" s="47">
        <f t="shared" si="447"/>
        <v>27459.999999999996</v>
      </c>
      <c r="CX176" s="12">
        <v>0</v>
      </c>
      <c r="CY176" s="4">
        <v>0</v>
      </c>
      <c r="CZ176" s="47">
        <f t="shared" si="448"/>
        <v>0</v>
      </c>
      <c r="DA176" s="12">
        <v>0</v>
      </c>
      <c r="DB176" s="4">
        <v>0</v>
      </c>
      <c r="DC176" s="47">
        <f t="shared" si="449"/>
        <v>0</v>
      </c>
      <c r="DD176" s="12"/>
      <c r="DE176" s="4"/>
      <c r="DF176" s="47"/>
      <c r="DG176" s="12">
        <v>0</v>
      </c>
      <c r="DH176" s="4">
        <v>0</v>
      </c>
      <c r="DI176" s="47">
        <f t="shared" si="450"/>
        <v>0</v>
      </c>
      <c r="DJ176" s="12">
        <v>0</v>
      </c>
      <c r="DK176" s="4">
        <v>0</v>
      </c>
      <c r="DL176" s="47">
        <f t="shared" si="451"/>
        <v>0</v>
      </c>
      <c r="DM176" s="12">
        <v>0</v>
      </c>
      <c r="DN176" s="4">
        <v>0</v>
      </c>
      <c r="DO176" s="47">
        <f t="shared" si="452"/>
        <v>0</v>
      </c>
      <c r="DP176" s="12">
        <v>0</v>
      </c>
      <c r="DQ176" s="4">
        <v>0</v>
      </c>
      <c r="DR176" s="47">
        <f t="shared" si="453"/>
        <v>0</v>
      </c>
      <c r="DS176" s="12">
        <v>0</v>
      </c>
      <c r="DT176" s="4">
        <v>0</v>
      </c>
      <c r="DU176" s="47">
        <f t="shared" si="454"/>
        <v>0</v>
      </c>
      <c r="DV176" s="73">
        <v>3158</v>
      </c>
      <c r="DW176" s="4">
        <v>31516.891</v>
      </c>
      <c r="DX176" s="47">
        <f t="shared" si="455"/>
        <v>9980.0161494616841</v>
      </c>
      <c r="DY176" s="73">
        <v>799.05</v>
      </c>
      <c r="DZ176" s="4">
        <v>9578.2510000000002</v>
      </c>
      <c r="EA176" s="47">
        <f t="shared" si="456"/>
        <v>11987.048369939304</v>
      </c>
      <c r="EB176" s="12">
        <f t="shared" ref="EB176:EB187" si="458">SUMIF($C$5:$EA$5,"Ton",C176:EA176)</f>
        <v>4000.80483</v>
      </c>
      <c r="EC176" s="18">
        <f t="shared" ref="EC176:EC187" si="459">SUMIF($C$5:$EA$5,"F*",C176:EA176)</f>
        <v>41638.106</v>
      </c>
    </row>
    <row r="177" spans="1:133" x14ac:dyDescent="0.3">
      <c r="A177" s="55">
        <v>2022</v>
      </c>
      <c r="B177" s="56" t="s">
        <v>7</v>
      </c>
      <c r="C177" s="73">
        <v>132</v>
      </c>
      <c r="D177" s="4">
        <v>1783.9849999999999</v>
      </c>
      <c r="E177" s="47">
        <f t="shared" si="457"/>
        <v>13515.037878787878</v>
      </c>
      <c r="F177" s="12">
        <v>0</v>
      </c>
      <c r="G177" s="4">
        <v>0</v>
      </c>
      <c r="H177" s="47">
        <f t="shared" si="416"/>
        <v>0</v>
      </c>
      <c r="I177" s="73">
        <v>0.80149999999999999</v>
      </c>
      <c r="J177" s="4">
        <v>24.552</v>
      </c>
      <c r="K177" s="47">
        <f t="shared" si="417"/>
        <v>30632.563942607612</v>
      </c>
      <c r="L177" s="12">
        <v>0</v>
      </c>
      <c r="M177" s="4">
        <v>0</v>
      </c>
      <c r="N177" s="47">
        <f t="shared" si="418"/>
        <v>0</v>
      </c>
      <c r="O177" s="12">
        <v>0</v>
      </c>
      <c r="P177" s="4">
        <v>0</v>
      </c>
      <c r="Q177" s="47">
        <f t="shared" si="419"/>
        <v>0</v>
      </c>
      <c r="R177" s="12">
        <v>0</v>
      </c>
      <c r="S177" s="4">
        <v>0</v>
      </c>
      <c r="T177" s="47">
        <f t="shared" si="420"/>
        <v>0</v>
      </c>
      <c r="U177" s="12">
        <v>0</v>
      </c>
      <c r="V177" s="4">
        <v>0</v>
      </c>
      <c r="W177" s="47">
        <f t="shared" si="421"/>
        <v>0</v>
      </c>
      <c r="X177" s="12">
        <v>0</v>
      </c>
      <c r="Y177" s="4">
        <v>0</v>
      </c>
      <c r="Z177" s="47">
        <f t="shared" si="422"/>
        <v>0</v>
      </c>
      <c r="AA177" s="12">
        <v>0</v>
      </c>
      <c r="AB177" s="4">
        <v>0</v>
      </c>
      <c r="AC177" s="47">
        <f t="shared" si="423"/>
        <v>0</v>
      </c>
      <c r="AD177" s="73">
        <v>306.05898999999999</v>
      </c>
      <c r="AE177" s="4">
        <v>3675.0369999999998</v>
      </c>
      <c r="AF177" s="47">
        <f t="shared" si="424"/>
        <v>12007.610036222102</v>
      </c>
      <c r="AG177" s="12">
        <v>0</v>
      </c>
      <c r="AH177" s="4">
        <v>0</v>
      </c>
      <c r="AI177" s="47">
        <f t="shared" si="425"/>
        <v>0</v>
      </c>
      <c r="AJ177" s="12">
        <v>0</v>
      </c>
      <c r="AK177" s="4">
        <v>0</v>
      </c>
      <c r="AL177" s="47">
        <f t="shared" si="426"/>
        <v>0</v>
      </c>
      <c r="AM177" s="12">
        <v>0</v>
      </c>
      <c r="AN177" s="4">
        <v>0</v>
      </c>
      <c r="AO177" s="47">
        <f t="shared" si="427"/>
        <v>0</v>
      </c>
      <c r="AP177" s="12">
        <v>0</v>
      </c>
      <c r="AQ177" s="4">
        <v>0</v>
      </c>
      <c r="AR177" s="47">
        <f t="shared" si="428"/>
        <v>0</v>
      </c>
      <c r="AS177" s="12">
        <v>0</v>
      </c>
      <c r="AT177" s="4">
        <v>0</v>
      </c>
      <c r="AU177" s="47">
        <f t="shared" si="429"/>
        <v>0</v>
      </c>
      <c r="AV177" s="12">
        <v>0</v>
      </c>
      <c r="AW177" s="4">
        <v>0</v>
      </c>
      <c r="AX177" s="47">
        <f t="shared" si="430"/>
        <v>0</v>
      </c>
      <c r="AY177" s="12">
        <v>0</v>
      </c>
      <c r="AZ177" s="4">
        <v>0</v>
      </c>
      <c r="BA177" s="47">
        <f t="shared" si="431"/>
        <v>0</v>
      </c>
      <c r="BB177" s="12">
        <v>0</v>
      </c>
      <c r="BC177" s="4">
        <v>0</v>
      </c>
      <c r="BD177" s="47">
        <f t="shared" si="432"/>
        <v>0</v>
      </c>
      <c r="BE177" s="12">
        <v>0</v>
      </c>
      <c r="BF177" s="4">
        <v>0</v>
      </c>
      <c r="BG177" s="47">
        <f t="shared" si="433"/>
        <v>0</v>
      </c>
      <c r="BH177" s="12">
        <v>0</v>
      </c>
      <c r="BI177" s="4">
        <v>0</v>
      </c>
      <c r="BJ177" s="47">
        <f t="shared" si="434"/>
        <v>0</v>
      </c>
      <c r="BK177" s="12">
        <v>0</v>
      </c>
      <c r="BL177" s="4">
        <v>0</v>
      </c>
      <c r="BM177" s="47">
        <f t="shared" si="435"/>
        <v>0</v>
      </c>
      <c r="BN177" s="12">
        <v>0</v>
      </c>
      <c r="BO177" s="4">
        <v>0</v>
      </c>
      <c r="BP177" s="47">
        <f t="shared" si="436"/>
        <v>0</v>
      </c>
      <c r="BQ177" s="12">
        <v>0</v>
      </c>
      <c r="BR177" s="4">
        <v>0</v>
      </c>
      <c r="BS177" s="47">
        <f t="shared" si="437"/>
        <v>0</v>
      </c>
      <c r="BT177" s="12">
        <v>0</v>
      </c>
      <c r="BU177" s="4">
        <v>0</v>
      </c>
      <c r="BV177" s="47">
        <f t="shared" si="438"/>
        <v>0</v>
      </c>
      <c r="BW177" s="12">
        <v>0</v>
      </c>
      <c r="BX177" s="4">
        <v>0</v>
      </c>
      <c r="BY177" s="47">
        <f t="shared" si="439"/>
        <v>0</v>
      </c>
      <c r="BZ177" s="12">
        <v>0</v>
      </c>
      <c r="CA177" s="4">
        <v>0</v>
      </c>
      <c r="CB177" s="47">
        <f t="shared" si="440"/>
        <v>0</v>
      </c>
      <c r="CC177" s="12">
        <v>0</v>
      </c>
      <c r="CD177" s="4">
        <v>0</v>
      </c>
      <c r="CE177" s="47">
        <f t="shared" si="441"/>
        <v>0</v>
      </c>
      <c r="CF177" s="73">
        <v>0.25</v>
      </c>
      <c r="CG177" s="4">
        <v>13.948</v>
      </c>
      <c r="CH177" s="47">
        <f t="shared" si="442"/>
        <v>55792</v>
      </c>
      <c r="CI177" s="73">
        <v>81</v>
      </c>
      <c r="CJ177" s="4">
        <v>1343.414</v>
      </c>
      <c r="CK177" s="47">
        <f t="shared" si="443"/>
        <v>16585.358024691359</v>
      </c>
      <c r="CL177" s="73">
        <v>25.299700000000001</v>
      </c>
      <c r="CM177" s="4">
        <v>364.13600000000002</v>
      </c>
      <c r="CN177" s="47">
        <f t="shared" si="444"/>
        <v>14392.897939501259</v>
      </c>
      <c r="CO177" s="12">
        <v>0</v>
      </c>
      <c r="CP177" s="4">
        <v>0</v>
      </c>
      <c r="CQ177" s="47">
        <f t="shared" si="445"/>
        <v>0</v>
      </c>
      <c r="CR177" s="12">
        <v>0</v>
      </c>
      <c r="CS177" s="4">
        <v>0</v>
      </c>
      <c r="CT177" s="47">
        <f t="shared" si="446"/>
        <v>0</v>
      </c>
      <c r="CU177" s="12">
        <v>0</v>
      </c>
      <c r="CV177" s="4">
        <v>0</v>
      </c>
      <c r="CW177" s="47">
        <f t="shared" si="447"/>
        <v>0</v>
      </c>
      <c r="CX177" s="12">
        <v>0</v>
      </c>
      <c r="CY177" s="4">
        <v>0</v>
      </c>
      <c r="CZ177" s="47">
        <f t="shared" si="448"/>
        <v>0</v>
      </c>
      <c r="DA177" s="12">
        <v>0</v>
      </c>
      <c r="DB177" s="4">
        <v>0</v>
      </c>
      <c r="DC177" s="47">
        <f t="shared" si="449"/>
        <v>0</v>
      </c>
      <c r="DD177" s="12"/>
      <c r="DE177" s="4"/>
      <c r="DF177" s="47"/>
      <c r="DG177" s="12">
        <v>0</v>
      </c>
      <c r="DH177" s="4">
        <v>0</v>
      </c>
      <c r="DI177" s="47">
        <f t="shared" si="450"/>
        <v>0</v>
      </c>
      <c r="DJ177" s="12">
        <v>0</v>
      </c>
      <c r="DK177" s="4">
        <v>0</v>
      </c>
      <c r="DL177" s="47">
        <f t="shared" si="451"/>
        <v>0</v>
      </c>
      <c r="DM177" s="12">
        <v>0</v>
      </c>
      <c r="DN177" s="4">
        <v>0</v>
      </c>
      <c r="DO177" s="47">
        <f t="shared" si="452"/>
        <v>0</v>
      </c>
      <c r="DP177" s="12">
        <v>0</v>
      </c>
      <c r="DQ177" s="4">
        <v>0</v>
      </c>
      <c r="DR177" s="47">
        <f t="shared" si="453"/>
        <v>0</v>
      </c>
      <c r="DS177" s="12">
        <v>0</v>
      </c>
      <c r="DT177" s="4">
        <v>0</v>
      </c>
      <c r="DU177" s="47">
        <f t="shared" si="454"/>
        <v>0</v>
      </c>
      <c r="DV177" s="73">
        <v>129.1</v>
      </c>
      <c r="DW177" s="4">
        <v>1361.835</v>
      </c>
      <c r="DX177" s="47">
        <f t="shared" si="455"/>
        <v>10548.683191324555</v>
      </c>
      <c r="DY177" s="73">
        <v>4358</v>
      </c>
      <c r="DZ177" s="4">
        <v>51915.118000000002</v>
      </c>
      <c r="EA177" s="47">
        <f t="shared" si="456"/>
        <v>11912.601652134008</v>
      </c>
      <c r="EB177" s="12">
        <f t="shared" si="458"/>
        <v>5032.51019</v>
      </c>
      <c r="EC177" s="18">
        <f t="shared" si="459"/>
        <v>60482.025000000001</v>
      </c>
    </row>
    <row r="178" spans="1:133" x14ac:dyDescent="0.3">
      <c r="A178" s="55">
        <v>2022</v>
      </c>
      <c r="B178" s="56" t="s">
        <v>8</v>
      </c>
      <c r="C178" s="12">
        <v>0</v>
      </c>
      <c r="D178" s="4">
        <v>0</v>
      </c>
      <c r="E178" s="47">
        <f>IF(C178=0,0,D178/C178*1000)</f>
        <v>0</v>
      </c>
      <c r="F178" s="12">
        <v>0</v>
      </c>
      <c r="G178" s="4">
        <v>0</v>
      </c>
      <c r="H178" s="47">
        <f t="shared" si="416"/>
        <v>0</v>
      </c>
      <c r="I178" s="12">
        <v>0</v>
      </c>
      <c r="J178" s="4">
        <v>0</v>
      </c>
      <c r="K178" s="47">
        <f t="shared" si="417"/>
        <v>0</v>
      </c>
      <c r="L178" s="12">
        <v>0</v>
      </c>
      <c r="M178" s="4">
        <v>0</v>
      </c>
      <c r="N178" s="47">
        <f t="shared" si="418"/>
        <v>0</v>
      </c>
      <c r="O178" s="12">
        <v>0</v>
      </c>
      <c r="P178" s="4">
        <v>0</v>
      </c>
      <c r="Q178" s="47">
        <f t="shared" si="419"/>
        <v>0</v>
      </c>
      <c r="R178" s="12">
        <v>0</v>
      </c>
      <c r="S178" s="4">
        <v>0</v>
      </c>
      <c r="T178" s="47">
        <f t="shared" si="420"/>
        <v>0</v>
      </c>
      <c r="U178" s="12">
        <v>0</v>
      </c>
      <c r="V178" s="4">
        <v>0</v>
      </c>
      <c r="W178" s="47">
        <f t="shared" si="421"/>
        <v>0</v>
      </c>
      <c r="X178" s="12">
        <v>0</v>
      </c>
      <c r="Y178" s="4">
        <v>0</v>
      </c>
      <c r="Z178" s="47">
        <f t="shared" si="422"/>
        <v>0</v>
      </c>
      <c r="AA178" s="12">
        <v>0</v>
      </c>
      <c r="AB178" s="4">
        <v>0</v>
      </c>
      <c r="AC178" s="47">
        <f t="shared" si="423"/>
        <v>0</v>
      </c>
      <c r="AD178" s="73">
        <v>176</v>
      </c>
      <c r="AE178" s="4">
        <v>2386.5320000000002</v>
      </c>
      <c r="AF178" s="47">
        <f t="shared" si="424"/>
        <v>13559.84090909091</v>
      </c>
      <c r="AG178" s="12">
        <v>0</v>
      </c>
      <c r="AH178" s="4">
        <v>0</v>
      </c>
      <c r="AI178" s="47">
        <f t="shared" si="425"/>
        <v>0</v>
      </c>
      <c r="AJ178" s="12">
        <v>0</v>
      </c>
      <c r="AK178" s="4">
        <v>0</v>
      </c>
      <c r="AL178" s="47">
        <f t="shared" si="426"/>
        <v>0</v>
      </c>
      <c r="AM178" s="12">
        <v>0</v>
      </c>
      <c r="AN178" s="4">
        <v>0</v>
      </c>
      <c r="AO178" s="47">
        <f t="shared" si="427"/>
        <v>0</v>
      </c>
      <c r="AP178" s="12">
        <v>0</v>
      </c>
      <c r="AQ178" s="4">
        <v>0</v>
      </c>
      <c r="AR178" s="47">
        <f t="shared" si="428"/>
        <v>0</v>
      </c>
      <c r="AS178" s="12">
        <v>0</v>
      </c>
      <c r="AT178" s="4">
        <v>0</v>
      </c>
      <c r="AU178" s="47">
        <f t="shared" si="429"/>
        <v>0</v>
      </c>
      <c r="AV178" s="12">
        <v>0</v>
      </c>
      <c r="AW178" s="4">
        <v>0</v>
      </c>
      <c r="AX178" s="47">
        <f t="shared" si="430"/>
        <v>0</v>
      </c>
      <c r="AY178" s="12">
        <v>0</v>
      </c>
      <c r="AZ178" s="4">
        <v>0</v>
      </c>
      <c r="BA178" s="47">
        <f t="shared" si="431"/>
        <v>0</v>
      </c>
      <c r="BB178" s="12">
        <v>0</v>
      </c>
      <c r="BC178" s="4">
        <v>0</v>
      </c>
      <c r="BD178" s="47">
        <f t="shared" si="432"/>
        <v>0</v>
      </c>
      <c r="BE178" s="12">
        <v>0</v>
      </c>
      <c r="BF178" s="4">
        <v>0</v>
      </c>
      <c r="BG178" s="47">
        <f t="shared" si="433"/>
        <v>0</v>
      </c>
      <c r="BH178" s="12">
        <v>0</v>
      </c>
      <c r="BI178" s="4">
        <v>0</v>
      </c>
      <c r="BJ178" s="47">
        <f t="shared" si="434"/>
        <v>0</v>
      </c>
      <c r="BK178" s="12">
        <v>0</v>
      </c>
      <c r="BL178" s="4">
        <v>0</v>
      </c>
      <c r="BM178" s="47">
        <f t="shared" si="435"/>
        <v>0</v>
      </c>
      <c r="BN178" s="12">
        <v>0</v>
      </c>
      <c r="BO178" s="4">
        <v>0</v>
      </c>
      <c r="BP178" s="47">
        <f t="shared" si="436"/>
        <v>0</v>
      </c>
      <c r="BQ178" s="12">
        <v>0</v>
      </c>
      <c r="BR178" s="4">
        <v>0</v>
      </c>
      <c r="BS178" s="47">
        <f t="shared" si="437"/>
        <v>0</v>
      </c>
      <c r="BT178" s="73">
        <v>1.167</v>
      </c>
      <c r="BU178" s="4">
        <v>0.374</v>
      </c>
      <c r="BV178" s="47">
        <f t="shared" si="438"/>
        <v>320.4798628963153</v>
      </c>
      <c r="BW178" s="12">
        <v>0</v>
      </c>
      <c r="BX178" s="4">
        <v>0</v>
      </c>
      <c r="BY178" s="47">
        <f t="shared" si="439"/>
        <v>0</v>
      </c>
      <c r="BZ178" s="12">
        <v>0</v>
      </c>
      <c r="CA178" s="4">
        <v>0</v>
      </c>
      <c r="CB178" s="47">
        <f t="shared" si="440"/>
        <v>0</v>
      </c>
      <c r="CC178" s="12">
        <v>0</v>
      </c>
      <c r="CD178" s="4">
        <v>0</v>
      </c>
      <c r="CE178" s="47">
        <f t="shared" si="441"/>
        <v>0</v>
      </c>
      <c r="CF178" s="73">
        <v>1.05</v>
      </c>
      <c r="CG178" s="4">
        <v>80.674999999999997</v>
      </c>
      <c r="CH178" s="47">
        <f t="shared" si="442"/>
        <v>76833.333333333328</v>
      </c>
      <c r="CI178" s="12">
        <v>0</v>
      </c>
      <c r="CJ178" s="4">
        <v>0</v>
      </c>
      <c r="CK178" s="47">
        <f t="shared" si="443"/>
        <v>0</v>
      </c>
      <c r="CL178" s="73">
        <v>8.0246099999999991</v>
      </c>
      <c r="CM178" s="4">
        <v>140.84</v>
      </c>
      <c r="CN178" s="47">
        <f t="shared" si="444"/>
        <v>17551.008709457536</v>
      </c>
      <c r="CO178" s="12">
        <v>0</v>
      </c>
      <c r="CP178" s="4">
        <v>0</v>
      </c>
      <c r="CQ178" s="47">
        <f t="shared" si="445"/>
        <v>0</v>
      </c>
      <c r="CR178" s="12">
        <v>0</v>
      </c>
      <c r="CS178" s="4">
        <v>0</v>
      </c>
      <c r="CT178" s="47">
        <f t="shared" si="446"/>
        <v>0</v>
      </c>
      <c r="CU178" s="12">
        <v>0</v>
      </c>
      <c r="CV178" s="4">
        <v>0</v>
      </c>
      <c r="CW178" s="47">
        <f t="shared" si="447"/>
        <v>0</v>
      </c>
      <c r="CX178" s="12">
        <v>0</v>
      </c>
      <c r="CY178" s="4">
        <v>0</v>
      </c>
      <c r="CZ178" s="47">
        <f t="shared" si="448"/>
        <v>0</v>
      </c>
      <c r="DA178" s="12">
        <v>0</v>
      </c>
      <c r="DB178" s="4">
        <v>0</v>
      </c>
      <c r="DC178" s="47">
        <f t="shared" si="449"/>
        <v>0</v>
      </c>
      <c r="DD178" s="12"/>
      <c r="DE178" s="4"/>
      <c r="DF178" s="47"/>
      <c r="DG178" s="12">
        <v>0</v>
      </c>
      <c r="DH178" s="4">
        <v>0</v>
      </c>
      <c r="DI178" s="47">
        <f t="shared" si="450"/>
        <v>0</v>
      </c>
      <c r="DJ178" s="12">
        <v>0</v>
      </c>
      <c r="DK178" s="4">
        <v>0</v>
      </c>
      <c r="DL178" s="47">
        <f t="shared" si="451"/>
        <v>0</v>
      </c>
      <c r="DM178" s="12">
        <v>0</v>
      </c>
      <c r="DN178" s="4">
        <v>0</v>
      </c>
      <c r="DO178" s="47">
        <f t="shared" si="452"/>
        <v>0</v>
      </c>
      <c r="DP178" s="12">
        <v>0</v>
      </c>
      <c r="DQ178" s="4">
        <v>0</v>
      </c>
      <c r="DR178" s="47">
        <f t="shared" si="453"/>
        <v>0</v>
      </c>
      <c r="DS178" s="12">
        <v>0</v>
      </c>
      <c r="DT178" s="4">
        <v>0</v>
      </c>
      <c r="DU178" s="47">
        <f t="shared" si="454"/>
        <v>0</v>
      </c>
      <c r="DV178" s="73">
        <v>386.1</v>
      </c>
      <c r="DW178" s="4">
        <v>4261.7169999999996</v>
      </c>
      <c r="DX178" s="47">
        <f t="shared" si="455"/>
        <v>11037.858067858066</v>
      </c>
      <c r="DY178" s="73">
        <v>646</v>
      </c>
      <c r="DZ178" s="4">
        <v>9830.8220000000001</v>
      </c>
      <c r="EA178" s="47">
        <f t="shared" si="456"/>
        <v>15217.990712074305</v>
      </c>
      <c r="EB178" s="12">
        <f t="shared" si="458"/>
        <v>1218.3416099999999</v>
      </c>
      <c r="EC178" s="18">
        <f t="shared" si="459"/>
        <v>16700.96</v>
      </c>
    </row>
    <row r="179" spans="1:133" x14ac:dyDescent="0.3">
      <c r="A179" s="55">
        <v>2022</v>
      </c>
      <c r="B179" s="47" t="s">
        <v>9</v>
      </c>
      <c r="C179" s="12">
        <v>0</v>
      </c>
      <c r="D179" s="4">
        <v>0</v>
      </c>
      <c r="E179" s="47">
        <f t="shared" ref="E179:E186" si="460">IF(C179=0,0,D179/C179*1000)</f>
        <v>0</v>
      </c>
      <c r="F179" s="12">
        <v>0</v>
      </c>
      <c r="G179" s="4">
        <v>0</v>
      </c>
      <c r="H179" s="47">
        <f t="shared" si="416"/>
        <v>0</v>
      </c>
      <c r="I179" s="12">
        <v>0</v>
      </c>
      <c r="J179" s="4">
        <v>0</v>
      </c>
      <c r="K179" s="47">
        <f t="shared" si="417"/>
        <v>0</v>
      </c>
      <c r="L179" s="12">
        <v>0</v>
      </c>
      <c r="M179" s="4">
        <v>0</v>
      </c>
      <c r="N179" s="47">
        <f t="shared" si="418"/>
        <v>0</v>
      </c>
      <c r="O179" s="12">
        <v>0</v>
      </c>
      <c r="P179" s="4">
        <v>0</v>
      </c>
      <c r="Q179" s="47">
        <f t="shared" si="419"/>
        <v>0</v>
      </c>
      <c r="R179" s="12">
        <v>0</v>
      </c>
      <c r="S179" s="4">
        <v>0</v>
      </c>
      <c r="T179" s="47">
        <f t="shared" si="420"/>
        <v>0</v>
      </c>
      <c r="U179" s="12">
        <v>0</v>
      </c>
      <c r="V179" s="4">
        <v>0</v>
      </c>
      <c r="W179" s="47">
        <f t="shared" si="421"/>
        <v>0</v>
      </c>
      <c r="X179" s="12">
        <v>0</v>
      </c>
      <c r="Y179" s="4">
        <v>0</v>
      </c>
      <c r="Z179" s="47">
        <f t="shared" si="422"/>
        <v>0</v>
      </c>
      <c r="AA179" s="12">
        <v>0</v>
      </c>
      <c r="AB179" s="4">
        <v>0</v>
      </c>
      <c r="AC179" s="47">
        <f t="shared" si="423"/>
        <v>0</v>
      </c>
      <c r="AD179" s="12">
        <v>0</v>
      </c>
      <c r="AE179" s="4">
        <v>0</v>
      </c>
      <c r="AF179" s="47">
        <f t="shared" si="424"/>
        <v>0</v>
      </c>
      <c r="AG179" s="12">
        <v>0</v>
      </c>
      <c r="AH179" s="4">
        <v>0</v>
      </c>
      <c r="AI179" s="47">
        <f t="shared" si="425"/>
        <v>0</v>
      </c>
      <c r="AJ179" s="12">
        <v>0</v>
      </c>
      <c r="AK179" s="4">
        <v>0</v>
      </c>
      <c r="AL179" s="47">
        <f t="shared" si="426"/>
        <v>0</v>
      </c>
      <c r="AM179" s="12">
        <v>0</v>
      </c>
      <c r="AN179" s="4">
        <v>0</v>
      </c>
      <c r="AO179" s="47">
        <f t="shared" si="427"/>
        <v>0</v>
      </c>
      <c r="AP179" s="12">
        <v>0</v>
      </c>
      <c r="AQ179" s="4">
        <v>0</v>
      </c>
      <c r="AR179" s="47">
        <f t="shared" si="428"/>
        <v>0</v>
      </c>
      <c r="AS179" s="12">
        <v>0</v>
      </c>
      <c r="AT179" s="4">
        <v>0</v>
      </c>
      <c r="AU179" s="47">
        <f t="shared" si="429"/>
        <v>0</v>
      </c>
      <c r="AV179" s="12">
        <v>0</v>
      </c>
      <c r="AW179" s="4">
        <v>0</v>
      </c>
      <c r="AX179" s="47">
        <f t="shared" si="430"/>
        <v>0</v>
      </c>
      <c r="AY179" s="12">
        <v>0</v>
      </c>
      <c r="AZ179" s="4">
        <v>0</v>
      </c>
      <c r="BA179" s="47">
        <f t="shared" si="431"/>
        <v>0</v>
      </c>
      <c r="BB179" s="12">
        <v>0</v>
      </c>
      <c r="BC179" s="4">
        <v>0</v>
      </c>
      <c r="BD179" s="47">
        <f t="shared" si="432"/>
        <v>0</v>
      </c>
      <c r="BE179" s="12">
        <v>0</v>
      </c>
      <c r="BF179" s="4">
        <v>0</v>
      </c>
      <c r="BG179" s="47">
        <f t="shared" si="433"/>
        <v>0</v>
      </c>
      <c r="BH179" s="12">
        <v>0</v>
      </c>
      <c r="BI179" s="4">
        <v>0</v>
      </c>
      <c r="BJ179" s="47">
        <f t="shared" si="434"/>
        <v>0</v>
      </c>
      <c r="BK179" s="12">
        <v>0</v>
      </c>
      <c r="BL179" s="4">
        <v>0</v>
      </c>
      <c r="BM179" s="47">
        <f t="shared" si="435"/>
        <v>0</v>
      </c>
      <c r="BN179" s="12">
        <v>0</v>
      </c>
      <c r="BO179" s="4">
        <v>0</v>
      </c>
      <c r="BP179" s="47">
        <f t="shared" si="436"/>
        <v>0</v>
      </c>
      <c r="BQ179" s="12">
        <v>0</v>
      </c>
      <c r="BR179" s="4">
        <v>0</v>
      </c>
      <c r="BS179" s="47">
        <f t="shared" si="437"/>
        <v>0</v>
      </c>
      <c r="BT179" s="73">
        <v>7.0000000000000001E-3</v>
      </c>
      <c r="BU179" s="4">
        <v>1.19</v>
      </c>
      <c r="BV179" s="47">
        <f t="shared" si="438"/>
        <v>170000</v>
      </c>
      <c r="BW179" s="12">
        <v>0</v>
      </c>
      <c r="BX179" s="4">
        <v>0</v>
      </c>
      <c r="BY179" s="47">
        <f t="shared" si="439"/>
        <v>0</v>
      </c>
      <c r="BZ179" s="12">
        <v>0</v>
      </c>
      <c r="CA179" s="4">
        <v>0</v>
      </c>
      <c r="CB179" s="47">
        <f t="shared" si="440"/>
        <v>0</v>
      </c>
      <c r="CC179" s="12">
        <v>0</v>
      </c>
      <c r="CD179" s="4">
        <v>0</v>
      </c>
      <c r="CE179" s="47">
        <f t="shared" si="441"/>
        <v>0</v>
      </c>
      <c r="CF179" s="12">
        <v>0</v>
      </c>
      <c r="CG179" s="4">
        <v>0</v>
      </c>
      <c r="CH179" s="47">
        <f t="shared" si="442"/>
        <v>0</v>
      </c>
      <c r="CI179" s="12">
        <v>0</v>
      </c>
      <c r="CJ179" s="4">
        <v>0</v>
      </c>
      <c r="CK179" s="47">
        <f t="shared" si="443"/>
        <v>0</v>
      </c>
      <c r="CL179" s="73">
        <v>2.7518899999999999</v>
      </c>
      <c r="CM179" s="4">
        <v>57.218000000000004</v>
      </c>
      <c r="CN179" s="47">
        <f t="shared" si="444"/>
        <v>20792.255504398796</v>
      </c>
      <c r="CO179" s="12">
        <v>0</v>
      </c>
      <c r="CP179" s="4">
        <v>0</v>
      </c>
      <c r="CQ179" s="47">
        <f t="shared" si="445"/>
        <v>0</v>
      </c>
      <c r="CR179" s="12">
        <v>0</v>
      </c>
      <c r="CS179" s="4">
        <v>0</v>
      </c>
      <c r="CT179" s="47">
        <f t="shared" si="446"/>
        <v>0</v>
      </c>
      <c r="CU179" s="12">
        <v>0</v>
      </c>
      <c r="CV179" s="4">
        <v>0</v>
      </c>
      <c r="CW179" s="47">
        <f t="shared" si="447"/>
        <v>0</v>
      </c>
      <c r="CX179" s="12">
        <v>0</v>
      </c>
      <c r="CY179" s="4">
        <v>0</v>
      </c>
      <c r="CZ179" s="47">
        <f t="shared" si="448"/>
        <v>0</v>
      </c>
      <c r="DA179" s="12">
        <v>0</v>
      </c>
      <c r="DB179" s="4">
        <v>0</v>
      </c>
      <c r="DC179" s="47">
        <f t="shared" si="449"/>
        <v>0</v>
      </c>
      <c r="DD179" s="12"/>
      <c r="DE179" s="4"/>
      <c r="DF179" s="47"/>
      <c r="DG179" s="12">
        <v>0</v>
      </c>
      <c r="DH179" s="4">
        <v>0</v>
      </c>
      <c r="DI179" s="47">
        <f t="shared" si="450"/>
        <v>0</v>
      </c>
      <c r="DJ179" s="12">
        <v>0</v>
      </c>
      <c r="DK179" s="4">
        <v>0</v>
      </c>
      <c r="DL179" s="47">
        <f t="shared" si="451"/>
        <v>0</v>
      </c>
      <c r="DM179" s="12">
        <v>0</v>
      </c>
      <c r="DN179" s="4">
        <v>0</v>
      </c>
      <c r="DO179" s="47">
        <f t="shared" si="452"/>
        <v>0</v>
      </c>
      <c r="DP179" s="12">
        <v>0</v>
      </c>
      <c r="DQ179" s="4">
        <v>0</v>
      </c>
      <c r="DR179" s="47">
        <f t="shared" si="453"/>
        <v>0</v>
      </c>
      <c r="DS179" s="12">
        <v>0</v>
      </c>
      <c r="DT179" s="4">
        <v>0</v>
      </c>
      <c r="DU179" s="47">
        <f t="shared" si="454"/>
        <v>0</v>
      </c>
      <c r="DV179" s="12">
        <v>0</v>
      </c>
      <c r="DW179" s="4">
        <v>0</v>
      </c>
      <c r="DX179" s="47">
        <f t="shared" si="455"/>
        <v>0</v>
      </c>
      <c r="DY179" s="73">
        <v>278.95999999999998</v>
      </c>
      <c r="DZ179" s="4">
        <v>4859.4399999999996</v>
      </c>
      <c r="EA179" s="47">
        <f t="shared" si="456"/>
        <v>17419.845139088044</v>
      </c>
      <c r="EB179" s="12">
        <f t="shared" si="458"/>
        <v>281.71888999999999</v>
      </c>
      <c r="EC179" s="18">
        <f t="shared" si="459"/>
        <v>4917.848</v>
      </c>
    </row>
    <row r="180" spans="1:133" x14ac:dyDescent="0.3">
      <c r="A180" s="55">
        <v>2022</v>
      </c>
      <c r="B180" s="56" t="s">
        <v>10</v>
      </c>
      <c r="C180" s="12">
        <v>0</v>
      </c>
      <c r="D180" s="4">
        <v>0</v>
      </c>
      <c r="E180" s="47">
        <f t="shared" si="460"/>
        <v>0</v>
      </c>
      <c r="F180" s="12">
        <v>0</v>
      </c>
      <c r="G180" s="4">
        <v>0</v>
      </c>
      <c r="H180" s="47">
        <f t="shared" si="416"/>
        <v>0</v>
      </c>
      <c r="I180" s="73">
        <v>4.5004099999999996</v>
      </c>
      <c r="J180" s="4">
        <v>127.28700000000001</v>
      </c>
      <c r="K180" s="47">
        <f t="shared" si="417"/>
        <v>28283.423065898442</v>
      </c>
      <c r="L180" s="12">
        <v>0</v>
      </c>
      <c r="M180" s="4">
        <v>0</v>
      </c>
      <c r="N180" s="47">
        <f t="shared" si="418"/>
        <v>0</v>
      </c>
      <c r="O180" s="12">
        <v>0</v>
      </c>
      <c r="P180" s="4">
        <v>0</v>
      </c>
      <c r="Q180" s="47">
        <f t="shared" si="419"/>
        <v>0</v>
      </c>
      <c r="R180" s="12">
        <v>0</v>
      </c>
      <c r="S180" s="4">
        <v>0</v>
      </c>
      <c r="T180" s="47">
        <f t="shared" si="420"/>
        <v>0</v>
      </c>
      <c r="U180" s="12">
        <v>0</v>
      </c>
      <c r="V180" s="4">
        <v>0</v>
      </c>
      <c r="W180" s="47">
        <f t="shared" si="421"/>
        <v>0</v>
      </c>
      <c r="X180" s="73">
        <v>8</v>
      </c>
      <c r="Y180" s="4">
        <v>184.92</v>
      </c>
      <c r="Z180" s="47">
        <f t="shared" si="422"/>
        <v>23115</v>
      </c>
      <c r="AA180" s="12">
        <v>0</v>
      </c>
      <c r="AB180" s="4">
        <v>0</v>
      </c>
      <c r="AC180" s="47">
        <f t="shared" si="423"/>
        <v>0</v>
      </c>
      <c r="AD180" s="73">
        <v>136.28</v>
      </c>
      <c r="AE180" s="4">
        <v>1011.28</v>
      </c>
      <c r="AF180" s="47">
        <f t="shared" si="424"/>
        <v>7420.6046375110063</v>
      </c>
      <c r="AG180" s="12">
        <v>0</v>
      </c>
      <c r="AH180" s="4">
        <v>0</v>
      </c>
      <c r="AI180" s="47">
        <f t="shared" si="425"/>
        <v>0</v>
      </c>
      <c r="AJ180" s="12">
        <v>0</v>
      </c>
      <c r="AK180" s="4">
        <v>0</v>
      </c>
      <c r="AL180" s="47">
        <f t="shared" si="426"/>
        <v>0</v>
      </c>
      <c r="AM180" s="12">
        <v>0</v>
      </c>
      <c r="AN180" s="4">
        <v>0</v>
      </c>
      <c r="AO180" s="47">
        <f t="shared" si="427"/>
        <v>0</v>
      </c>
      <c r="AP180" s="12">
        <v>0</v>
      </c>
      <c r="AQ180" s="4">
        <v>0</v>
      </c>
      <c r="AR180" s="47">
        <f t="shared" si="428"/>
        <v>0</v>
      </c>
      <c r="AS180" s="12">
        <v>0</v>
      </c>
      <c r="AT180" s="4">
        <v>0</v>
      </c>
      <c r="AU180" s="47">
        <f t="shared" si="429"/>
        <v>0</v>
      </c>
      <c r="AV180" s="12">
        <v>0</v>
      </c>
      <c r="AW180" s="4">
        <v>0</v>
      </c>
      <c r="AX180" s="47">
        <f t="shared" si="430"/>
        <v>0</v>
      </c>
      <c r="AY180" s="12">
        <v>0</v>
      </c>
      <c r="AZ180" s="4">
        <v>0</v>
      </c>
      <c r="BA180" s="47">
        <f t="shared" si="431"/>
        <v>0</v>
      </c>
      <c r="BB180" s="12">
        <v>0</v>
      </c>
      <c r="BC180" s="4">
        <v>0</v>
      </c>
      <c r="BD180" s="47">
        <f t="shared" si="432"/>
        <v>0</v>
      </c>
      <c r="BE180" s="12">
        <v>0</v>
      </c>
      <c r="BF180" s="4">
        <v>0</v>
      </c>
      <c r="BG180" s="47">
        <f t="shared" si="433"/>
        <v>0</v>
      </c>
      <c r="BH180" s="12">
        <v>0</v>
      </c>
      <c r="BI180" s="4">
        <v>0</v>
      </c>
      <c r="BJ180" s="47">
        <f t="shared" si="434"/>
        <v>0</v>
      </c>
      <c r="BK180" s="12">
        <v>0</v>
      </c>
      <c r="BL180" s="4">
        <v>0</v>
      </c>
      <c r="BM180" s="47">
        <f t="shared" si="435"/>
        <v>0</v>
      </c>
      <c r="BN180" s="12">
        <v>0</v>
      </c>
      <c r="BO180" s="4">
        <v>0</v>
      </c>
      <c r="BP180" s="47">
        <f t="shared" si="436"/>
        <v>0</v>
      </c>
      <c r="BQ180" s="12">
        <v>0</v>
      </c>
      <c r="BR180" s="4">
        <v>0</v>
      </c>
      <c r="BS180" s="47">
        <f t="shared" si="437"/>
        <v>0</v>
      </c>
      <c r="BT180" s="12">
        <v>0</v>
      </c>
      <c r="BU180" s="4">
        <v>0</v>
      </c>
      <c r="BV180" s="47">
        <f t="shared" si="438"/>
        <v>0</v>
      </c>
      <c r="BW180" s="12">
        <v>0</v>
      </c>
      <c r="BX180" s="4">
        <v>0</v>
      </c>
      <c r="BY180" s="47">
        <f t="shared" si="439"/>
        <v>0</v>
      </c>
      <c r="BZ180" s="12">
        <v>0</v>
      </c>
      <c r="CA180" s="4">
        <v>0</v>
      </c>
      <c r="CB180" s="47">
        <f t="shared" si="440"/>
        <v>0</v>
      </c>
      <c r="CC180" s="12">
        <v>0</v>
      </c>
      <c r="CD180" s="4">
        <v>0</v>
      </c>
      <c r="CE180" s="47">
        <f t="shared" si="441"/>
        <v>0</v>
      </c>
      <c r="CF180" s="12">
        <v>0</v>
      </c>
      <c r="CG180" s="4">
        <v>0</v>
      </c>
      <c r="CH180" s="47">
        <f t="shared" si="442"/>
        <v>0</v>
      </c>
      <c r="CI180" s="12">
        <v>0</v>
      </c>
      <c r="CJ180" s="4">
        <v>0</v>
      </c>
      <c r="CK180" s="47">
        <f t="shared" si="443"/>
        <v>0</v>
      </c>
      <c r="CL180" s="73">
        <v>57.901000000000003</v>
      </c>
      <c r="CM180" s="4">
        <v>855.10400000000004</v>
      </c>
      <c r="CN180" s="47">
        <f t="shared" si="444"/>
        <v>14768.38051156284</v>
      </c>
      <c r="CO180" s="12">
        <v>0</v>
      </c>
      <c r="CP180" s="4">
        <v>0</v>
      </c>
      <c r="CQ180" s="47">
        <f t="shared" si="445"/>
        <v>0</v>
      </c>
      <c r="CR180" s="12">
        <v>0</v>
      </c>
      <c r="CS180" s="4">
        <v>0</v>
      </c>
      <c r="CT180" s="47">
        <f t="shared" si="446"/>
        <v>0</v>
      </c>
      <c r="CU180" s="12">
        <v>0</v>
      </c>
      <c r="CV180" s="4">
        <v>0</v>
      </c>
      <c r="CW180" s="47">
        <f t="shared" si="447"/>
        <v>0</v>
      </c>
      <c r="CX180" s="12">
        <v>0</v>
      </c>
      <c r="CY180" s="4">
        <v>0</v>
      </c>
      <c r="CZ180" s="47">
        <f t="shared" si="448"/>
        <v>0</v>
      </c>
      <c r="DA180" s="12">
        <v>0</v>
      </c>
      <c r="DB180" s="4">
        <v>0</v>
      </c>
      <c r="DC180" s="47">
        <f t="shared" si="449"/>
        <v>0</v>
      </c>
      <c r="DD180" s="12"/>
      <c r="DE180" s="4"/>
      <c r="DF180" s="47"/>
      <c r="DG180" s="12">
        <v>0</v>
      </c>
      <c r="DH180" s="4">
        <v>0</v>
      </c>
      <c r="DI180" s="47">
        <f t="shared" si="450"/>
        <v>0</v>
      </c>
      <c r="DJ180" s="12">
        <v>0</v>
      </c>
      <c r="DK180" s="4">
        <v>0</v>
      </c>
      <c r="DL180" s="47">
        <f t="shared" si="451"/>
        <v>0</v>
      </c>
      <c r="DM180" s="12">
        <v>0</v>
      </c>
      <c r="DN180" s="4">
        <v>0</v>
      </c>
      <c r="DO180" s="47">
        <f t="shared" si="452"/>
        <v>0</v>
      </c>
      <c r="DP180" s="12">
        <v>0</v>
      </c>
      <c r="DQ180" s="4">
        <v>0</v>
      </c>
      <c r="DR180" s="47">
        <f t="shared" si="453"/>
        <v>0</v>
      </c>
      <c r="DS180" s="12">
        <v>0</v>
      </c>
      <c r="DT180" s="4">
        <v>0</v>
      </c>
      <c r="DU180" s="47">
        <f t="shared" si="454"/>
        <v>0</v>
      </c>
      <c r="DV180" s="12">
        <v>0</v>
      </c>
      <c r="DW180" s="4">
        <v>0</v>
      </c>
      <c r="DX180" s="47">
        <f t="shared" si="455"/>
        <v>0</v>
      </c>
      <c r="DY180" s="73">
        <v>168</v>
      </c>
      <c r="DZ180" s="4">
        <v>2463.61</v>
      </c>
      <c r="EA180" s="47">
        <f t="shared" si="456"/>
        <v>14664.345238095239</v>
      </c>
      <c r="EB180" s="12">
        <f t="shared" si="458"/>
        <v>374.68141000000003</v>
      </c>
      <c r="EC180" s="18">
        <f t="shared" si="459"/>
        <v>4642.2010000000009</v>
      </c>
    </row>
    <row r="181" spans="1:133" x14ac:dyDescent="0.3">
      <c r="A181" s="55">
        <v>2022</v>
      </c>
      <c r="B181" s="56" t="s">
        <v>11</v>
      </c>
      <c r="C181" s="12">
        <v>0</v>
      </c>
      <c r="D181" s="4">
        <v>0</v>
      </c>
      <c r="E181" s="47">
        <f t="shared" si="460"/>
        <v>0</v>
      </c>
      <c r="F181" s="12">
        <v>0</v>
      </c>
      <c r="G181" s="4">
        <v>0</v>
      </c>
      <c r="H181" s="47">
        <f t="shared" si="416"/>
        <v>0</v>
      </c>
      <c r="I181" s="73">
        <v>1.4E-2</v>
      </c>
      <c r="J181" s="4">
        <v>1.9950000000000001</v>
      </c>
      <c r="K181" s="47">
        <f t="shared" si="417"/>
        <v>142500</v>
      </c>
      <c r="L181" s="12">
        <v>0</v>
      </c>
      <c r="M181" s="4">
        <v>0</v>
      </c>
      <c r="N181" s="47">
        <f t="shared" si="418"/>
        <v>0</v>
      </c>
      <c r="O181" s="12">
        <v>0</v>
      </c>
      <c r="P181" s="4">
        <v>0</v>
      </c>
      <c r="Q181" s="47">
        <f t="shared" si="419"/>
        <v>0</v>
      </c>
      <c r="R181" s="12">
        <v>0</v>
      </c>
      <c r="S181" s="4">
        <v>0</v>
      </c>
      <c r="T181" s="47">
        <f t="shared" si="420"/>
        <v>0</v>
      </c>
      <c r="U181" s="12">
        <v>0</v>
      </c>
      <c r="V181" s="4">
        <v>0</v>
      </c>
      <c r="W181" s="47">
        <f t="shared" si="421"/>
        <v>0</v>
      </c>
      <c r="X181" s="12">
        <v>0</v>
      </c>
      <c r="Y181" s="4">
        <v>0</v>
      </c>
      <c r="Z181" s="47">
        <f t="shared" si="422"/>
        <v>0</v>
      </c>
      <c r="AA181" s="12">
        <v>0</v>
      </c>
      <c r="AB181" s="4">
        <v>0</v>
      </c>
      <c r="AC181" s="47">
        <f t="shared" si="423"/>
        <v>0</v>
      </c>
      <c r="AD181" s="73">
        <v>2E-3</v>
      </c>
      <c r="AE181" s="4">
        <v>0.20899999999999999</v>
      </c>
      <c r="AF181" s="47">
        <f t="shared" si="424"/>
        <v>104500</v>
      </c>
      <c r="AG181" s="12">
        <v>0</v>
      </c>
      <c r="AH181" s="4">
        <v>0</v>
      </c>
      <c r="AI181" s="47">
        <f t="shared" si="425"/>
        <v>0</v>
      </c>
      <c r="AJ181" s="12">
        <v>0</v>
      </c>
      <c r="AK181" s="4">
        <v>0</v>
      </c>
      <c r="AL181" s="47">
        <f t="shared" si="426"/>
        <v>0</v>
      </c>
      <c r="AM181" s="12">
        <v>0</v>
      </c>
      <c r="AN181" s="4">
        <v>0</v>
      </c>
      <c r="AO181" s="47">
        <f t="shared" si="427"/>
        <v>0</v>
      </c>
      <c r="AP181" s="12">
        <v>0</v>
      </c>
      <c r="AQ181" s="4">
        <v>0</v>
      </c>
      <c r="AR181" s="47">
        <f t="shared" si="428"/>
        <v>0</v>
      </c>
      <c r="AS181" s="12">
        <v>0</v>
      </c>
      <c r="AT181" s="4">
        <v>0</v>
      </c>
      <c r="AU181" s="47">
        <f t="shared" si="429"/>
        <v>0</v>
      </c>
      <c r="AV181" s="12">
        <v>0</v>
      </c>
      <c r="AW181" s="4">
        <v>0</v>
      </c>
      <c r="AX181" s="47">
        <f t="shared" si="430"/>
        <v>0</v>
      </c>
      <c r="AY181" s="12">
        <v>0</v>
      </c>
      <c r="AZ181" s="4">
        <v>0</v>
      </c>
      <c r="BA181" s="47">
        <f t="shared" si="431"/>
        <v>0</v>
      </c>
      <c r="BB181" s="12">
        <v>0</v>
      </c>
      <c r="BC181" s="4">
        <v>0</v>
      </c>
      <c r="BD181" s="47">
        <f t="shared" si="432"/>
        <v>0</v>
      </c>
      <c r="BE181" s="12">
        <v>0</v>
      </c>
      <c r="BF181" s="4">
        <v>0</v>
      </c>
      <c r="BG181" s="47">
        <f t="shared" si="433"/>
        <v>0</v>
      </c>
      <c r="BH181" s="12">
        <v>0</v>
      </c>
      <c r="BI181" s="4">
        <v>0</v>
      </c>
      <c r="BJ181" s="47">
        <f t="shared" si="434"/>
        <v>0</v>
      </c>
      <c r="BK181" s="73">
        <v>0</v>
      </c>
      <c r="BL181" s="4">
        <v>0</v>
      </c>
      <c r="BM181" s="47">
        <f t="shared" si="435"/>
        <v>0</v>
      </c>
      <c r="BN181" s="73">
        <v>6.0000000000000001E-3</v>
      </c>
      <c r="BO181" s="4">
        <v>1.1619999999999999</v>
      </c>
      <c r="BP181" s="47">
        <f t="shared" si="436"/>
        <v>193666.66666666666</v>
      </c>
      <c r="BQ181" s="12">
        <v>0</v>
      </c>
      <c r="BR181" s="4">
        <v>0</v>
      </c>
      <c r="BS181" s="47">
        <f t="shared" si="437"/>
        <v>0</v>
      </c>
      <c r="BT181" s="12">
        <v>0</v>
      </c>
      <c r="BU181" s="4">
        <v>0</v>
      </c>
      <c r="BV181" s="47">
        <f t="shared" si="438"/>
        <v>0</v>
      </c>
      <c r="BW181" s="12">
        <v>0</v>
      </c>
      <c r="BX181" s="4">
        <v>0</v>
      </c>
      <c r="BY181" s="47">
        <f t="shared" si="439"/>
        <v>0</v>
      </c>
      <c r="BZ181" s="12">
        <v>0</v>
      </c>
      <c r="CA181" s="4">
        <v>0</v>
      </c>
      <c r="CB181" s="47">
        <f t="shared" si="440"/>
        <v>0</v>
      </c>
      <c r="CC181" s="12">
        <v>0</v>
      </c>
      <c r="CD181" s="4">
        <v>0</v>
      </c>
      <c r="CE181" s="47">
        <f t="shared" si="441"/>
        <v>0</v>
      </c>
      <c r="CF181" s="12">
        <v>0</v>
      </c>
      <c r="CG181" s="4">
        <v>0</v>
      </c>
      <c r="CH181" s="47">
        <f t="shared" si="442"/>
        <v>0</v>
      </c>
      <c r="CI181" s="12">
        <v>0</v>
      </c>
      <c r="CJ181" s="4">
        <v>0</v>
      </c>
      <c r="CK181" s="47">
        <f t="shared" si="443"/>
        <v>0</v>
      </c>
      <c r="CL181" s="73">
        <v>7.9000000000000001E-4</v>
      </c>
      <c r="CM181" s="4">
        <v>0.28299999999999997</v>
      </c>
      <c r="CN181" s="47">
        <f t="shared" si="444"/>
        <v>358227.84810126579</v>
      </c>
      <c r="CO181" s="12">
        <v>0</v>
      </c>
      <c r="CP181" s="4">
        <v>0</v>
      </c>
      <c r="CQ181" s="47">
        <f t="shared" si="445"/>
        <v>0</v>
      </c>
      <c r="CR181" s="12">
        <v>0</v>
      </c>
      <c r="CS181" s="4">
        <v>0</v>
      </c>
      <c r="CT181" s="47">
        <f t="shared" si="446"/>
        <v>0</v>
      </c>
      <c r="CU181" s="73">
        <v>0.1</v>
      </c>
      <c r="CV181" s="4">
        <v>2.4769999999999999</v>
      </c>
      <c r="CW181" s="47">
        <f t="shared" si="447"/>
        <v>24769.999999999996</v>
      </c>
      <c r="CX181" s="12">
        <v>0</v>
      </c>
      <c r="CY181" s="4">
        <v>0</v>
      </c>
      <c r="CZ181" s="47">
        <f t="shared" si="448"/>
        <v>0</v>
      </c>
      <c r="DA181" s="12">
        <v>0</v>
      </c>
      <c r="DB181" s="4">
        <v>0</v>
      </c>
      <c r="DC181" s="47">
        <f t="shared" si="449"/>
        <v>0</v>
      </c>
      <c r="DD181" s="12"/>
      <c r="DE181" s="4"/>
      <c r="DF181" s="47"/>
      <c r="DG181" s="12">
        <v>0</v>
      </c>
      <c r="DH181" s="4">
        <v>0</v>
      </c>
      <c r="DI181" s="47">
        <f t="shared" si="450"/>
        <v>0</v>
      </c>
      <c r="DJ181" s="12">
        <v>0</v>
      </c>
      <c r="DK181" s="4">
        <v>0</v>
      </c>
      <c r="DL181" s="47">
        <f t="shared" si="451"/>
        <v>0</v>
      </c>
      <c r="DM181" s="12">
        <v>0</v>
      </c>
      <c r="DN181" s="4">
        <v>0</v>
      </c>
      <c r="DO181" s="47">
        <f t="shared" si="452"/>
        <v>0</v>
      </c>
      <c r="DP181" s="12">
        <v>0</v>
      </c>
      <c r="DQ181" s="4">
        <v>0</v>
      </c>
      <c r="DR181" s="47">
        <f t="shared" si="453"/>
        <v>0</v>
      </c>
      <c r="DS181" s="12">
        <v>0</v>
      </c>
      <c r="DT181" s="4">
        <v>0</v>
      </c>
      <c r="DU181" s="47">
        <f t="shared" si="454"/>
        <v>0</v>
      </c>
      <c r="DV181" s="73">
        <v>2.3594599999999999</v>
      </c>
      <c r="DW181" s="4">
        <v>80.262</v>
      </c>
      <c r="DX181" s="47">
        <f t="shared" si="455"/>
        <v>34017.105608910511</v>
      </c>
      <c r="DY181" s="73">
        <v>0.15</v>
      </c>
      <c r="DZ181" s="4">
        <v>6.4950000000000001</v>
      </c>
      <c r="EA181" s="47">
        <f t="shared" si="456"/>
        <v>43300.000000000007</v>
      </c>
      <c r="EB181" s="12">
        <f t="shared" si="458"/>
        <v>2.63225</v>
      </c>
      <c r="EC181" s="18">
        <f t="shared" si="459"/>
        <v>92.88300000000001</v>
      </c>
    </row>
    <row r="182" spans="1:133" x14ac:dyDescent="0.3">
      <c r="A182" s="55">
        <v>2022</v>
      </c>
      <c r="B182" s="56" t="s">
        <v>12</v>
      </c>
      <c r="C182" s="73">
        <v>2.3224999999999998</v>
      </c>
      <c r="D182" s="4">
        <v>68.358000000000004</v>
      </c>
      <c r="E182" s="47">
        <f t="shared" si="460"/>
        <v>29432.93864370291</v>
      </c>
      <c r="F182" s="12">
        <v>0</v>
      </c>
      <c r="G182" s="4">
        <v>0</v>
      </c>
      <c r="H182" s="47">
        <f t="shared" si="416"/>
        <v>0</v>
      </c>
      <c r="I182" s="73">
        <v>14.554</v>
      </c>
      <c r="J182" s="4">
        <v>272.02</v>
      </c>
      <c r="K182" s="47">
        <f t="shared" si="417"/>
        <v>18690.39439329394</v>
      </c>
      <c r="L182" s="12">
        <v>0</v>
      </c>
      <c r="M182" s="4">
        <v>0</v>
      </c>
      <c r="N182" s="47">
        <f t="shared" si="418"/>
        <v>0</v>
      </c>
      <c r="O182" s="12">
        <v>0</v>
      </c>
      <c r="P182" s="4">
        <v>0</v>
      </c>
      <c r="Q182" s="47">
        <f t="shared" si="419"/>
        <v>0</v>
      </c>
      <c r="R182" s="12">
        <v>0</v>
      </c>
      <c r="S182" s="4">
        <v>0</v>
      </c>
      <c r="T182" s="47">
        <f t="shared" si="420"/>
        <v>0</v>
      </c>
      <c r="U182" s="12">
        <v>0</v>
      </c>
      <c r="V182" s="4">
        <v>0</v>
      </c>
      <c r="W182" s="47">
        <f t="shared" si="421"/>
        <v>0</v>
      </c>
      <c r="X182" s="73">
        <v>20</v>
      </c>
      <c r="Y182" s="4">
        <v>433.36</v>
      </c>
      <c r="Z182" s="47">
        <f t="shared" si="422"/>
        <v>21668</v>
      </c>
      <c r="AA182" s="12">
        <v>0</v>
      </c>
      <c r="AB182" s="4">
        <v>0</v>
      </c>
      <c r="AC182" s="47">
        <f t="shared" si="423"/>
        <v>0</v>
      </c>
      <c r="AD182" s="73">
        <v>72.001000000000005</v>
      </c>
      <c r="AE182" s="4">
        <v>1334.9</v>
      </c>
      <c r="AF182" s="47">
        <f t="shared" si="424"/>
        <v>18540.020277496147</v>
      </c>
      <c r="AG182" s="12">
        <v>0</v>
      </c>
      <c r="AH182" s="4">
        <v>0</v>
      </c>
      <c r="AI182" s="47">
        <f t="shared" si="425"/>
        <v>0</v>
      </c>
      <c r="AJ182" s="12">
        <v>0</v>
      </c>
      <c r="AK182" s="4">
        <v>0</v>
      </c>
      <c r="AL182" s="47">
        <f t="shared" si="426"/>
        <v>0</v>
      </c>
      <c r="AM182" s="12">
        <v>0</v>
      </c>
      <c r="AN182" s="4">
        <v>0</v>
      </c>
      <c r="AO182" s="47">
        <f t="shared" si="427"/>
        <v>0</v>
      </c>
      <c r="AP182" s="12">
        <v>0</v>
      </c>
      <c r="AQ182" s="4">
        <v>0</v>
      </c>
      <c r="AR182" s="47">
        <f t="shared" si="428"/>
        <v>0</v>
      </c>
      <c r="AS182" s="12">
        <v>0</v>
      </c>
      <c r="AT182" s="4">
        <v>0</v>
      </c>
      <c r="AU182" s="47">
        <f t="shared" si="429"/>
        <v>0</v>
      </c>
      <c r="AV182" s="12">
        <v>0</v>
      </c>
      <c r="AW182" s="4">
        <v>0</v>
      </c>
      <c r="AX182" s="47">
        <f t="shared" si="430"/>
        <v>0</v>
      </c>
      <c r="AY182" s="12">
        <v>0</v>
      </c>
      <c r="AZ182" s="4">
        <v>0</v>
      </c>
      <c r="BA182" s="47">
        <f t="shared" si="431"/>
        <v>0</v>
      </c>
      <c r="BB182" s="12">
        <v>0</v>
      </c>
      <c r="BC182" s="4">
        <v>0</v>
      </c>
      <c r="BD182" s="47">
        <f t="shared" si="432"/>
        <v>0</v>
      </c>
      <c r="BE182" s="12">
        <v>0</v>
      </c>
      <c r="BF182" s="4">
        <v>0</v>
      </c>
      <c r="BG182" s="47">
        <f t="shared" si="433"/>
        <v>0</v>
      </c>
      <c r="BH182" s="12">
        <v>0</v>
      </c>
      <c r="BI182" s="4">
        <v>0</v>
      </c>
      <c r="BJ182" s="47">
        <f t="shared" si="434"/>
        <v>0</v>
      </c>
      <c r="BK182" s="12">
        <v>0</v>
      </c>
      <c r="BL182" s="4">
        <v>0</v>
      </c>
      <c r="BM182" s="47">
        <f t="shared" si="435"/>
        <v>0</v>
      </c>
      <c r="BN182" s="12">
        <v>0</v>
      </c>
      <c r="BO182" s="4">
        <v>0</v>
      </c>
      <c r="BP182" s="47">
        <f t="shared" si="436"/>
        <v>0</v>
      </c>
      <c r="BQ182" s="12">
        <v>0</v>
      </c>
      <c r="BR182" s="4">
        <v>0</v>
      </c>
      <c r="BS182" s="47">
        <f t="shared" si="437"/>
        <v>0</v>
      </c>
      <c r="BT182" s="73">
        <v>5.0000000000000001E-3</v>
      </c>
      <c r="BU182" s="4">
        <v>0.81599999999999995</v>
      </c>
      <c r="BV182" s="47">
        <f t="shared" si="438"/>
        <v>163200</v>
      </c>
      <c r="BW182" s="12">
        <v>0</v>
      </c>
      <c r="BX182" s="4">
        <v>0</v>
      </c>
      <c r="BY182" s="47">
        <f t="shared" si="439"/>
        <v>0</v>
      </c>
      <c r="BZ182" s="12">
        <v>0</v>
      </c>
      <c r="CA182" s="4">
        <v>0</v>
      </c>
      <c r="CB182" s="47">
        <f t="shared" si="440"/>
        <v>0</v>
      </c>
      <c r="CC182" s="73">
        <v>0.5</v>
      </c>
      <c r="CD182" s="4">
        <v>15.7</v>
      </c>
      <c r="CE182" s="47">
        <f t="shared" si="441"/>
        <v>31400</v>
      </c>
      <c r="CF182" s="12">
        <v>0</v>
      </c>
      <c r="CG182" s="4">
        <v>0</v>
      </c>
      <c r="CH182" s="47">
        <f t="shared" si="442"/>
        <v>0</v>
      </c>
      <c r="CI182" s="12">
        <v>0</v>
      </c>
      <c r="CJ182" s="4">
        <v>0</v>
      </c>
      <c r="CK182" s="47">
        <f t="shared" si="443"/>
        <v>0</v>
      </c>
      <c r="CL182" s="73">
        <v>22.951910000000002</v>
      </c>
      <c r="CM182" s="4">
        <v>431.30900000000003</v>
      </c>
      <c r="CN182" s="47">
        <f t="shared" si="444"/>
        <v>18791.856538301166</v>
      </c>
      <c r="CO182" s="12">
        <v>0</v>
      </c>
      <c r="CP182" s="4">
        <v>0</v>
      </c>
      <c r="CQ182" s="47">
        <f t="shared" si="445"/>
        <v>0</v>
      </c>
      <c r="CR182" s="12">
        <v>0</v>
      </c>
      <c r="CS182" s="4">
        <v>0</v>
      </c>
      <c r="CT182" s="47">
        <f t="shared" si="446"/>
        <v>0</v>
      </c>
      <c r="CU182" s="12">
        <v>0</v>
      </c>
      <c r="CV182" s="4">
        <v>0</v>
      </c>
      <c r="CW182" s="47">
        <f t="shared" si="447"/>
        <v>0</v>
      </c>
      <c r="CX182" s="12">
        <v>0</v>
      </c>
      <c r="CY182" s="4">
        <v>0</v>
      </c>
      <c r="CZ182" s="47">
        <f t="shared" si="448"/>
        <v>0</v>
      </c>
      <c r="DA182" s="12">
        <v>0</v>
      </c>
      <c r="DB182" s="4">
        <v>0</v>
      </c>
      <c r="DC182" s="47">
        <f t="shared" si="449"/>
        <v>0</v>
      </c>
      <c r="DD182" s="12"/>
      <c r="DE182" s="4"/>
      <c r="DF182" s="47"/>
      <c r="DG182" s="12">
        <v>0</v>
      </c>
      <c r="DH182" s="4">
        <v>0</v>
      </c>
      <c r="DI182" s="47">
        <f t="shared" si="450"/>
        <v>0</v>
      </c>
      <c r="DJ182" s="12">
        <v>0</v>
      </c>
      <c r="DK182" s="4">
        <v>0</v>
      </c>
      <c r="DL182" s="47">
        <f t="shared" si="451"/>
        <v>0</v>
      </c>
      <c r="DM182" s="12">
        <v>0</v>
      </c>
      <c r="DN182" s="4">
        <v>0</v>
      </c>
      <c r="DO182" s="47">
        <f t="shared" si="452"/>
        <v>0</v>
      </c>
      <c r="DP182" s="12">
        <v>0</v>
      </c>
      <c r="DQ182" s="4">
        <v>0</v>
      </c>
      <c r="DR182" s="47">
        <f t="shared" si="453"/>
        <v>0</v>
      </c>
      <c r="DS182" s="12">
        <v>0</v>
      </c>
      <c r="DT182" s="4">
        <v>0</v>
      </c>
      <c r="DU182" s="47">
        <f t="shared" si="454"/>
        <v>0</v>
      </c>
      <c r="DV182" s="73">
        <v>49.5</v>
      </c>
      <c r="DW182" s="4">
        <v>1091.204</v>
      </c>
      <c r="DX182" s="47">
        <f t="shared" si="455"/>
        <v>22044.525252525251</v>
      </c>
      <c r="DY182" s="73">
        <v>34</v>
      </c>
      <c r="DZ182" s="4">
        <v>826.86099999999999</v>
      </c>
      <c r="EA182" s="47">
        <f t="shared" si="456"/>
        <v>24319.441176470587</v>
      </c>
      <c r="EB182" s="12">
        <f t="shared" si="458"/>
        <v>215.83440999999999</v>
      </c>
      <c r="EC182" s="18">
        <f t="shared" si="459"/>
        <v>4474.5279999999993</v>
      </c>
    </row>
    <row r="183" spans="1:133" x14ac:dyDescent="0.3">
      <c r="A183" s="55">
        <v>2022</v>
      </c>
      <c r="B183" s="56" t="s">
        <v>13</v>
      </c>
      <c r="C183" s="12">
        <v>0</v>
      </c>
      <c r="D183" s="4">
        <v>0</v>
      </c>
      <c r="E183" s="47">
        <f t="shared" si="460"/>
        <v>0</v>
      </c>
      <c r="F183" s="12">
        <v>0</v>
      </c>
      <c r="G183" s="4">
        <v>0</v>
      </c>
      <c r="H183" s="47">
        <f t="shared" si="416"/>
        <v>0</v>
      </c>
      <c r="I183" s="12">
        <v>0</v>
      </c>
      <c r="J183" s="4">
        <v>0</v>
      </c>
      <c r="K183" s="47">
        <f t="shared" si="417"/>
        <v>0</v>
      </c>
      <c r="L183" s="12">
        <v>0</v>
      </c>
      <c r="M183" s="4">
        <v>0</v>
      </c>
      <c r="N183" s="47">
        <f t="shared" si="418"/>
        <v>0</v>
      </c>
      <c r="O183" s="12">
        <v>0</v>
      </c>
      <c r="P183" s="4">
        <v>0</v>
      </c>
      <c r="Q183" s="47">
        <f t="shared" si="419"/>
        <v>0</v>
      </c>
      <c r="R183" s="12">
        <v>0</v>
      </c>
      <c r="S183" s="4">
        <v>0</v>
      </c>
      <c r="T183" s="47">
        <f t="shared" si="420"/>
        <v>0</v>
      </c>
      <c r="U183" s="12">
        <v>0</v>
      </c>
      <c r="V183" s="4">
        <v>0</v>
      </c>
      <c r="W183" s="47">
        <f t="shared" si="421"/>
        <v>0</v>
      </c>
      <c r="X183" s="12">
        <v>0</v>
      </c>
      <c r="Y183" s="4">
        <v>0</v>
      </c>
      <c r="Z183" s="47">
        <f t="shared" si="422"/>
        <v>0</v>
      </c>
      <c r="AA183" s="12">
        <v>0</v>
      </c>
      <c r="AB183" s="4">
        <v>0</v>
      </c>
      <c r="AC183" s="47">
        <f t="shared" si="423"/>
        <v>0</v>
      </c>
      <c r="AD183" s="73">
        <v>470</v>
      </c>
      <c r="AE183" s="4">
        <v>3127.4659999999999</v>
      </c>
      <c r="AF183" s="47">
        <f t="shared" si="424"/>
        <v>6654.1829787234037</v>
      </c>
      <c r="AG183" s="12">
        <v>0</v>
      </c>
      <c r="AH183" s="4">
        <v>0</v>
      </c>
      <c r="AI183" s="47">
        <f t="shared" si="425"/>
        <v>0</v>
      </c>
      <c r="AJ183" s="12">
        <v>0</v>
      </c>
      <c r="AK183" s="4">
        <v>0</v>
      </c>
      <c r="AL183" s="47">
        <f t="shared" si="426"/>
        <v>0</v>
      </c>
      <c r="AM183" s="12">
        <v>0</v>
      </c>
      <c r="AN183" s="4">
        <v>0</v>
      </c>
      <c r="AO183" s="47">
        <f t="shared" si="427"/>
        <v>0</v>
      </c>
      <c r="AP183" s="12">
        <v>0</v>
      </c>
      <c r="AQ183" s="4">
        <v>0</v>
      </c>
      <c r="AR183" s="47">
        <f t="shared" si="428"/>
        <v>0</v>
      </c>
      <c r="AS183" s="12">
        <v>0</v>
      </c>
      <c r="AT183" s="4">
        <v>0</v>
      </c>
      <c r="AU183" s="47">
        <f t="shared" si="429"/>
        <v>0</v>
      </c>
      <c r="AV183" s="12">
        <v>0</v>
      </c>
      <c r="AW183" s="4">
        <v>0</v>
      </c>
      <c r="AX183" s="47">
        <f t="shared" si="430"/>
        <v>0</v>
      </c>
      <c r="AY183" s="12">
        <v>0</v>
      </c>
      <c r="AZ183" s="4">
        <v>0</v>
      </c>
      <c r="BA183" s="47">
        <f t="shared" si="431"/>
        <v>0</v>
      </c>
      <c r="BB183" s="12">
        <v>0</v>
      </c>
      <c r="BC183" s="4">
        <v>0</v>
      </c>
      <c r="BD183" s="47">
        <f t="shared" si="432"/>
        <v>0</v>
      </c>
      <c r="BE183" s="12">
        <v>0</v>
      </c>
      <c r="BF183" s="4">
        <v>0</v>
      </c>
      <c r="BG183" s="47">
        <f t="shared" si="433"/>
        <v>0</v>
      </c>
      <c r="BH183" s="12">
        <v>0</v>
      </c>
      <c r="BI183" s="4">
        <v>0</v>
      </c>
      <c r="BJ183" s="47">
        <f t="shared" si="434"/>
        <v>0</v>
      </c>
      <c r="BK183" s="12">
        <v>0</v>
      </c>
      <c r="BL183" s="4">
        <v>0</v>
      </c>
      <c r="BM183" s="47">
        <f t="shared" si="435"/>
        <v>0</v>
      </c>
      <c r="BN183" s="12">
        <v>0</v>
      </c>
      <c r="BO183" s="4">
        <v>0</v>
      </c>
      <c r="BP183" s="47">
        <f t="shared" si="436"/>
        <v>0</v>
      </c>
      <c r="BQ183" s="12">
        <v>0</v>
      </c>
      <c r="BR183" s="4">
        <v>0</v>
      </c>
      <c r="BS183" s="47">
        <f t="shared" si="437"/>
        <v>0</v>
      </c>
      <c r="BT183" s="73">
        <v>60</v>
      </c>
      <c r="BU183" s="4">
        <v>1333.4280000000001</v>
      </c>
      <c r="BV183" s="47">
        <f t="shared" si="438"/>
        <v>22223.8</v>
      </c>
      <c r="BW183" s="12">
        <v>0</v>
      </c>
      <c r="BX183" s="4">
        <v>0</v>
      </c>
      <c r="BY183" s="47">
        <f t="shared" si="439"/>
        <v>0</v>
      </c>
      <c r="BZ183" s="12">
        <v>0</v>
      </c>
      <c r="CA183" s="4">
        <v>0</v>
      </c>
      <c r="CB183" s="47">
        <f t="shared" si="440"/>
        <v>0</v>
      </c>
      <c r="CC183" s="12">
        <v>0</v>
      </c>
      <c r="CD183" s="4">
        <v>0</v>
      </c>
      <c r="CE183" s="47">
        <f t="shared" si="441"/>
        <v>0</v>
      </c>
      <c r="CF183" s="12">
        <v>0</v>
      </c>
      <c r="CG183" s="4">
        <v>0</v>
      </c>
      <c r="CH183" s="47">
        <f t="shared" si="442"/>
        <v>0</v>
      </c>
      <c r="CI183" s="12">
        <v>0</v>
      </c>
      <c r="CJ183" s="4">
        <v>0</v>
      </c>
      <c r="CK183" s="47">
        <f t="shared" si="443"/>
        <v>0</v>
      </c>
      <c r="CL183" s="73">
        <v>28.358130000000003</v>
      </c>
      <c r="CM183" s="4">
        <v>520.22500000000002</v>
      </c>
      <c r="CN183" s="47">
        <f t="shared" si="444"/>
        <v>18344.827391650997</v>
      </c>
      <c r="CO183" s="12">
        <v>0</v>
      </c>
      <c r="CP183" s="4">
        <v>0</v>
      </c>
      <c r="CQ183" s="47">
        <f t="shared" si="445"/>
        <v>0</v>
      </c>
      <c r="CR183" s="12">
        <v>0</v>
      </c>
      <c r="CS183" s="4">
        <v>0</v>
      </c>
      <c r="CT183" s="47">
        <f t="shared" si="446"/>
        <v>0</v>
      </c>
      <c r="CU183" s="12">
        <v>0</v>
      </c>
      <c r="CV183" s="4">
        <v>0</v>
      </c>
      <c r="CW183" s="47">
        <f t="shared" si="447"/>
        <v>0</v>
      </c>
      <c r="CX183" s="12">
        <v>0</v>
      </c>
      <c r="CY183" s="4">
        <v>0</v>
      </c>
      <c r="CZ183" s="47">
        <f t="shared" si="448"/>
        <v>0</v>
      </c>
      <c r="DA183" s="12">
        <v>0</v>
      </c>
      <c r="DB183" s="4">
        <v>0</v>
      </c>
      <c r="DC183" s="47">
        <f t="shared" si="449"/>
        <v>0</v>
      </c>
      <c r="DD183" s="12"/>
      <c r="DE183" s="4"/>
      <c r="DF183" s="47"/>
      <c r="DG183" s="12">
        <v>0</v>
      </c>
      <c r="DH183" s="4">
        <v>0</v>
      </c>
      <c r="DI183" s="47">
        <f t="shared" si="450"/>
        <v>0</v>
      </c>
      <c r="DJ183" s="12">
        <v>0</v>
      </c>
      <c r="DK183" s="4">
        <v>0</v>
      </c>
      <c r="DL183" s="47">
        <f t="shared" si="451"/>
        <v>0</v>
      </c>
      <c r="DM183" s="12">
        <v>0</v>
      </c>
      <c r="DN183" s="4">
        <v>0</v>
      </c>
      <c r="DO183" s="47">
        <f t="shared" si="452"/>
        <v>0</v>
      </c>
      <c r="DP183" s="12">
        <v>0</v>
      </c>
      <c r="DQ183" s="4">
        <v>0</v>
      </c>
      <c r="DR183" s="47">
        <f t="shared" si="453"/>
        <v>0</v>
      </c>
      <c r="DS183" s="12">
        <v>0</v>
      </c>
      <c r="DT183" s="4">
        <v>0</v>
      </c>
      <c r="DU183" s="47">
        <f t="shared" si="454"/>
        <v>0</v>
      </c>
      <c r="DV183" s="12">
        <v>0</v>
      </c>
      <c r="DW183" s="4">
        <v>0</v>
      </c>
      <c r="DX183" s="47">
        <f t="shared" si="455"/>
        <v>0</v>
      </c>
      <c r="DY183" s="73">
        <v>481.00200000000001</v>
      </c>
      <c r="DZ183" s="4">
        <v>8665.625</v>
      </c>
      <c r="EA183" s="47">
        <f t="shared" si="456"/>
        <v>18015.777481174711</v>
      </c>
      <c r="EB183" s="12">
        <f t="shared" si="458"/>
        <v>1039.36013</v>
      </c>
      <c r="EC183" s="18">
        <f t="shared" si="459"/>
        <v>13646.744000000001</v>
      </c>
    </row>
    <row r="184" spans="1:133" x14ac:dyDescent="0.3">
      <c r="A184" s="55">
        <v>2022</v>
      </c>
      <c r="B184" s="56" t="s">
        <v>14</v>
      </c>
      <c r="C184" s="73">
        <v>120</v>
      </c>
      <c r="D184" s="4">
        <v>3062.43</v>
      </c>
      <c r="E184" s="47">
        <f t="shared" si="460"/>
        <v>25520.249999999996</v>
      </c>
      <c r="F184" s="12">
        <v>0</v>
      </c>
      <c r="G184" s="4">
        <v>0</v>
      </c>
      <c r="H184" s="47">
        <f t="shared" si="416"/>
        <v>0</v>
      </c>
      <c r="I184" s="73">
        <v>1.2</v>
      </c>
      <c r="J184" s="4">
        <v>29.135999999999999</v>
      </c>
      <c r="K184" s="47">
        <f t="shared" si="417"/>
        <v>24280</v>
      </c>
      <c r="L184" s="12">
        <v>0</v>
      </c>
      <c r="M184" s="4">
        <v>0</v>
      </c>
      <c r="N184" s="47">
        <f t="shared" si="418"/>
        <v>0</v>
      </c>
      <c r="O184" s="12">
        <v>0</v>
      </c>
      <c r="P184" s="4">
        <v>0</v>
      </c>
      <c r="Q184" s="47">
        <f t="shared" si="419"/>
        <v>0</v>
      </c>
      <c r="R184" s="12">
        <v>0</v>
      </c>
      <c r="S184" s="4">
        <v>0</v>
      </c>
      <c r="T184" s="47">
        <f t="shared" si="420"/>
        <v>0</v>
      </c>
      <c r="U184" s="12">
        <v>0</v>
      </c>
      <c r="V184" s="4">
        <v>0</v>
      </c>
      <c r="W184" s="47">
        <f t="shared" si="421"/>
        <v>0</v>
      </c>
      <c r="X184" s="12">
        <v>0</v>
      </c>
      <c r="Y184" s="4">
        <v>0</v>
      </c>
      <c r="Z184" s="47">
        <f t="shared" si="422"/>
        <v>0</v>
      </c>
      <c r="AA184" s="12">
        <v>0</v>
      </c>
      <c r="AB184" s="4">
        <v>0</v>
      </c>
      <c r="AC184" s="47">
        <f t="shared" si="423"/>
        <v>0</v>
      </c>
      <c r="AD184" s="73">
        <v>278.01</v>
      </c>
      <c r="AE184" s="4">
        <v>4366.8</v>
      </c>
      <c r="AF184" s="47">
        <f t="shared" si="424"/>
        <v>15707.348656523149</v>
      </c>
      <c r="AG184" s="12">
        <v>0</v>
      </c>
      <c r="AH184" s="4">
        <v>0</v>
      </c>
      <c r="AI184" s="47">
        <f t="shared" si="425"/>
        <v>0</v>
      </c>
      <c r="AJ184" s="12">
        <v>0</v>
      </c>
      <c r="AK184" s="4">
        <v>0</v>
      </c>
      <c r="AL184" s="47">
        <f t="shared" si="426"/>
        <v>0</v>
      </c>
      <c r="AM184" s="12">
        <v>0</v>
      </c>
      <c r="AN184" s="4">
        <v>0</v>
      </c>
      <c r="AO184" s="47">
        <f t="shared" si="427"/>
        <v>0</v>
      </c>
      <c r="AP184" s="12">
        <v>0</v>
      </c>
      <c r="AQ184" s="4">
        <v>0</v>
      </c>
      <c r="AR184" s="47">
        <f t="shared" si="428"/>
        <v>0</v>
      </c>
      <c r="AS184" s="12">
        <v>0</v>
      </c>
      <c r="AT184" s="4">
        <v>0</v>
      </c>
      <c r="AU184" s="47">
        <f t="shared" si="429"/>
        <v>0</v>
      </c>
      <c r="AV184" s="12">
        <v>0</v>
      </c>
      <c r="AW184" s="4">
        <v>0</v>
      </c>
      <c r="AX184" s="47">
        <f t="shared" si="430"/>
        <v>0</v>
      </c>
      <c r="AY184" s="12">
        <v>0</v>
      </c>
      <c r="AZ184" s="4">
        <v>0</v>
      </c>
      <c r="BA184" s="47">
        <f t="shared" si="431"/>
        <v>0</v>
      </c>
      <c r="BB184" s="12">
        <v>0</v>
      </c>
      <c r="BC184" s="4">
        <v>0</v>
      </c>
      <c r="BD184" s="47">
        <f t="shared" si="432"/>
        <v>0</v>
      </c>
      <c r="BE184" s="73">
        <v>0.72899999999999998</v>
      </c>
      <c r="BF184" s="4">
        <v>61.238999999999997</v>
      </c>
      <c r="BG184" s="47">
        <f t="shared" si="433"/>
        <v>84004.115226337453</v>
      </c>
      <c r="BH184" s="12">
        <v>0</v>
      </c>
      <c r="BI184" s="4">
        <v>0</v>
      </c>
      <c r="BJ184" s="47">
        <f t="shared" si="434"/>
        <v>0</v>
      </c>
      <c r="BK184" s="12">
        <v>0</v>
      </c>
      <c r="BL184" s="4">
        <v>0</v>
      </c>
      <c r="BM184" s="47">
        <f t="shared" si="435"/>
        <v>0</v>
      </c>
      <c r="BN184" s="12">
        <v>0</v>
      </c>
      <c r="BO184" s="4">
        <v>0</v>
      </c>
      <c r="BP184" s="47">
        <f t="shared" si="436"/>
        <v>0</v>
      </c>
      <c r="BQ184" s="12">
        <v>0</v>
      </c>
      <c r="BR184" s="4">
        <v>0</v>
      </c>
      <c r="BS184" s="47">
        <f t="shared" si="437"/>
        <v>0</v>
      </c>
      <c r="BT184" s="12">
        <v>0</v>
      </c>
      <c r="BU184" s="4">
        <v>0</v>
      </c>
      <c r="BV184" s="47">
        <f t="shared" si="438"/>
        <v>0</v>
      </c>
      <c r="BW184" s="12">
        <v>0</v>
      </c>
      <c r="BX184" s="4">
        <v>0</v>
      </c>
      <c r="BY184" s="47">
        <f t="shared" si="439"/>
        <v>0</v>
      </c>
      <c r="BZ184" s="12">
        <v>0</v>
      </c>
      <c r="CA184" s="4">
        <v>0</v>
      </c>
      <c r="CB184" s="47">
        <f t="shared" si="440"/>
        <v>0</v>
      </c>
      <c r="CC184" s="12">
        <v>0</v>
      </c>
      <c r="CD184" s="4">
        <v>0</v>
      </c>
      <c r="CE184" s="47">
        <f t="shared" si="441"/>
        <v>0</v>
      </c>
      <c r="CF184" s="12">
        <v>0</v>
      </c>
      <c r="CG184" s="4">
        <v>0</v>
      </c>
      <c r="CH184" s="47">
        <f t="shared" si="442"/>
        <v>0</v>
      </c>
      <c r="CI184" s="73">
        <v>231</v>
      </c>
      <c r="CJ184" s="4">
        <v>4972.1670000000004</v>
      </c>
      <c r="CK184" s="47">
        <f t="shared" si="443"/>
        <v>21524.53246753247</v>
      </c>
      <c r="CL184" s="73">
        <v>122.60899999999999</v>
      </c>
      <c r="CM184" s="4">
        <v>2237.366</v>
      </c>
      <c r="CN184" s="47">
        <f t="shared" si="444"/>
        <v>18247.97527098337</v>
      </c>
      <c r="CO184" s="12">
        <v>0</v>
      </c>
      <c r="CP184" s="4">
        <v>0</v>
      </c>
      <c r="CQ184" s="47">
        <f t="shared" si="445"/>
        <v>0</v>
      </c>
      <c r="CR184" s="12">
        <v>0</v>
      </c>
      <c r="CS184" s="4">
        <v>0</v>
      </c>
      <c r="CT184" s="47">
        <f t="shared" si="446"/>
        <v>0</v>
      </c>
      <c r="CU184" s="12">
        <v>0</v>
      </c>
      <c r="CV184" s="4">
        <v>0</v>
      </c>
      <c r="CW184" s="47">
        <f t="shared" si="447"/>
        <v>0</v>
      </c>
      <c r="CX184" s="12">
        <v>0</v>
      </c>
      <c r="CY184" s="4">
        <v>0</v>
      </c>
      <c r="CZ184" s="47">
        <f t="shared" si="448"/>
        <v>0</v>
      </c>
      <c r="DA184" s="12">
        <v>0</v>
      </c>
      <c r="DB184" s="4">
        <v>0</v>
      </c>
      <c r="DC184" s="47">
        <f t="shared" si="449"/>
        <v>0</v>
      </c>
      <c r="DD184" s="12"/>
      <c r="DE184" s="4"/>
      <c r="DF184" s="47"/>
      <c r="DG184" s="12">
        <v>0</v>
      </c>
      <c r="DH184" s="4">
        <v>0</v>
      </c>
      <c r="DI184" s="47">
        <f t="shared" si="450"/>
        <v>0</v>
      </c>
      <c r="DJ184" s="12">
        <v>0</v>
      </c>
      <c r="DK184" s="4">
        <v>0</v>
      </c>
      <c r="DL184" s="47">
        <f t="shared" si="451"/>
        <v>0</v>
      </c>
      <c r="DM184" s="12">
        <v>0</v>
      </c>
      <c r="DN184" s="4">
        <v>0</v>
      </c>
      <c r="DO184" s="47">
        <f t="shared" si="452"/>
        <v>0</v>
      </c>
      <c r="DP184" s="12">
        <v>0</v>
      </c>
      <c r="DQ184" s="4">
        <v>0</v>
      </c>
      <c r="DR184" s="47">
        <f t="shared" si="453"/>
        <v>0</v>
      </c>
      <c r="DS184" s="12">
        <v>0</v>
      </c>
      <c r="DT184" s="4">
        <v>0</v>
      </c>
      <c r="DU184" s="47">
        <f t="shared" si="454"/>
        <v>0</v>
      </c>
      <c r="DV184" s="12">
        <v>0</v>
      </c>
      <c r="DW184" s="4">
        <v>0</v>
      </c>
      <c r="DX184" s="47">
        <f t="shared" si="455"/>
        <v>0</v>
      </c>
      <c r="DY184" s="73">
        <v>136.54300000000001</v>
      </c>
      <c r="DZ184" s="4">
        <v>2918.9630000000002</v>
      </c>
      <c r="EA184" s="47">
        <f t="shared" si="456"/>
        <v>21377.609983668146</v>
      </c>
      <c r="EB184" s="12">
        <f t="shared" si="458"/>
        <v>890.09100000000001</v>
      </c>
      <c r="EC184" s="18">
        <f t="shared" si="459"/>
        <v>17648.101000000002</v>
      </c>
    </row>
    <row r="185" spans="1:133" x14ac:dyDescent="0.3">
      <c r="A185" s="55">
        <v>2022</v>
      </c>
      <c r="B185" s="47" t="s">
        <v>15</v>
      </c>
      <c r="C185" s="73">
        <v>600</v>
      </c>
      <c r="D185" s="4">
        <v>12492.602000000001</v>
      </c>
      <c r="E185" s="47">
        <f t="shared" si="460"/>
        <v>20821.003333333334</v>
      </c>
      <c r="F185" s="12">
        <v>0</v>
      </c>
      <c r="G185" s="4">
        <v>0</v>
      </c>
      <c r="H185" s="47">
        <f t="shared" si="416"/>
        <v>0</v>
      </c>
      <c r="I185" s="12">
        <v>0</v>
      </c>
      <c r="J185" s="4">
        <v>0</v>
      </c>
      <c r="K185" s="47">
        <f t="shared" si="417"/>
        <v>0</v>
      </c>
      <c r="L185" s="12">
        <v>0</v>
      </c>
      <c r="M185" s="4">
        <v>0</v>
      </c>
      <c r="N185" s="47">
        <f t="shared" si="418"/>
        <v>0</v>
      </c>
      <c r="O185" s="12">
        <v>0</v>
      </c>
      <c r="P185" s="4">
        <v>0</v>
      </c>
      <c r="Q185" s="47">
        <f t="shared" si="419"/>
        <v>0</v>
      </c>
      <c r="R185" s="12">
        <v>0</v>
      </c>
      <c r="S185" s="4">
        <v>0</v>
      </c>
      <c r="T185" s="47">
        <f t="shared" si="420"/>
        <v>0</v>
      </c>
      <c r="U185" s="12">
        <v>0</v>
      </c>
      <c r="V185" s="4">
        <v>0</v>
      </c>
      <c r="W185" s="47">
        <f t="shared" si="421"/>
        <v>0</v>
      </c>
      <c r="X185" s="73">
        <v>2.4750000000000001E-2</v>
      </c>
      <c r="Y185" s="4">
        <v>6.95</v>
      </c>
      <c r="Z185" s="47">
        <f t="shared" si="422"/>
        <v>280808.08080808079</v>
      </c>
      <c r="AA185" s="12">
        <v>0</v>
      </c>
      <c r="AB185" s="4">
        <v>0</v>
      </c>
      <c r="AC185" s="47">
        <f t="shared" si="423"/>
        <v>0</v>
      </c>
      <c r="AD185" s="73">
        <v>161.22300000000001</v>
      </c>
      <c r="AE185" s="4">
        <v>2647.9720000000002</v>
      </c>
      <c r="AF185" s="47">
        <f t="shared" si="424"/>
        <v>16424.281895263081</v>
      </c>
      <c r="AG185" s="12">
        <v>0</v>
      </c>
      <c r="AH185" s="4">
        <v>0</v>
      </c>
      <c r="AI185" s="47">
        <f t="shared" si="425"/>
        <v>0</v>
      </c>
      <c r="AJ185" s="12">
        <v>0</v>
      </c>
      <c r="AK185" s="4">
        <v>0</v>
      </c>
      <c r="AL185" s="47">
        <f t="shared" si="426"/>
        <v>0</v>
      </c>
      <c r="AM185" s="12">
        <v>0</v>
      </c>
      <c r="AN185" s="4">
        <v>0</v>
      </c>
      <c r="AO185" s="47">
        <f t="shared" si="427"/>
        <v>0</v>
      </c>
      <c r="AP185" s="12">
        <v>0</v>
      </c>
      <c r="AQ185" s="4">
        <v>0</v>
      </c>
      <c r="AR185" s="47">
        <f t="shared" si="428"/>
        <v>0</v>
      </c>
      <c r="AS185" s="12">
        <v>0</v>
      </c>
      <c r="AT185" s="4">
        <v>0</v>
      </c>
      <c r="AU185" s="47">
        <f t="shared" si="429"/>
        <v>0</v>
      </c>
      <c r="AV185" s="73">
        <v>4</v>
      </c>
      <c r="AW185" s="4">
        <v>126.813</v>
      </c>
      <c r="AX185" s="47">
        <f t="shared" si="430"/>
        <v>31703.25</v>
      </c>
      <c r="AY185" s="12">
        <v>0</v>
      </c>
      <c r="AZ185" s="4">
        <v>0</v>
      </c>
      <c r="BA185" s="47">
        <f t="shared" si="431"/>
        <v>0</v>
      </c>
      <c r="BB185" s="12">
        <v>0</v>
      </c>
      <c r="BC185" s="4">
        <v>0</v>
      </c>
      <c r="BD185" s="47">
        <f t="shared" si="432"/>
        <v>0</v>
      </c>
      <c r="BE185" s="12">
        <v>0</v>
      </c>
      <c r="BF185" s="4">
        <v>0</v>
      </c>
      <c r="BG185" s="47">
        <f t="shared" si="433"/>
        <v>0</v>
      </c>
      <c r="BH185" s="12">
        <v>0</v>
      </c>
      <c r="BI185" s="4">
        <v>0</v>
      </c>
      <c r="BJ185" s="47">
        <f t="shared" si="434"/>
        <v>0</v>
      </c>
      <c r="BK185" s="12">
        <v>0</v>
      </c>
      <c r="BL185" s="4">
        <v>0</v>
      </c>
      <c r="BM185" s="47">
        <f t="shared" si="435"/>
        <v>0</v>
      </c>
      <c r="BN185" s="12">
        <v>0</v>
      </c>
      <c r="BO185" s="4">
        <v>0</v>
      </c>
      <c r="BP185" s="47">
        <f t="shared" si="436"/>
        <v>0</v>
      </c>
      <c r="BQ185" s="12">
        <v>0</v>
      </c>
      <c r="BR185" s="4">
        <v>0</v>
      </c>
      <c r="BS185" s="47">
        <f t="shared" si="437"/>
        <v>0</v>
      </c>
      <c r="BT185" s="12">
        <v>0</v>
      </c>
      <c r="BU185" s="4">
        <v>0</v>
      </c>
      <c r="BV185" s="47">
        <f t="shared" si="438"/>
        <v>0</v>
      </c>
      <c r="BW185" s="12">
        <v>0</v>
      </c>
      <c r="BX185" s="4">
        <v>0</v>
      </c>
      <c r="BY185" s="47">
        <f t="shared" si="439"/>
        <v>0</v>
      </c>
      <c r="BZ185" s="12">
        <v>0</v>
      </c>
      <c r="CA185" s="4">
        <v>0</v>
      </c>
      <c r="CB185" s="47">
        <f t="shared" si="440"/>
        <v>0</v>
      </c>
      <c r="CC185" s="12">
        <v>0</v>
      </c>
      <c r="CD185" s="4">
        <v>0</v>
      </c>
      <c r="CE185" s="47">
        <f t="shared" si="441"/>
        <v>0</v>
      </c>
      <c r="CF185" s="12">
        <v>0</v>
      </c>
      <c r="CG185" s="4">
        <v>0</v>
      </c>
      <c r="CH185" s="47">
        <f t="shared" si="442"/>
        <v>0</v>
      </c>
      <c r="CI185" s="73">
        <v>225</v>
      </c>
      <c r="CJ185" s="4">
        <v>4556.7110000000002</v>
      </c>
      <c r="CK185" s="47">
        <f t="shared" si="443"/>
        <v>20252.04888888889</v>
      </c>
      <c r="CL185" s="73">
        <v>19.902419999999999</v>
      </c>
      <c r="CM185" s="4">
        <v>304.238</v>
      </c>
      <c r="CN185" s="47">
        <f t="shared" si="444"/>
        <v>15286.482749334</v>
      </c>
      <c r="CO185" s="12">
        <v>0</v>
      </c>
      <c r="CP185" s="4">
        <v>0</v>
      </c>
      <c r="CQ185" s="47">
        <f t="shared" si="445"/>
        <v>0</v>
      </c>
      <c r="CR185" s="12">
        <v>0</v>
      </c>
      <c r="CS185" s="4">
        <v>0</v>
      </c>
      <c r="CT185" s="47">
        <f t="shared" si="446"/>
        <v>0</v>
      </c>
      <c r="CU185" s="12">
        <v>0</v>
      </c>
      <c r="CV185" s="4">
        <v>0</v>
      </c>
      <c r="CW185" s="47">
        <f t="shared" si="447"/>
        <v>0</v>
      </c>
      <c r="CX185" s="12">
        <v>0</v>
      </c>
      <c r="CY185" s="4">
        <v>0</v>
      </c>
      <c r="CZ185" s="47">
        <f t="shared" si="448"/>
        <v>0</v>
      </c>
      <c r="DA185" s="12">
        <v>0</v>
      </c>
      <c r="DB185" s="4">
        <v>0</v>
      </c>
      <c r="DC185" s="47">
        <f t="shared" si="449"/>
        <v>0</v>
      </c>
      <c r="DD185" s="12"/>
      <c r="DE185" s="4"/>
      <c r="DF185" s="47"/>
      <c r="DG185" s="12">
        <v>0</v>
      </c>
      <c r="DH185" s="4">
        <v>0</v>
      </c>
      <c r="DI185" s="47">
        <f t="shared" si="450"/>
        <v>0</v>
      </c>
      <c r="DJ185" s="12">
        <v>0</v>
      </c>
      <c r="DK185" s="4">
        <v>0</v>
      </c>
      <c r="DL185" s="47">
        <f t="shared" si="451"/>
        <v>0</v>
      </c>
      <c r="DM185" s="12">
        <v>0</v>
      </c>
      <c r="DN185" s="4">
        <v>0</v>
      </c>
      <c r="DO185" s="47">
        <f t="shared" si="452"/>
        <v>0</v>
      </c>
      <c r="DP185" s="12">
        <v>0</v>
      </c>
      <c r="DQ185" s="4">
        <v>0</v>
      </c>
      <c r="DR185" s="47">
        <f t="shared" si="453"/>
        <v>0</v>
      </c>
      <c r="DS185" s="12">
        <v>0</v>
      </c>
      <c r="DT185" s="4">
        <v>0</v>
      </c>
      <c r="DU185" s="47">
        <f t="shared" si="454"/>
        <v>0</v>
      </c>
      <c r="DV185" s="73">
        <v>626.39913000000001</v>
      </c>
      <c r="DW185" s="4">
        <v>9972.0679999999993</v>
      </c>
      <c r="DX185" s="47">
        <f t="shared" si="455"/>
        <v>15919.670897371776</v>
      </c>
      <c r="DY185" s="73">
        <v>2699.6260000000002</v>
      </c>
      <c r="DZ185" s="4">
        <v>43440.014999999999</v>
      </c>
      <c r="EA185" s="47">
        <f t="shared" si="456"/>
        <v>16091.123363013985</v>
      </c>
      <c r="EB185" s="12">
        <f t="shared" si="458"/>
        <v>4336.1753000000008</v>
      </c>
      <c r="EC185" s="18">
        <f t="shared" si="459"/>
        <v>73547.369000000006</v>
      </c>
    </row>
    <row r="186" spans="1:133" x14ac:dyDescent="0.3">
      <c r="A186" s="55">
        <v>2022</v>
      </c>
      <c r="B186" s="56" t="s">
        <v>16</v>
      </c>
      <c r="C186" s="12">
        <v>0</v>
      </c>
      <c r="D186" s="4">
        <v>0</v>
      </c>
      <c r="E186" s="47">
        <f t="shared" si="460"/>
        <v>0</v>
      </c>
      <c r="F186" s="12">
        <v>0</v>
      </c>
      <c r="G186" s="4">
        <v>0</v>
      </c>
      <c r="H186" s="47">
        <f t="shared" si="416"/>
        <v>0</v>
      </c>
      <c r="I186" s="73">
        <v>8.1159400000000002</v>
      </c>
      <c r="J186" s="4">
        <v>127.16</v>
      </c>
      <c r="K186" s="47">
        <f t="shared" si="417"/>
        <v>15667.932488411692</v>
      </c>
      <c r="L186" s="12">
        <v>0</v>
      </c>
      <c r="M186" s="4">
        <v>0</v>
      </c>
      <c r="N186" s="47">
        <f t="shared" si="418"/>
        <v>0</v>
      </c>
      <c r="O186" s="12">
        <v>0</v>
      </c>
      <c r="P186" s="4">
        <v>0</v>
      </c>
      <c r="Q186" s="47">
        <f t="shared" si="419"/>
        <v>0</v>
      </c>
      <c r="R186" s="12">
        <v>0</v>
      </c>
      <c r="S186" s="4">
        <v>0</v>
      </c>
      <c r="T186" s="47">
        <f t="shared" si="420"/>
        <v>0</v>
      </c>
      <c r="U186" s="12">
        <v>0</v>
      </c>
      <c r="V186" s="4">
        <v>0</v>
      </c>
      <c r="W186" s="47">
        <f t="shared" si="421"/>
        <v>0</v>
      </c>
      <c r="X186" s="73">
        <v>0.35</v>
      </c>
      <c r="Y186" s="4">
        <v>0.72299999999999998</v>
      </c>
      <c r="Z186" s="47">
        <f t="shared" si="422"/>
        <v>2065.7142857142858</v>
      </c>
      <c r="AA186" s="12">
        <v>0</v>
      </c>
      <c r="AB186" s="4">
        <v>0</v>
      </c>
      <c r="AC186" s="47">
        <f t="shared" si="423"/>
        <v>0</v>
      </c>
      <c r="AD186" s="73">
        <v>118.105</v>
      </c>
      <c r="AE186" s="4">
        <v>1377.7349999999999</v>
      </c>
      <c r="AF186" s="47">
        <f t="shared" si="424"/>
        <v>11665.34016341391</v>
      </c>
      <c r="AG186" s="12">
        <v>0</v>
      </c>
      <c r="AH186" s="4">
        <v>0</v>
      </c>
      <c r="AI186" s="47">
        <f t="shared" si="425"/>
        <v>0</v>
      </c>
      <c r="AJ186" s="12">
        <v>0</v>
      </c>
      <c r="AK186" s="4">
        <v>0</v>
      </c>
      <c r="AL186" s="47">
        <f t="shared" si="426"/>
        <v>0</v>
      </c>
      <c r="AM186" s="12">
        <v>0</v>
      </c>
      <c r="AN186" s="4">
        <v>0</v>
      </c>
      <c r="AO186" s="47">
        <f t="shared" si="427"/>
        <v>0</v>
      </c>
      <c r="AP186" s="12">
        <v>0</v>
      </c>
      <c r="AQ186" s="4">
        <v>0</v>
      </c>
      <c r="AR186" s="47">
        <f t="shared" si="428"/>
        <v>0</v>
      </c>
      <c r="AS186" s="12">
        <v>0</v>
      </c>
      <c r="AT186" s="4">
        <v>0</v>
      </c>
      <c r="AU186" s="47">
        <f t="shared" si="429"/>
        <v>0</v>
      </c>
      <c r="AV186" s="12">
        <v>0</v>
      </c>
      <c r="AW186" s="4">
        <v>0</v>
      </c>
      <c r="AX186" s="47">
        <f t="shared" si="430"/>
        <v>0</v>
      </c>
      <c r="AY186" s="12">
        <v>0</v>
      </c>
      <c r="AZ186" s="4">
        <v>0</v>
      </c>
      <c r="BA186" s="47">
        <f t="shared" si="431"/>
        <v>0</v>
      </c>
      <c r="BB186" s="12">
        <v>0</v>
      </c>
      <c r="BC186" s="4">
        <v>0</v>
      </c>
      <c r="BD186" s="47">
        <f t="shared" si="432"/>
        <v>0</v>
      </c>
      <c r="BE186" s="12">
        <v>0</v>
      </c>
      <c r="BF186" s="4">
        <v>0</v>
      </c>
      <c r="BG186" s="47">
        <f t="shared" si="433"/>
        <v>0</v>
      </c>
      <c r="BH186" s="12">
        <v>0</v>
      </c>
      <c r="BI186" s="4">
        <v>0</v>
      </c>
      <c r="BJ186" s="47">
        <f t="shared" si="434"/>
        <v>0</v>
      </c>
      <c r="BK186" s="12">
        <v>0</v>
      </c>
      <c r="BL186" s="4">
        <v>0</v>
      </c>
      <c r="BM186" s="47">
        <f t="shared" si="435"/>
        <v>0</v>
      </c>
      <c r="BN186" s="12">
        <v>0</v>
      </c>
      <c r="BO186" s="4">
        <v>0</v>
      </c>
      <c r="BP186" s="47">
        <f t="shared" si="436"/>
        <v>0</v>
      </c>
      <c r="BQ186" s="12">
        <v>0</v>
      </c>
      <c r="BR186" s="4">
        <v>0</v>
      </c>
      <c r="BS186" s="47">
        <f t="shared" si="437"/>
        <v>0</v>
      </c>
      <c r="BT186" s="73">
        <v>49</v>
      </c>
      <c r="BU186" s="4">
        <v>1258.8910000000001</v>
      </c>
      <c r="BV186" s="47">
        <f t="shared" si="438"/>
        <v>25691.653061224493</v>
      </c>
      <c r="BW186" s="12">
        <v>0</v>
      </c>
      <c r="BX186" s="4">
        <v>0</v>
      </c>
      <c r="BY186" s="47">
        <f t="shared" si="439"/>
        <v>0</v>
      </c>
      <c r="BZ186" s="12">
        <v>0</v>
      </c>
      <c r="CA186" s="4">
        <v>0</v>
      </c>
      <c r="CB186" s="47">
        <f t="shared" si="440"/>
        <v>0</v>
      </c>
      <c r="CC186" s="12">
        <v>0</v>
      </c>
      <c r="CD186" s="4">
        <v>0</v>
      </c>
      <c r="CE186" s="47">
        <f t="shared" si="441"/>
        <v>0</v>
      </c>
      <c r="CF186" s="12">
        <v>0</v>
      </c>
      <c r="CG186" s="4">
        <v>0</v>
      </c>
      <c r="CH186" s="47">
        <f t="shared" si="442"/>
        <v>0</v>
      </c>
      <c r="CI186" s="73">
        <v>0.32500000000000001</v>
      </c>
      <c r="CJ186" s="4">
        <v>7.5449999999999999</v>
      </c>
      <c r="CK186" s="47">
        <f t="shared" si="443"/>
        <v>23215.384615384613</v>
      </c>
      <c r="CL186" s="73">
        <v>66.839039999999997</v>
      </c>
      <c r="CM186" s="4">
        <v>1167.384</v>
      </c>
      <c r="CN186" s="47">
        <f t="shared" si="444"/>
        <v>17465.600942203841</v>
      </c>
      <c r="CO186" s="12">
        <v>0</v>
      </c>
      <c r="CP186" s="4">
        <v>0</v>
      </c>
      <c r="CQ186" s="47">
        <f t="shared" si="445"/>
        <v>0</v>
      </c>
      <c r="CR186" s="12">
        <v>0</v>
      </c>
      <c r="CS186" s="4">
        <v>0</v>
      </c>
      <c r="CT186" s="47">
        <f t="shared" si="446"/>
        <v>0</v>
      </c>
      <c r="CU186" s="12">
        <v>0</v>
      </c>
      <c r="CV186" s="4">
        <v>0</v>
      </c>
      <c r="CW186" s="47">
        <f t="shared" si="447"/>
        <v>0</v>
      </c>
      <c r="CX186" s="12">
        <v>0</v>
      </c>
      <c r="CY186" s="4">
        <v>0</v>
      </c>
      <c r="CZ186" s="47">
        <f t="shared" si="448"/>
        <v>0</v>
      </c>
      <c r="DA186" s="12">
        <v>0</v>
      </c>
      <c r="DB186" s="4">
        <v>0</v>
      </c>
      <c r="DC186" s="47">
        <f t="shared" si="449"/>
        <v>0</v>
      </c>
      <c r="DD186" s="12"/>
      <c r="DE186" s="4"/>
      <c r="DF186" s="47"/>
      <c r="DG186" s="12">
        <v>0</v>
      </c>
      <c r="DH186" s="4">
        <v>0</v>
      </c>
      <c r="DI186" s="47">
        <f t="shared" si="450"/>
        <v>0</v>
      </c>
      <c r="DJ186" s="12">
        <v>0</v>
      </c>
      <c r="DK186" s="4">
        <v>0</v>
      </c>
      <c r="DL186" s="47">
        <f t="shared" si="451"/>
        <v>0</v>
      </c>
      <c r="DM186" s="12">
        <v>0</v>
      </c>
      <c r="DN186" s="4">
        <v>0</v>
      </c>
      <c r="DO186" s="47">
        <f t="shared" si="452"/>
        <v>0</v>
      </c>
      <c r="DP186" s="12">
        <v>0</v>
      </c>
      <c r="DQ186" s="4">
        <v>0</v>
      </c>
      <c r="DR186" s="47">
        <f t="shared" si="453"/>
        <v>0</v>
      </c>
      <c r="DS186" s="12">
        <v>0</v>
      </c>
      <c r="DT186" s="4">
        <v>0</v>
      </c>
      <c r="DU186" s="47">
        <f t="shared" si="454"/>
        <v>0</v>
      </c>
      <c r="DV186" s="73">
        <v>1304.9043700000002</v>
      </c>
      <c r="DW186" s="4">
        <v>22547.077000000001</v>
      </c>
      <c r="DX186" s="47">
        <f t="shared" si="455"/>
        <v>17278.719819138929</v>
      </c>
      <c r="DY186" s="73">
        <v>1070.75125</v>
      </c>
      <c r="DZ186" s="4">
        <v>17998.669000000002</v>
      </c>
      <c r="EA186" s="47">
        <f t="shared" si="456"/>
        <v>16809.384065626822</v>
      </c>
      <c r="EB186" s="12">
        <f t="shared" si="458"/>
        <v>2618.3906000000002</v>
      </c>
      <c r="EC186" s="18">
        <f t="shared" si="459"/>
        <v>44485.184000000001</v>
      </c>
    </row>
    <row r="187" spans="1:133" ht="15" thickBot="1" x14ac:dyDescent="0.35">
      <c r="A187" s="76"/>
      <c r="B187" s="78" t="s">
        <v>17</v>
      </c>
      <c r="C187" s="79">
        <f t="shared" ref="C187:D187" si="461">SUM(C175:C186)</f>
        <v>854.48249999999996</v>
      </c>
      <c r="D187" s="80">
        <f t="shared" si="461"/>
        <v>17413.084999999999</v>
      </c>
      <c r="E187" s="49"/>
      <c r="F187" s="79">
        <f t="shared" ref="F187:G187" si="462">SUM(F175:F186)</f>
        <v>0</v>
      </c>
      <c r="G187" s="80">
        <f t="shared" si="462"/>
        <v>0</v>
      </c>
      <c r="H187" s="49"/>
      <c r="I187" s="79">
        <f t="shared" ref="I187:J187" si="463">SUM(I175:I186)</f>
        <v>70.409230000000008</v>
      </c>
      <c r="J187" s="80">
        <f t="shared" si="463"/>
        <v>1375.789</v>
      </c>
      <c r="K187" s="49"/>
      <c r="L187" s="79">
        <f t="shared" ref="L187:M187" si="464">SUM(L175:L186)</f>
        <v>0</v>
      </c>
      <c r="M187" s="80">
        <f t="shared" si="464"/>
        <v>0</v>
      </c>
      <c r="N187" s="49"/>
      <c r="O187" s="79">
        <f t="shared" ref="O187:P187" si="465">SUM(O175:O186)</f>
        <v>0</v>
      </c>
      <c r="P187" s="80">
        <f t="shared" si="465"/>
        <v>0</v>
      </c>
      <c r="Q187" s="49"/>
      <c r="R187" s="79">
        <f t="shared" ref="R187:S187" si="466">SUM(R175:R186)</f>
        <v>0</v>
      </c>
      <c r="S187" s="80">
        <f t="shared" si="466"/>
        <v>0</v>
      </c>
      <c r="T187" s="49"/>
      <c r="U187" s="79">
        <f t="shared" ref="U187:V187" si="467">SUM(U175:U186)</f>
        <v>0</v>
      </c>
      <c r="V187" s="80">
        <f t="shared" si="467"/>
        <v>0</v>
      </c>
      <c r="W187" s="49"/>
      <c r="X187" s="79">
        <f t="shared" ref="X187:Y187" si="468">SUM(X175:X186)</f>
        <v>28.394750000000002</v>
      </c>
      <c r="Y187" s="80">
        <f t="shared" si="468"/>
        <v>629.91300000000001</v>
      </c>
      <c r="Z187" s="49"/>
      <c r="AA187" s="79">
        <f t="shared" ref="AA187:AB187" si="469">SUM(AA175:AA186)</f>
        <v>0</v>
      </c>
      <c r="AB187" s="80">
        <f t="shared" si="469"/>
        <v>0</v>
      </c>
      <c r="AC187" s="49"/>
      <c r="AD187" s="79">
        <f t="shared" ref="AD187:AE187" si="470">SUM(AD175:AD186)</f>
        <v>1853.6999899999998</v>
      </c>
      <c r="AE187" s="80">
        <f t="shared" si="470"/>
        <v>21209.393000000004</v>
      </c>
      <c r="AF187" s="49"/>
      <c r="AG187" s="79">
        <f t="shared" ref="AG187:AH187" si="471">SUM(AG175:AG186)</f>
        <v>0</v>
      </c>
      <c r="AH187" s="80">
        <f t="shared" si="471"/>
        <v>0</v>
      </c>
      <c r="AI187" s="49"/>
      <c r="AJ187" s="79">
        <f t="shared" ref="AJ187:AK187" si="472">SUM(AJ175:AJ186)</f>
        <v>0</v>
      </c>
      <c r="AK187" s="80">
        <f t="shared" si="472"/>
        <v>0</v>
      </c>
      <c r="AL187" s="49"/>
      <c r="AM187" s="79">
        <f t="shared" ref="AM187:AN187" si="473">SUM(AM175:AM186)</f>
        <v>0</v>
      </c>
      <c r="AN187" s="80">
        <f t="shared" si="473"/>
        <v>0</v>
      </c>
      <c r="AO187" s="49"/>
      <c r="AP187" s="79">
        <f t="shared" ref="AP187:AQ187" si="474">SUM(AP175:AP186)</f>
        <v>0</v>
      </c>
      <c r="AQ187" s="80">
        <f t="shared" si="474"/>
        <v>0</v>
      </c>
      <c r="AR187" s="49"/>
      <c r="AS187" s="79">
        <f t="shared" ref="AS187:AT187" si="475">SUM(AS175:AS186)</f>
        <v>0</v>
      </c>
      <c r="AT187" s="80">
        <f t="shared" si="475"/>
        <v>0</v>
      </c>
      <c r="AU187" s="49"/>
      <c r="AV187" s="79">
        <f t="shared" ref="AV187:AW187" si="476">SUM(AV175:AV186)</f>
        <v>4</v>
      </c>
      <c r="AW187" s="80">
        <f t="shared" si="476"/>
        <v>126.813</v>
      </c>
      <c r="AX187" s="49"/>
      <c r="AY187" s="79">
        <f t="shared" ref="AY187:AZ187" si="477">SUM(AY175:AY186)</f>
        <v>0</v>
      </c>
      <c r="AZ187" s="80">
        <f t="shared" si="477"/>
        <v>0</v>
      </c>
      <c r="BA187" s="49"/>
      <c r="BB187" s="79">
        <f t="shared" ref="BB187:BC187" si="478">SUM(BB175:BB186)</f>
        <v>0</v>
      </c>
      <c r="BC187" s="80">
        <f t="shared" si="478"/>
        <v>0</v>
      </c>
      <c r="BD187" s="49"/>
      <c r="BE187" s="79">
        <f t="shared" ref="BE187:BF187" si="479">SUM(BE175:BE186)</f>
        <v>0.72899999999999998</v>
      </c>
      <c r="BF187" s="80">
        <f t="shared" si="479"/>
        <v>61.238999999999997</v>
      </c>
      <c r="BG187" s="49"/>
      <c r="BH187" s="79">
        <f t="shared" ref="BH187:BI187" si="480">SUM(BH175:BH186)</f>
        <v>0</v>
      </c>
      <c r="BI187" s="80">
        <f t="shared" si="480"/>
        <v>0</v>
      </c>
      <c r="BJ187" s="49"/>
      <c r="BK187" s="79">
        <f t="shared" ref="BK187:BL187" si="481">SUM(BK175:BK186)</f>
        <v>0</v>
      </c>
      <c r="BL187" s="80">
        <f t="shared" si="481"/>
        <v>0</v>
      </c>
      <c r="BM187" s="49"/>
      <c r="BN187" s="79">
        <f t="shared" ref="BN187:BO187" si="482">SUM(BN175:BN186)</f>
        <v>6.0000000000000001E-3</v>
      </c>
      <c r="BO187" s="80">
        <f t="shared" si="482"/>
        <v>1.1619999999999999</v>
      </c>
      <c r="BP187" s="49"/>
      <c r="BQ187" s="79">
        <f t="shared" ref="BQ187:BR187" si="483">SUM(BQ175:BQ186)</f>
        <v>0</v>
      </c>
      <c r="BR187" s="80">
        <f t="shared" si="483"/>
        <v>0</v>
      </c>
      <c r="BS187" s="49"/>
      <c r="BT187" s="79">
        <f t="shared" ref="BT187:BU187" si="484">SUM(BT175:BT186)</f>
        <v>110.179</v>
      </c>
      <c r="BU187" s="80">
        <f t="shared" si="484"/>
        <v>2594.6990000000005</v>
      </c>
      <c r="BV187" s="49"/>
      <c r="BW187" s="79">
        <f t="shared" ref="BW187:BX187" si="485">SUM(BW175:BW186)</f>
        <v>0</v>
      </c>
      <c r="BX187" s="80">
        <f t="shared" si="485"/>
        <v>0</v>
      </c>
      <c r="BY187" s="49"/>
      <c r="BZ187" s="79">
        <f t="shared" ref="BZ187:CA187" si="486">SUM(BZ175:BZ186)</f>
        <v>200</v>
      </c>
      <c r="CA187" s="80">
        <f t="shared" si="486"/>
        <v>2405.9870000000001</v>
      </c>
      <c r="CB187" s="49"/>
      <c r="CC187" s="79">
        <f t="shared" ref="CC187:CD187" si="487">SUM(CC175:CC186)</f>
        <v>0.5</v>
      </c>
      <c r="CD187" s="80">
        <f t="shared" si="487"/>
        <v>15.7</v>
      </c>
      <c r="CE187" s="49"/>
      <c r="CF187" s="79">
        <f t="shared" ref="CF187:CG187" si="488">SUM(CF175:CF186)</f>
        <v>1.3</v>
      </c>
      <c r="CG187" s="80">
        <f t="shared" si="488"/>
        <v>94.62299999999999</v>
      </c>
      <c r="CH187" s="49"/>
      <c r="CI187" s="79">
        <f t="shared" ref="CI187:CJ187" si="489">SUM(CI175:CI186)</f>
        <v>543.82500000000005</v>
      </c>
      <c r="CJ187" s="80">
        <f t="shared" si="489"/>
        <v>10966.677000000001</v>
      </c>
      <c r="CK187" s="49"/>
      <c r="CL187" s="79">
        <f t="shared" ref="CL187:CM187" si="490">SUM(CL175:CL186)</f>
        <v>381.37081999999998</v>
      </c>
      <c r="CM187" s="80">
        <f t="shared" si="490"/>
        <v>6400.9660000000003</v>
      </c>
      <c r="CN187" s="49"/>
      <c r="CO187" s="79">
        <f t="shared" ref="CO187:CP187" si="491">SUM(CO175:CO186)</f>
        <v>0</v>
      </c>
      <c r="CP187" s="80">
        <f t="shared" si="491"/>
        <v>0</v>
      </c>
      <c r="CQ187" s="49"/>
      <c r="CR187" s="79">
        <f t="shared" ref="CR187:CS187" si="492">SUM(CR175:CR186)</f>
        <v>0</v>
      </c>
      <c r="CS187" s="80">
        <f t="shared" si="492"/>
        <v>0</v>
      </c>
      <c r="CT187" s="49"/>
      <c r="CU187" s="79">
        <f t="shared" ref="CU187:CV187" si="493">SUM(CU175:CU186)</f>
        <v>0.2</v>
      </c>
      <c r="CV187" s="80">
        <f t="shared" si="493"/>
        <v>5.2229999999999999</v>
      </c>
      <c r="CW187" s="49"/>
      <c r="CX187" s="79">
        <f t="shared" ref="CX187:CY187" si="494">SUM(CX175:CX186)</f>
        <v>0</v>
      </c>
      <c r="CY187" s="80">
        <f t="shared" si="494"/>
        <v>0</v>
      </c>
      <c r="CZ187" s="49"/>
      <c r="DA187" s="79">
        <f t="shared" ref="DA187:DB187" si="495">SUM(DA175:DA186)</f>
        <v>0</v>
      </c>
      <c r="DB187" s="80">
        <f t="shared" si="495"/>
        <v>0</v>
      </c>
      <c r="DC187" s="49"/>
      <c r="DD187" s="79"/>
      <c r="DE187" s="80"/>
      <c r="DF187" s="49"/>
      <c r="DG187" s="79">
        <f t="shared" ref="DG187:DH187" si="496">SUM(DG175:DG186)</f>
        <v>5.64E-3</v>
      </c>
      <c r="DH187" s="80">
        <f t="shared" si="496"/>
        <v>4.8250000000000002</v>
      </c>
      <c r="DI187" s="49"/>
      <c r="DJ187" s="79">
        <f t="shared" ref="DJ187:DK187" si="497">SUM(DJ175:DJ186)</f>
        <v>0</v>
      </c>
      <c r="DK187" s="80">
        <f t="shared" si="497"/>
        <v>0</v>
      </c>
      <c r="DL187" s="49"/>
      <c r="DM187" s="79">
        <f t="shared" ref="DM187:DN187" si="498">SUM(DM175:DM186)</f>
        <v>0</v>
      </c>
      <c r="DN187" s="80">
        <f t="shared" si="498"/>
        <v>0</v>
      </c>
      <c r="DO187" s="49"/>
      <c r="DP187" s="79">
        <f t="shared" ref="DP187:DQ187" si="499">SUM(DP175:DP186)</f>
        <v>0</v>
      </c>
      <c r="DQ187" s="80">
        <f t="shared" si="499"/>
        <v>0</v>
      </c>
      <c r="DR187" s="49"/>
      <c r="DS187" s="79">
        <f t="shared" ref="DS187:DT187" si="500">SUM(DS175:DS186)</f>
        <v>0</v>
      </c>
      <c r="DT187" s="80">
        <f t="shared" si="500"/>
        <v>0</v>
      </c>
      <c r="DU187" s="49"/>
      <c r="DV187" s="79">
        <f t="shared" ref="DV187:DW187" si="501">SUM(DV175:DV186)</f>
        <v>6742.3629600000004</v>
      </c>
      <c r="DW187" s="80">
        <f t="shared" si="501"/>
        <v>81932.756999999998</v>
      </c>
      <c r="DX187" s="49"/>
      <c r="DY187" s="79">
        <f t="shared" ref="DY187:DZ187" si="502">SUM(DY175:DY186)</f>
        <v>10681.18225</v>
      </c>
      <c r="DZ187" s="80">
        <f t="shared" si="502"/>
        <v>152642.20000000001</v>
      </c>
      <c r="EA187" s="49"/>
      <c r="EB187" s="43">
        <f t="shared" si="458"/>
        <v>21472.647140000001</v>
      </c>
      <c r="EC187" s="44">
        <f t="shared" si="459"/>
        <v>297881.05099999998</v>
      </c>
    </row>
    <row r="188" spans="1:133" x14ac:dyDescent="0.3">
      <c r="A188" s="55">
        <v>2023</v>
      </c>
      <c r="B188" s="56" t="s">
        <v>5</v>
      </c>
      <c r="C188" s="73">
        <v>99</v>
      </c>
      <c r="D188" s="4">
        <v>2021.789</v>
      </c>
      <c r="E188" s="47">
        <f>IF(C188=0,0,D188/C188*1000)</f>
        <v>20422.111111111109</v>
      </c>
      <c r="F188" s="12">
        <v>0</v>
      </c>
      <c r="G188" s="4">
        <v>0</v>
      </c>
      <c r="H188" s="47">
        <f t="shared" ref="H188:H199" si="503">IF(F188=0,0,G188/F188*1000)</f>
        <v>0</v>
      </c>
      <c r="I188" s="73">
        <v>0.75202999999999998</v>
      </c>
      <c r="J188" s="4">
        <v>32.279000000000003</v>
      </c>
      <c r="K188" s="47">
        <f t="shared" ref="K188:K199" si="504">IF(I188=0,0,J188/I188*1000)</f>
        <v>42922.48979429013</v>
      </c>
      <c r="L188" s="12">
        <v>0</v>
      </c>
      <c r="M188" s="4">
        <v>0</v>
      </c>
      <c r="N188" s="47">
        <f t="shared" ref="N188:N199" si="505">IF(L188=0,0,M188/L188*1000)</f>
        <v>0</v>
      </c>
      <c r="O188" s="12">
        <v>0</v>
      </c>
      <c r="P188" s="4">
        <v>0</v>
      </c>
      <c r="Q188" s="47">
        <f t="shared" ref="Q188:Q199" si="506">IF(O188=0,0,P188/O188*1000)</f>
        <v>0</v>
      </c>
      <c r="R188" s="12">
        <v>0</v>
      </c>
      <c r="S188" s="4">
        <v>0</v>
      </c>
      <c r="T188" s="47">
        <f t="shared" ref="T188:T199" si="507">IF(R188=0,0,S188/R188*1000)</f>
        <v>0</v>
      </c>
      <c r="U188" s="12">
        <v>0</v>
      </c>
      <c r="V188" s="4">
        <v>0</v>
      </c>
      <c r="W188" s="47">
        <f t="shared" ref="W188:W199" si="508">IF(U188=0,0,V188/U188*1000)</f>
        <v>0</v>
      </c>
      <c r="X188" s="73">
        <v>240</v>
      </c>
      <c r="Y188" s="4">
        <v>4415.3639999999996</v>
      </c>
      <c r="Z188" s="47">
        <f t="shared" ref="Z188:Z199" si="509">IF(X188=0,0,Y188/X188*1000)</f>
        <v>18397.349999999999</v>
      </c>
      <c r="AA188" s="12">
        <v>0</v>
      </c>
      <c r="AB188" s="4">
        <v>0</v>
      </c>
      <c r="AC188" s="47">
        <f t="shared" ref="AC188:AC199" si="510">IF(AA188=0,0,AB188/AA188*1000)</f>
        <v>0</v>
      </c>
      <c r="AD188" s="73">
        <v>47.05</v>
      </c>
      <c r="AE188" s="4">
        <v>936.84</v>
      </c>
      <c r="AF188" s="47">
        <f t="shared" ref="AF188:AF199" si="511">IF(AD188=0,0,AE188/AD188*1000)</f>
        <v>19911.583421891606</v>
      </c>
      <c r="AG188" s="12">
        <v>0</v>
      </c>
      <c r="AH188" s="4">
        <v>0</v>
      </c>
      <c r="AI188" s="47">
        <f t="shared" ref="AI188:AI199" si="512">IF(AG188=0,0,AH188/AG188*1000)</f>
        <v>0</v>
      </c>
      <c r="AJ188" s="12">
        <v>0</v>
      </c>
      <c r="AK188" s="4">
        <v>0</v>
      </c>
      <c r="AL188" s="47">
        <f t="shared" ref="AL188:AL199" si="513">IF(AJ188=0,0,AK188/AJ188*1000)</f>
        <v>0</v>
      </c>
      <c r="AM188" s="12">
        <v>0</v>
      </c>
      <c r="AN188" s="4">
        <v>0</v>
      </c>
      <c r="AO188" s="47">
        <f t="shared" ref="AO188:AO199" si="514">IF(AM188=0,0,AN188/AM188*1000)</f>
        <v>0</v>
      </c>
      <c r="AP188" s="12">
        <v>0</v>
      </c>
      <c r="AQ188" s="4">
        <v>0</v>
      </c>
      <c r="AR188" s="47">
        <f t="shared" ref="AR188:AR199" si="515">IF(AP188=0,0,AQ188/AP188*1000)</f>
        <v>0</v>
      </c>
      <c r="AS188" s="12">
        <v>0</v>
      </c>
      <c r="AT188" s="4">
        <v>0</v>
      </c>
      <c r="AU188" s="47">
        <f t="shared" ref="AU188:AU199" si="516">IF(AS188=0,0,AT188/AS188*1000)</f>
        <v>0</v>
      </c>
      <c r="AV188" s="12">
        <v>0</v>
      </c>
      <c r="AW188" s="4">
        <v>0</v>
      </c>
      <c r="AX188" s="47">
        <f t="shared" ref="AX188:AX199" si="517">IF(AV188=0,0,AW188/AV188*1000)</f>
        <v>0</v>
      </c>
      <c r="AY188" s="12">
        <v>0</v>
      </c>
      <c r="AZ188" s="4">
        <v>0</v>
      </c>
      <c r="BA188" s="47">
        <f t="shared" ref="BA188:BA199" si="518">IF(AY188=0,0,AZ188/AY188*1000)</f>
        <v>0</v>
      </c>
      <c r="BB188" s="12">
        <v>0</v>
      </c>
      <c r="BC188" s="4">
        <v>0</v>
      </c>
      <c r="BD188" s="47">
        <f t="shared" ref="BD188:BD199" si="519">IF(BB188=0,0,BC188/BB188*1000)</f>
        <v>0</v>
      </c>
      <c r="BE188" s="12">
        <v>0</v>
      </c>
      <c r="BF188" s="4">
        <v>0</v>
      </c>
      <c r="BG188" s="47">
        <f t="shared" ref="BG188:BG199" si="520">IF(BE188=0,0,BF188/BE188*1000)</f>
        <v>0</v>
      </c>
      <c r="BH188" s="12">
        <v>0</v>
      </c>
      <c r="BI188" s="4">
        <v>0</v>
      </c>
      <c r="BJ188" s="47">
        <f t="shared" ref="BJ188:BJ199" si="521">IF(BH188=0,0,BI188/BH188*1000)</f>
        <v>0</v>
      </c>
      <c r="BK188" s="73">
        <v>4.4999999999999997E-3</v>
      </c>
      <c r="BL188" s="4">
        <v>0.17199999999999999</v>
      </c>
      <c r="BM188" s="47">
        <f t="shared" ref="BM188:BM199" si="522">IF(BK188=0,0,BL188/BK188*1000)</f>
        <v>38222.222222222219</v>
      </c>
      <c r="BN188" s="12">
        <v>0</v>
      </c>
      <c r="BO188" s="4">
        <v>0</v>
      </c>
      <c r="BP188" s="47">
        <f t="shared" ref="BP188:BP199" si="523">IF(BN188=0,0,BO188/BN188*1000)</f>
        <v>0</v>
      </c>
      <c r="BQ188" s="12">
        <v>0</v>
      </c>
      <c r="BR188" s="4">
        <v>0</v>
      </c>
      <c r="BS188" s="47">
        <f t="shared" ref="BS188:BS199" si="524">IF(BQ188=0,0,BR188/BQ188*1000)</f>
        <v>0</v>
      </c>
      <c r="BT188" s="12">
        <v>0</v>
      </c>
      <c r="BU188" s="4">
        <v>0</v>
      </c>
      <c r="BV188" s="47">
        <f t="shared" ref="BV188:BV199" si="525">IF(BT188=0,0,BU188/BT188*1000)</f>
        <v>0</v>
      </c>
      <c r="BW188" s="12">
        <v>0</v>
      </c>
      <c r="BX188" s="4">
        <v>0</v>
      </c>
      <c r="BY188" s="47">
        <f t="shared" ref="BY188:BY199" si="526">IF(BW188=0,0,BX188/BW188*1000)</f>
        <v>0</v>
      </c>
      <c r="BZ188" s="12">
        <v>0</v>
      </c>
      <c r="CA188" s="4">
        <v>0</v>
      </c>
      <c r="CB188" s="47">
        <f t="shared" ref="CB188:CB199" si="527">IF(BZ188=0,0,CA188/BZ188*1000)</f>
        <v>0</v>
      </c>
      <c r="CC188" s="12">
        <v>0</v>
      </c>
      <c r="CD188" s="4">
        <v>0</v>
      </c>
      <c r="CE188" s="47">
        <f t="shared" ref="CE188:CE199" si="528">IF(CC188=0,0,CD188/CC188*1000)</f>
        <v>0</v>
      </c>
      <c r="CF188" s="12">
        <v>0</v>
      </c>
      <c r="CG188" s="4">
        <v>0</v>
      </c>
      <c r="CH188" s="47">
        <f t="shared" ref="CH188:CH199" si="529">IF(CF188=0,0,CG188/CF188*1000)</f>
        <v>0</v>
      </c>
      <c r="CI188" s="73">
        <v>54</v>
      </c>
      <c r="CJ188" s="4">
        <v>1081.97</v>
      </c>
      <c r="CK188" s="47">
        <f t="shared" ref="CK188:CK199" si="530">IF(CI188=0,0,CJ188/CI188*1000)</f>
        <v>20036.481481481482</v>
      </c>
      <c r="CL188" s="73">
        <v>71.5</v>
      </c>
      <c r="CM188" s="4">
        <v>1092.329</v>
      </c>
      <c r="CN188" s="47">
        <f t="shared" ref="CN188:CN199" si="531">IF(CL188=0,0,CM188/CL188*1000)</f>
        <v>15277.328671328671</v>
      </c>
      <c r="CO188" s="12">
        <v>0</v>
      </c>
      <c r="CP188" s="4">
        <v>0</v>
      </c>
      <c r="CQ188" s="47">
        <f t="shared" ref="CQ188:CQ199" si="532">IF(CO188=0,0,CP188/CO188*1000)</f>
        <v>0</v>
      </c>
      <c r="CR188" s="12">
        <v>0</v>
      </c>
      <c r="CS188" s="4">
        <v>0</v>
      </c>
      <c r="CT188" s="47">
        <f t="shared" ref="CT188:CT199" si="533">IF(CR188=0,0,CS188/CR188*1000)</f>
        <v>0</v>
      </c>
      <c r="CU188" s="12">
        <v>0</v>
      </c>
      <c r="CV188" s="4">
        <v>0</v>
      </c>
      <c r="CW188" s="47">
        <f t="shared" ref="CW188:CW199" si="534">IF(CU188=0,0,CV188/CU188*1000)</f>
        <v>0</v>
      </c>
      <c r="CX188" s="12">
        <v>0</v>
      </c>
      <c r="CY188" s="4">
        <v>0</v>
      </c>
      <c r="CZ188" s="47">
        <f t="shared" ref="CZ188:CZ199" si="535">IF(CX188=0,0,CY188/CX188*1000)</f>
        <v>0</v>
      </c>
      <c r="DA188" s="12">
        <v>0</v>
      </c>
      <c r="DB188" s="4">
        <v>0</v>
      </c>
      <c r="DC188" s="47">
        <f t="shared" ref="DC188:DC199" si="536">IF(DA188=0,0,DB188/DA188*1000)</f>
        <v>0</v>
      </c>
      <c r="DD188" s="12"/>
      <c r="DE188" s="4"/>
      <c r="DF188" s="47"/>
      <c r="DG188" s="12">
        <v>0</v>
      </c>
      <c r="DH188" s="4">
        <v>0</v>
      </c>
      <c r="DI188" s="47">
        <f t="shared" ref="DI188:DI199" si="537">IF(DG188=0,0,DH188/DG188*1000)</f>
        <v>0</v>
      </c>
      <c r="DJ188" s="12">
        <v>0</v>
      </c>
      <c r="DK188" s="4">
        <v>0</v>
      </c>
      <c r="DL188" s="47">
        <f t="shared" ref="DL188:DL199" si="538">IF(DJ188=0,0,DK188/DJ188*1000)</f>
        <v>0</v>
      </c>
      <c r="DM188" s="12">
        <v>0</v>
      </c>
      <c r="DN188" s="4">
        <v>0</v>
      </c>
      <c r="DO188" s="47">
        <f t="shared" ref="DO188:DO199" si="539">IF(DM188=0,0,DN188/DM188*1000)</f>
        <v>0</v>
      </c>
      <c r="DP188" s="12">
        <v>0</v>
      </c>
      <c r="DQ188" s="4">
        <v>0</v>
      </c>
      <c r="DR188" s="47">
        <f t="shared" ref="DR188:DR199" si="540">IF(DP188=0,0,DQ188/DP188*1000)</f>
        <v>0</v>
      </c>
      <c r="DS188" s="12">
        <v>0</v>
      </c>
      <c r="DT188" s="4">
        <v>0</v>
      </c>
      <c r="DU188" s="47">
        <f t="shared" ref="DU188:DU199" si="541">IF(DS188=0,0,DT188/DS188*1000)</f>
        <v>0</v>
      </c>
      <c r="DV188" s="73">
        <v>1114.23</v>
      </c>
      <c r="DW188" s="4">
        <v>19834.043000000001</v>
      </c>
      <c r="DX188" s="47">
        <f t="shared" ref="DX188:DX199" si="542">IF(DV188=0,0,DW188/DV188*1000)</f>
        <v>17800.672213097838</v>
      </c>
      <c r="DY188" s="73">
        <v>1475.28</v>
      </c>
      <c r="DZ188" s="4">
        <v>23851.315999999999</v>
      </c>
      <c r="EA188" s="47">
        <f t="shared" ref="EA188:EA199" si="543">IF(DY188=0,0,DZ188/DY188*1000)</f>
        <v>16167.314679247329</v>
      </c>
      <c r="EB188" s="12">
        <f>SUMIF($C$5:$EA$5,"Ton",C188:EA188)</f>
        <v>3101.8165300000001</v>
      </c>
      <c r="EC188" s="18">
        <f>SUMIF($C$5:$EA$5,"F*",C188:EA188)</f>
        <v>53266.101999999999</v>
      </c>
    </row>
    <row r="189" spans="1:133" x14ac:dyDescent="0.3">
      <c r="A189" s="55">
        <v>2023</v>
      </c>
      <c r="B189" s="56" t="s">
        <v>6</v>
      </c>
      <c r="C189" s="73">
        <v>501</v>
      </c>
      <c r="D189" s="4">
        <v>10350.138999999999</v>
      </c>
      <c r="E189" s="47">
        <f t="shared" ref="E189:E190" si="544">IF(C189=0,0,D189/C189*1000)</f>
        <v>20658.960079840315</v>
      </c>
      <c r="F189" s="12">
        <v>0</v>
      </c>
      <c r="G189" s="4">
        <v>0</v>
      </c>
      <c r="H189" s="47">
        <f t="shared" si="503"/>
        <v>0</v>
      </c>
      <c r="I189" s="73">
        <v>1</v>
      </c>
      <c r="J189" s="4">
        <v>18.984999999999999</v>
      </c>
      <c r="K189" s="47">
        <f t="shared" si="504"/>
        <v>18985</v>
      </c>
      <c r="L189" s="12">
        <v>0</v>
      </c>
      <c r="M189" s="4">
        <v>0</v>
      </c>
      <c r="N189" s="47">
        <f t="shared" si="505"/>
        <v>0</v>
      </c>
      <c r="O189" s="12">
        <v>0</v>
      </c>
      <c r="P189" s="4">
        <v>0</v>
      </c>
      <c r="Q189" s="47">
        <f t="shared" si="506"/>
        <v>0</v>
      </c>
      <c r="R189" s="12">
        <v>0</v>
      </c>
      <c r="S189" s="4">
        <v>0</v>
      </c>
      <c r="T189" s="47">
        <f t="shared" si="507"/>
        <v>0</v>
      </c>
      <c r="U189" s="12">
        <v>0</v>
      </c>
      <c r="V189" s="4">
        <v>0</v>
      </c>
      <c r="W189" s="47">
        <f t="shared" si="508"/>
        <v>0</v>
      </c>
      <c r="X189" s="73">
        <v>0.04</v>
      </c>
      <c r="Y189" s="4">
        <v>1.5840000000000001</v>
      </c>
      <c r="Z189" s="47">
        <f t="shared" si="509"/>
        <v>39600</v>
      </c>
      <c r="AA189" s="12">
        <v>0</v>
      </c>
      <c r="AB189" s="4">
        <v>0</v>
      </c>
      <c r="AC189" s="47">
        <f t="shared" si="510"/>
        <v>0</v>
      </c>
      <c r="AD189" s="73">
        <v>161.875</v>
      </c>
      <c r="AE189" s="4">
        <v>580.30999999999995</v>
      </c>
      <c r="AF189" s="47">
        <f t="shared" si="511"/>
        <v>3584.9266409266406</v>
      </c>
      <c r="AG189" s="12">
        <v>0</v>
      </c>
      <c r="AH189" s="4">
        <v>0</v>
      </c>
      <c r="AI189" s="47">
        <f t="shared" si="512"/>
        <v>0</v>
      </c>
      <c r="AJ189" s="12">
        <v>0</v>
      </c>
      <c r="AK189" s="4">
        <v>0</v>
      </c>
      <c r="AL189" s="47">
        <f t="shared" si="513"/>
        <v>0</v>
      </c>
      <c r="AM189" s="12">
        <v>0</v>
      </c>
      <c r="AN189" s="4">
        <v>0</v>
      </c>
      <c r="AO189" s="47">
        <f t="shared" si="514"/>
        <v>0</v>
      </c>
      <c r="AP189" s="12">
        <v>0</v>
      </c>
      <c r="AQ189" s="4">
        <v>0</v>
      </c>
      <c r="AR189" s="47">
        <f t="shared" si="515"/>
        <v>0</v>
      </c>
      <c r="AS189" s="12">
        <v>0</v>
      </c>
      <c r="AT189" s="4">
        <v>0</v>
      </c>
      <c r="AU189" s="47">
        <f t="shared" si="516"/>
        <v>0</v>
      </c>
      <c r="AV189" s="12">
        <v>0</v>
      </c>
      <c r="AW189" s="4">
        <v>0</v>
      </c>
      <c r="AX189" s="47">
        <f t="shared" si="517"/>
        <v>0</v>
      </c>
      <c r="AY189" s="12">
        <v>0</v>
      </c>
      <c r="AZ189" s="4">
        <v>0</v>
      </c>
      <c r="BA189" s="47">
        <f t="shared" si="518"/>
        <v>0</v>
      </c>
      <c r="BB189" s="12">
        <v>0</v>
      </c>
      <c r="BC189" s="4">
        <v>0</v>
      </c>
      <c r="BD189" s="47">
        <f t="shared" si="519"/>
        <v>0</v>
      </c>
      <c r="BE189" s="12">
        <v>0</v>
      </c>
      <c r="BF189" s="4">
        <v>0</v>
      </c>
      <c r="BG189" s="47">
        <f t="shared" si="520"/>
        <v>0</v>
      </c>
      <c r="BH189" s="12">
        <v>0</v>
      </c>
      <c r="BI189" s="4">
        <v>0</v>
      </c>
      <c r="BJ189" s="47">
        <f t="shared" si="521"/>
        <v>0</v>
      </c>
      <c r="BK189" s="12">
        <v>0</v>
      </c>
      <c r="BL189" s="4">
        <v>0</v>
      </c>
      <c r="BM189" s="47">
        <f t="shared" si="522"/>
        <v>0</v>
      </c>
      <c r="BN189" s="12">
        <v>0</v>
      </c>
      <c r="BO189" s="4">
        <v>0</v>
      </c>
      <c r="BP189" s="47">
        <f t="shared" si="523"/>
        <v>0</v>
      </c>
      <c r="BQ189" s="12">
        <v>0</v>
      </c>
      <c r="BR189" s="4">
        <v>0</v>
      </c>
      <c r="BS189" s="47">
        <f t="shared" si="524"/>
        <v>0</v>
      </c>
      <c r="BT189" s="12">
        <v>0</v>
      </c>
      <c r="BU189" s="4">
        <v>0</v>
      </c>
      <c r="BV189" s="47">
        <f t="shared" si="525"/>
        <v>0</v>
      </c>
      <c r="BW189" s="12">
        <v>0</v>
      </c>
      <c r="BX189" s="4">
        <v>0</v>
      </c>
      <c r="BY189" s="47">
        <f t="shared" si="526"/>
        <v>0</v>
      </c>
      <c r="BZ189" s="12">
        <v>0</v>
      </c>
      <c r="CA189" s="4">
        <v>0</v>
      </c>
      <c r="CB189" s="47">
        <f t="shared" si="527"/>
        <v>0</v>
      </c>
      <c r="CC189" s="12">
        <v>0</v>
      </c>
      <c r="CD189" s="4">
        <v>0</v>
      </c>
      <c r="CE189" s="47">
        <f t="shared" si="528"/>
        <v>0</v>
      </c>
      <c r="CF189" s="12">
        <v>0</v>
      </c>
      <c r="CG189" s="4">
        <v>0</v>
      </c>
      <c r="CH189" s="47">
        <f t="shared" si="529"/>
        <v>0</v>
      </c>
      <c r="CI189" s="73">
        <v>28</v>
      </c>
      <c r="CJ189" s="4">
        <v>457.04</v>
      </c>
      <c r="CK189" s="47">
        <f t="shared" si="530"/>
        <v>16322.857142857141</v>
      </c>
      <c r="CL189" s="73">
        <v>67.078490000000002</v>
      </c>
      <c r="CM189" s="4">
        <v>961.47199999999998</v>
      </c>
      <c r="CN189" s="47">
        <f t="shared" si="531"/>
        <v>14333.536726900084</v>
      </c>
      <c r="CO189" s="12">
        <v>0</v>
      </c>
      <c r="CP189" s="4">
        <v>0</v>
      </c>
      <c r="CQ189" s="47">
        <f t="shared" si="532"/>
        <v>0</v>
      </c>
      <c r="CR189" s="12">
        <v>0</v>
      </c>
      <c r="CS189" s="4">
        <v>0</v>
      </c>
      <c r="CT189" s="47">
        <f t="shared" si="533"/>
        <v>0</v>
      </c>
      <c r="CU189" s="12">
        <v>0</v>
      </c>
      <c r="CV189" s="4">
        <v>0</v>
      </c>
      <c r="CW189" s="47">
        <f t="shared" si="534"/>
        <v>0</v>
      </c>
      <c r="CX189" s="12">
        <v>0</v>
      </c>
      <c r="CY189" s="4">
        <v>0</v>
      </c>
      <c r="CZ189" s="47">
        <f t="shared" si="535"/>
        <v>0</v>
      </c>
      <c r="DA189" s="12">
        <v>0</v>
      </c>
      <c r="DB189" s="4">
        <v>0</v>
      </c>
      <c r="DC189" s="47">
        <f t="shared" si="536"/>
        <v>0</v>
      </c>
      <c r="DD189" s="12"/>
      <c r="DE189" s="4"/>
      <c r="DF189" s="47"/>
      <c r="DG189" s="12">
        <v>0</v>
      </c>
      <c r="DH189" s="4">
        <v>0</v>
      </c>
      <c r="DI189" s="47">
        <f t="shared" si="537"/>
        <v>0</v>
      </c>
      <c r="DJ189" s="12">
        <v>0</v>
      </c>
      <c r="DK189" s="4">
        <v>0</v>
      </c>
      <c r="DL189" s="47">
        <f t="shared" si="538"/>
        <v>0</v>
      </c>
      <c r="DM189" s="12">
        <v>0</v>
      </c>
      <c r="DN189" s="4">
        <v>0</v>
      </c>
      <c r="DO189" s="47">
        <f t="shared" si="539"/>
        <v>0</v>
      </c>
      <c r="DP189" s="12">
        <v>0</v>
      </c>
      <c r="DQ189" s="4">
        <v>0</v>
      </c>
      <c r="DR189" s="47">
        <f t="shared" si="540"/>
        <v>0</v>
      </c>
      <c r="DS189" s="73">
        <v>102</v>
      </c>
      <c r="DT189" s="4">
        <v>1557.03</v>
      </c>
      <c r="DU189" s="47">
        <f t="shared" si="541"/>
        <v>15265</v>
      </c>
      <c r="DV189" s="73">
        <v>1483.1</v>
      </c>
      <c r="DW189" s="4">
        <v>24737.545999999998</v>
      </c>
      <c r="DX189" s="47">
        <f t="shared" si="542"/>
        <v>16679.621063987594</v>
      </c>
      <c r="DY189" s="73">
        <v>72</v>
      </c>
      <c r="DZ189" s="4">
        <v>1595.7360000000001</v>
      </c>
      <c r="EA189" s="47">
        <f t="shared" si="543"/>
        <v>22163</v>
      </c>
      <c r="EB189" s="12">
        <f t="shared" ref="EB189:EB200" si="545">SUMIF($C$5:$EA$5,"Ton",C189:EA189)</f>
        <v>2416.0934899999997</v>
      </c>
      <c r="EC189" s="18">
        <f t="shared" ref="EC189:EC200" si="546">SUMIF($C$5:$EA$5,"F*",C189:EA189)</f>
        <v>40259.841999999997</v>
      </c>
    </row>
    <row r="190" spans="1:133" x14ac:dyDescent="0.3">
      <c r="A190" s="55">
        <v>2023</v>
      </c>
      <c r="B190" s="56" t="s">
        <v>7</v>
      </c>
      <c r="C190" s="12">
        <v>0</v>
      </c>
      <c r="D190" s="4">
        <v>0</v>
      </c>
      <c r="E190" s="47">
        <f t="shared" si="544"/>
        <v>0</v>
      </c>
      <c r="F190" s="12">
        <v>0</v>
      </c>
      <c r="G190" s="4">
        <v>0</v>
      </c>
      <c r="H190" s="47">
        <f t="shared" si="503"/>
        <v>0</v>
      </c>
      <c r="I190" s="73">
        <v>1E-3</v>
      </c>
      <c r="J190" s="4">
        <v>2.1120000000000001</v>
      </c>
      <c r="K190" s="47">
        <f t="shared" si="504"/>
        <v>2112000</v>
      </c>
      <c r="L190" s="12">
        <v>0</v>
      </c>
      <c r="M190" s="4">
        <v>0</v>
      </c>
      <c r="N190" s="47">
        <f t="shared" si="505"/>
        <v>0</v>
      </c>
      <c r="O190" s="12">
        <v>0</v>
      </c>
      <c r="P190" s="4">
        <v>0</v>
      </c>
      <c r="Q190" s="47">
        <f t="shared" si="506"/>
        <v>0</v>
      </c>
      <c r="R190" s="12">
        <v>0</v>
      </c>
      <c r="S190" s="4">
        <v>0</v>
      </c>
      <c r="T190" s="47">
        <f t="shared" si="507"/>
        <v>0</v>
      </c>
      <c r="U190" s="12">
        <v>0</v>
      </c>
      <c r="V190" s="4">
        <v>0</v>
      </c>
      <c r="W190" s="47">
        <f t="shared" si="508"/>
        <v>0</v>
      </c>
      <c r="X190" s="12">
        <v>0</v>
      </c>
      <c r="Y190" s="4">
        <v>0</v>
      </c>
      <c r="Z190" s="47">
        <f t="shared" si="509"/>
        <v>0</v>
      </c>
      <c r="AA190" s="73">
        <v>2.0379999999999998</v>
      </c>
      <c r="AB190" s="4">
        <v>104.47799999999999</v>
      </c>
      <c r="AC190" s="47">
        <f t="shared" si="510"/>
        <v>51264.965652600593</v>
      </c>
      <c r="AD190" s="73">
        <v>151.376</v>
      </c>
      <c r="AE190" s="4">
        <v>1809.155</v>
      </c>
      <c r="AF190" s="47">
        <f t="shared" si="511"/>
        <v>11951.399164993129</v>
      </c>
      <c r="AG190" s="12">
        <v>0</v>
      </c>
      <c r="AH190" s="4">
        <v>0</v>
      </c>
      <c r="AI190" s="47">
        <f t="shared" si="512"/>
        <v>0</v>
      </c>
      <c r="AJ190" s="12">
        <v>0</v>
      </c>
      <c r="AK190" s="4">
        <v>0</v>
      </c>
      <c r="AL190" s="47">
        <f t="shared" si="513"/>
        <v>0</v>
      </c>
      <c r="AM190" s="12">
        <v>0</v>
      </c>
      <c r="AN190" s="4">
        <v>0</v>
      </c>
      <c r="AO190" s="47">
        <f t="shared" si="514"/>
        <v>0</v>
      </c>
      <c r="AP190" s="12">
        <v>0</v>
      </c>
      <c r="AQ190" s="4">
        <v>0</v>
      </c>
      <c r="AR190" s="47">
        <f t="shared" si="515"/>
        <v>0</v>
      </c>
      <c r="AS190" s="12">
        <v>0</v>
      </c>
      <c r="AT190" s="4">
        <v>0</v>
      </c>
      <c r="AU190" s="47">
        <f t="shared" si="516"/>
        <v>0</v>
      </c>
      <c r="AV190" s="12">
        <v>0</v>
      </c>
      <c r="AW190" s="4">
        <v>0</v>
      </c>
      <c r="AX190" s="47">
        <f t="shared" si="517"/>
        <v>0</v>
      </c>
      <c r="AY190" s="12">
        <v>0</v>
      </c>
      <c r="AZ190" s="4">
        <v>0</v>
      </c>
      <c r="BA190" s="47">
        <f t="shared" si="518"/>
        <v>0</v>
      </c>
      <c r="BB190" s="12">
        <v>0</v>
      </c>
      <c r="BC190" s="4">
        <v>0</v>
      </c>
      <c r="BD190" s="47">
        <f t="shared" si="519"/>
        <v>0</v>
      </c>
      <c r="BE190" s="73">
        <v>11.150219999999999</v>
      </c>
      <c r="BF190" s="4">
        <v>323.87700000000001</v>
      </c>
      <c r="BG190" s="47">
        <f t="shared" si="520"/>
        <v>29046.691455415232</v>
      </c>
      <c r="BH190" s="12">
        <v>0</v>
      </c>
      <c r="BI190" s="4">
        <v>0</v>
      </c>
      <c r="BJ190" s="47">
        <f t="shared" si="521"/>
        <v>0</v>
      </c>
      <c r="BK190" s="12">
        <v>0</v>
      </c>
      <c r="BL190" s="4">
        <v>0</v>
      </c>
      <c r="BM190" s="47">
        <f t="shared" si="522"/>
        <v>0</v>
      </c>
      <c r="BN190" s="12">
        <v>0</v>
      </c>
      <c r="BO190" s="4">
        <v>0</v>
      </c>
      <c r="BP190" s="47">
        <f t="shared" si="523"/>
        <v>0</v>
      </c>
      <c r="BQ190" s="12">
        <v>0</v>
      </c>
      <c r="BR190" s="4">
        <v>0</v>
      </c>
      <c r="BS190" s="47">
        <f t="shared" si="524"/>
        <v>0</v>
      </c>
      <c r="BT190" s="73">
        <v>3.7829999999999999</v>
      </c>
      <c r="BU190" s="4">
        <v>92.747</v>
      </c>
      <c r="BV190" s="47">
        <f t="shared" si="525"/>
        <v>24516.785619878407</v>
      </c>
      <c r="BW190" s="12">
        <v>0</v>
      </c>
      <c r="BX190" s="4">
        <v>0</v>
      </c>
      <c r="BY190" s="47">
        <f t="shared" si="526"/>
        <v>0</v>
      </c>
      <c r="BZ190" s="12">
        <v>0</v>
      </c>
      <c r="CA190" s="4">
        <v>0</v>
      </c>
      <c r="CB190" s="47">
        <f t="shared" si="527"/>
        <v>0</v>
      </c>
      <c r="CC190" s="12">
        <v>0</v>
      </c>
      <c r="CD190" s="4">
        <v>0</v>
      </c>
      <c r="CE190" s="47">
        <f t="shared" si="528"/>
        <v>0</v>
      </c>
      <c r="CF190" s="12">
        <v>0</v>
      </c>
      <c r="CG190" s="4">
        <v>0</v>
      </c>
      <c r="CH190" s="47">
        <f t="shared" si="529"/>
        <v>0</v>
      </c>
      <c r="CI190" s="73">
        <v>382</v>
      </c>
      <c r="CJ190" s="4">
        <v>5966.3959999999997</v>
      </c>
      <c r="CK190" s="47">
        <f t="shared" si="530"/>
        <v>15618.837696335078</v>
      </c>
      <c r="CL190" s="73">
        <v>5.0199300000000004</v>
      </c>
      <c r="CM190" s="4">
        <v>69.944999999999993</v>
      </c>
      <c r="CN190" s="47">
        <f t="shared" si="531"/>
        <v>13933.461223562876</v>
      </c>
      <c r="CO190" s="12">
        <v>0</v>
      </c>
      <c r="CP190" s="4">
        <v>0</v>
      </c>
      <c r="CQ190" s="47">
        <f t="shared" si="532"/>
        <v>0</v>
      </c>
      <c r="CR190" s="12">
        <v>0</v>
      </c>
      <c r="CS190" s="4">
        <v>0</v>
      </c>
      <c r="CT190" s="47">
        <f t="shared" si="533"/>
        <v>0</v>
      </c>
      <c r="CU190" s="12">
        <v>0</v>
      </c>
      <c r="CV190" s="4">
        <v>0</v>
      </c>
      <c r="CW190" s="47">
        <f t="shared" si="534"/>
        <v>0</v>
      </c>
      <c r="CX190" s="12">
        <v>0</v>
      </c>
      <c r="CY190" s="4">
        <v>0</v>
      </c>
      <c r="CZ190" s="47">
        <f t="shared" si="535"/>
        <v>0</v>
      </c>
      <c r="DA190" s="12">
        <v>0</v>
      </c>
      <c r="DB190" s="4">
        <v>0</v>
      </c>
      <c r="DC190" s="47">
        <f t="shared" si="536"/>
        <v>0</v>
      </c>
      <c r="DD190" s="12"/>
      <c r="DE190" s="4"/>
      <c r="DF190" s="47"/>
      <c r="DG190" s="12">
        <v>0</v>
      </c>
      <c r="DH190" s="4">
        <v>0</v>
      </c>
      <c r="DI190" s="47">
        <f t="shared" si="537"/>
        <v>0</v>
      </c>
      <c r="DJ190" s="12">
        <v>0</v>
      </c>
      <c r="DK190" s="4">
        <v>0</v>
      </c>
      <c r="DL190" s="47">
        <f t="shared" si="538"/>
        <v>0</v>
      </c>
      <c r="DM190" s="12">
        <v>0</v>
      </c>
      <c r="DN190" s="4">
        <v>0</v>
      </c>
      <c r="DO190" s="47">
        <f t="shared" si="539"/>
        <v>0</v>
      </c>
      <c r="DP190" s="12">
        <v>0</v>
      </c>
      <c r="DQ190" s="4">
        <v>0</v>
      </c>
      <c r="DR190" s="47">
        <f t="shared" si="540"/>
        <v>0</v>
      </c>
      <c r="DS190" s="73">
        <v>68.5</v>
      </c>
      <c r="DT190" s="4">
        <v>1045.652</v>
      </c>
      <c r="DU190" s="47">
        <f t="shared" si="541"/>
        <v>15264.992700729927</v>
      </c>
      <c r="DV190" s="73">
        <v>111.053</v>
      </c>
      <c r="DW190" s="4">
        <v>1666.223</v>
      </c>
      <c r="DX190" s="47">
        <f t="shared" si="542"/>
        <v>15003.854015650186</v>
      </c>
      <c r="DY190" s="73">
        <v>530.71109000000001</v>
      </c>
      <c r="DZ190" s="4">
        <v>5664.58</v>
      </c>
      <c r="EA190" s="47">
        <f t="shared" si="543"/>
        <v>10673.566290088265</v>
      </c>
      <c r="EB190" s="12">
        <f t="shared" si="545"/>
        <v>1265.6322399999999</v>
      </c>
      <c r="EC190" s="18">
        <f t="shared" si="546"/>
        <v>16745.165000000001</v>
      </c>
    </row>
    <row r="191" spans="1:133" x14ac:dyDescent="0.3">
      <c r="A191" s="55">
        <v>2023</v>
      </c>
      <c r="B191" s="56" t="s">
        <v>8</v>
      </c>
      <c r="C191" s="73">
        <v>100</v>
      </c>
      <c r="D191" s="4">
        <v>1618.9770000000001</v>
      </c>
      <c r="E191" s="47">
        <f>IF(C191=0,0,D191/C191*1000)</f>
        <v>16189.769999999999</v>
      </c>
      <c r="F191" s="12">
        <v>0</v>
      </c>
      <c r="G191" s="4">
        <v>0</v>
      </c>
      <c r="H191" s="47">
        <f t="shared" si="503"/>
        <v>0</v>
      </c>
      <c r="I191" s="73">
        <v>5.0042600000000004</v>
      </c>
      <c r="J191" s="4">
        <v>72.683999999999997</v>
      </c>
      <c r="K191" s="47">
        <f t="shared" si="504"/>
        <v>14524.425189738342</v>
      </c>
      <c r="L191" s="12">
        <v>0</v>
      </c>
      <c r="M191" s="4">
        <v>0</v>
      </c>
      <c r="N191" s="47">
        <f t="shared" si="505"/>
        <v>0</v>
      </c>
      <c r="O191" s="12">
        <v>0</v>
      </c>
      <c r="P191" s="4">
        <v>0</v>
      </c>
      <c r="Q191" s="47">
        <f t="shared" si="506"/>
        <v>0</v>
      </c>
      <c r="R191" s="12">
        <v>0</v>
      </c>
      <c r="S191" s="4">
        <v>0</v>
      </c>
      <c r="T191" s="47">
        <f t="shared" si="507"/>
        <v>0</v>
      </c>
      <c r="U191" s="12">
        <v>0</v>
      </c>
      <c r="V191" s="4">
        <v>0</v>
      </c>
      <c r="W191" s="47">
        <f t="shared" si="508"/>
        <v>0</v>
      </c>
      <c r="X191" s="12">
        <v>0</v>
      </c>
      <c r="Y191" s="4">
        <v>0</v>
      </c>
      <c r="Z191" s="47">
        <f t="shared" si="509"/>
        <v>0</v>
      </c>
      <c r="AA191" s="12">
        <v>0</v>
      </c>
      <c r="AB191" s="4">
        <v>0</v>
      </c>
      <c r="AC191" s="47">
        <f t="shared" si="510"/>
        <v>0</v>
      </c>
      <c r="AD191" s="73">
        <v>20.003</v>
      </c>
      <c r="AE191" s="4">
        <v>224.08</v>
      </c>
      <c r="AF191" s="47">
        <f t="shared" si="511"/>
        <v>11202.319652052192</v>
      </c>
      <c r="AG191" s="12">
        <v>0</v>
      </c>
      <c r="AH191" s="4">
        <v>0</v>
      </c>
      <c r="AI191" s="47">
        <f t="shared" si="512"/>
        <v>0</v>
      </c>
      <c r="AJ191" s="12">
        <v>0</v>
      </c>
      <c r="AK191" s="4">
        <v>0</v>
      </c>
      <c r="AL191" s="47">
        <f t="shared" si="513"/>
        <v>0</v>
      </c>
      <c r="AM191" s="12">
        <v>0</v>
      </c>
      <c r="AN191" s="4">
        <v>0</v>
      </c>
      <c r="AO191" s="47">
        <f t="shared" si="514"/>
        <v>0</v>
      </c>
      <c r="AP191" s="12">
        <v>0</v>
      </c>
      <c r="AQ191" s="4">
        <v>0</v>
      </c>
      <c r="AR191" s="47">
        <f t="shared" si="515"/>
        <v>0</v>
      </c>
      <c r="AS191" s="12">
        <v>0</v>
      </c>
      <c r="AT191" s="4">
        <v>0</v>
      </c>
      <c r="AU191" s="47">
        <f t="shared" si="516"/>
        <v>0</v>
      </c>
      <c r="AV191" s="12">
        <v>0</v>
      </c>
      <c r="AW191" s="4">
        <v>0</v>
      </c>
      <c r="AX191" s="47">
        <f t="shared" si="517"/>
        <v>0</v>
      </c>
      <c r="AY191" s="12">
        <v>0</v>
      </c>
      <c r="AZ191" s="4">
        <v>0</v>
      </c>
      <c r="BA191" s="47">
        <f t="shared" si="518"/>
        <v>0</v>
      </c>
      <c r="BB191" s="12">
        <v>0</v>
      </c>
      <c r="BC191" s="4">
        <v>0</v>
      </c>
      <c r="BD191" s="47">
        <f t="shared" si="519"/>
        <v>0</v>
      </c>
      <c r="BE191" s="12">
        <v>0</v>
      </c>
      <c r="BF191" s="4">
        <v>0</v>
      </c>
      <c r="BG191" s="47">
        <f t="shared" si="520"/>
        <v>0</v>
      </c>
      <c r="BH191" s="12">
        <v>0</v>
      </c>
      <c r="BI191" s="4">
        <v>0</v>
      </c>
      <c r="BJ191" s="47">
        <f t="shared" si="521"/>
        <v>0</v>
      </c>
      <c r="BK191" s="12">
        <v>0</v>
      </c>
      <c r="BL191" s="4">
        <v>0</v>
      </c>
      <c r="BM191" s="47">
        <f t="shared" si="522"/>
        <v>0</v>
      </c>
      <c r="BN191" s="12">
        <v>0</v>
      </c>
      <c r="BO191" s="4">
        <v>0</v>
      </c>
      <c r="BP191" s="47">
        <f t="shared" si="523"/>
        <v>0</v>
      </c>
      <c r="BQ191" s="12">
        <v>0</v>
      </c>
      <c r="BR191" s="4">
        <v>0</v>
      </c>
      <c r="BS191" s="47">
        <f t="shared" si="524"/>
        <v>0</v>
      </c>
      <c r="BT191" s="12">
        <v>0</v>
      </c>
      <c r="BU191" s="4">
        <v>0</v>
      </c>
      <c r="BV191" s="47">
        <f t="shared" si="525"/>
        <v>0</v>
      </c>
      <c r="BW191" s="12">
        <v>0</v>
      </c>
      <c r="BX191" s="4">
        <v>0</v>
      </c>
      <c r="BY191" s="47">
        <f t="shared" si="526"/>
        <v>0</v>
      </c>
      <c r="BZ191" s="12">
        <v>0</v>
      </c>
      <c r="CA191" s="4">
        <v>0</v>
      </c>
      <c r="CB191" s="47">
        <f t="shared" si="527"/>
        <v>0</v>
      </c>
      <c r="CC191" s="12">
        <v>0</v>
      </c>
      <c r="CD191" s="4">
        <v>0</v>
      </c>
      <c r="CE191" s="47">
        <f t="shared" si="528"/>
        <v>0</v>
      </c>
      <c r="CF191" s="12">
        <v>0</v>
      </c>
      <c r="CG191" s="4">
        <v>0</v>
      </c>
      <c r="CH191" s="47">
        <f t="shared" si="529"/>
        <v>0</v>
      </c>
      <c r="CI191" s="12">
        <v>0</v>
      </c>
      <c r="CJ191" s="4">
        <v>0</v>
      </c>
      <c r="CK191" s="47">
        <f t="shared" si="530"/>
        <v>0</v>
      </c>
      <c r="CL191" s="73">
        <v>36.012219999999999</v>
      </c>
      <c r="CM191" s="4">
        <v>471.61200000000002</v>
      </c>
      <c r="CN191" s="47">
        <f t="shared" si="531"/>
        <v>13095.888006904324</v>
      </c>
      <c r="CO191" s="12">
        <v>0</v>
      </c>
      <c r="CP191" s="4">
        <v>0</v>
      </c>
      <c r="CQ191" s="47">
        <f t="shared" si="532"/>
        <v>0</v>
      </c>
      <c r="CR191" s="12">
        <v>0</v>
      </c>
      <c r="CS191" s="4">
        <v>0</v>
      </c>
      <c r="CT191" s="47">
        <f t="shared" si="533"/>
        <v>0</v>
      </c>
      <c r="CU191" s="12">
        <v>0</v>
      </c>
      <c r="CV191" s="4">
        <v>0</v>
      </c>
      <c r="CW191" s="47">
        <f t="shared" si="534"/>
        <v>0</v>
      </c>
      <c r="CX191" s="12">
        <v>0</v>
      </c>
      <c r="CY191" s="4">
        <v>0</v>
      </c>
      <c r="CZ191" s="47">
        <f t="shared" si="535"/>
        <v>0</v>
      </c>
      <c r="DA191" s="12">
        <v>0</v>
      </c>
      <c r="DB191" s="4">
        <v>0</v>
      </c>
      <c r="DC191" s="47">
        <f t="shared" si="536"/>
        <v>0</v>
      </c>
      <c r="DD191" s="12"/>
      <c r="DE191" s="4"/>
      <c r="DF191" s="47"/>
      <c r="DG191" s="12">
        <v>0</v>
      </c>
      <c r="DH191" s="4">
        <v>0</v>
      </c>
      <c r="DI191" s="47">
        <f t="shared" si="537"/>
        <v>0</v>
      </c>
      <c r="DJ191" s="12">
        <v>0</v>
      </c>
      <c r="DK191" s="4">
        <v>0</v>
      </c>
      <c r="DL191" s="47">
        <f t="shared" si="538"/>
        <v>0</v>
      </c>
      <c r="DM191" s="73">
        <v>0.4</v>
      </c>
      <c r="DN191" s="4">
        <v>16.673999999999999</v>
      </c>
      <c r="DO191" s="47">
        <f t="shared" si="539"/>
        <v>41684.999999999993</v>
      </c>
      <c r="DP191" s="12">
        <v>0</v>
      </c>
      <c r="DQ191" s="4">
        <v>0</v>
      </c>
      <c r="DR191" s="47">
        <f t="shared" si="540"/>
        <v>0</v>
      </c>
      <c r="DS191" s="12">
        <v>0</v>
      </c>
      <c r="DT191" s="4">
        <v>0</v>
      </c>
      <c r="DU191" s="47">
        <f t="shared" si="541"/>
        <v>0</v>
      </c>
      <c r="DV191" s="73">
        <v>803.5</v>
      </c>
      <c r="DW191" s="4">
        <v>12492.071</v>
      </c>
      <c r="DX191" s="47">
        <f t="shared" si="542"/>
        <v>15547.070317361544</v>
      </c>
      <c r="DY191" s="73">
        <v>704.48424999999997</v>
      </c>
      <c r="DZ191" s="4">
        <v>7824.1679999999997</v>
      </c>
      <c r="EA191" s="47">
        <f t="shared" si="543"/>
        <v>11106.235519104934</v>
      </c>
      <c r="EB191" s="12">
        <f t="shared" si="545"/>
        <v>1669.40373</v>
      </c>
      <c r="EC191" s="18">
        <f t="shared" si="546"/>
        <v>22720.266</v>
      </c>
    </row>
    <row r="192" spans="1:133" x14ac:dyDescent="0.3">
      <c r="A192" s="55">
        <v>2023</v>
      </c>
      <c r="B192" s="47" t="s">
        <v>9</v>
      </c>
      <c r="C192" s="12">
        <v>0</v>
      </c>
      <c r="D192" s="4">
        <v>0</v>
      </c>
      <c r="E192" s="47">
        <f t="shared" ref="E192:E199" si="547">IF(C192=0,0,D192/C192*1000)</f>
        <v>0</v>
      </c>
      <c r="F192" s="12">
        <v>0</v>
      </c>
      <c r="G192" s="4">
        <v>0</v>
      </c>
      <c r="H192" s="47">
        <f t="shared" si="503"/>
        <v>0</v>
      </c>
      <c r="I192" s="73">
        <v>5</v>
      </c>
      <c r="J192" s="4">
        <v>213.48</v>
      </c>
      <c r="K192" s="47">
        <f t="shared" si="504"/>
        <v>42696</v>
      </c>
      <c r="L192" s="12">
        <v>0</v>
      </c>
      <c r="M192" s="4">
        <v>0</v>
      </c>
      <c r="N192" s="47">
        <f t="shared" si="505"/>
        <v>0</v>
      </c>
      <c r="O192" s="12">
        <v>0</v>
      </c>
      <c r="P192" s="4">
        <v>0</v>
      </c>
      <c r="Q192" s="47">
        <f t="shared" si="506"/>
        <v>0</v>
      </c>
      <c r="R192" s="12">
        <v>0</v>
      </c>
      <c r="S192" s="4">
        <v>0</v>
      </c>
      <c r="T192" s="47">
        <f t="shared" si="507"/>
        <v>0</v>
      </c>
      <c r="U192" s="12">
        <v>0</v>
      </c>
      <c r="V192" s="4">
        <v>0</v>
      </c>
      <c r="W192" s="47">
        <f t="shared" si="508"/>
        <v>0</v>
      </c>
      <c r="X192" s="12">
        <v>0</v>
      </c>
      <c r="Y192" s="4">
        <v>0</v>
      </c>
      <c r="Z192" s="47">
        <f t="shared" si="509"/>
        <v>0</v>
      </c>
      <c r="AA192" s="12">
        <v>0</v>
      </c>
      <c r="AB192" s="4">
        <v>0</v>
      </c>
      <c r="AC192" s="47">
        <f t="shared" si="510"/>
        <v>0</v>
      </c>
      <c r="AD192" s="73">
        <v>8</v>
      </c>
      <c r="AE192" s="4">
        <v>360</v>
      </c>
      <c r="AF192" s="47">
        <f t="shared" si="511"/>
        <v>45000</v>
      </c>
      <c r="AG192" s="12">
        <v>0</v>
      </c>
      <c r="AH192" s="4">
        <v>0</v>
      </c>
      <c r="AI192" s="47">
        <f t="shared" si="512"/>
        <v>0</v>
      </c>
      <c r="AJ192" s="12">
        <v>0</v>
      </c>
      <c r="AK192" s="4">
        <v>0</v>
      </c>
      <c r="AL192" s="47">
        <f t="shared" si="513"/>
        <v>0</v>
      </c>
      <c r="AM192" s="12">
        <v>0</v>
      </c>
      <c r="AN192" s="4">
        <v>0</v>
      </c>
      <c r="AO192" s="47">
        <f t="shared" si="514"/>
        <v>0</v>
      </c>
      <c r="AP192" s="12">
        <v>0</v>
      </c>
      <c r="AQ192" s="4">
        <v>0</v>
      </c>
      <c r="AR192" s="47">
        <f t="shared" si="515"/>
        <v>0</v>
      </c>
      <c r="AS192" s="12">
        <v>0</v>
      </c>
      <c r="AT192" s="4">
        <v>0</v>
      </c>
      <c r="AU192" s="47">
        <f t="shared" si="516"/>
        <v>0</v>
      </c>
      <c r="AV192" s="12">
        <v>0</v>
      </c>
      <c r="AW192" s="4">
        <v>0</v>
      </c>
      <c r="AX192" s="47">
        <f t="shared" si="517"/>
        <v>0</v>
      </c>
      <c r="AY192" s="12">
        <v>0</v>
      </c>
      <c r="AZ192" s="4">
        <v>0</v>
      </c>
      <c r="BA192" s="47">
        <f t="shared" si="518"/>
        <v>0</v>
      </c>
      <c r="BB192" s="12">
        <v>0</v>
      </c>
      <c r="BC192" s="4">
        <v>0</v>
      </c>
      <c r="BD192" s="47">
        <f t="shared" si="519"/>
        <v>0</v>
      </c>
      <c r="BE192" s="12">
        <v>0</v>
      </c>
      <c r="BF192" s="4">
        <v>0</v>
      </c>
      <c r="BG192" s="47">
        <f t="shared" si="520"/>
        <v>0</v>
      </c>
      <c r="BH192" s="12">
        <v>0</v>
      </c>
      <c r="BI192" s="4">
        <v>0</v>
      </c>
      <c r="BJ192" s="47">
        <f t="shared" si="521"/>
        <v>0</v>
      </c>
      <c r="BK192" s="12">
        <v>0</v>
      </c>
      <c r="BL192" s="4">
        <v>0</v>
      </c>
      <c r="BM192" s="47">
        <f t="shared" si="522"/>
        <v>0</v>
      </c>
      <c r="BN192" s="12">
        <v>0</v>
      </c>
      <c r="BO192" s="4">
        <v>0</v>
      </c>
      <c r="BP192" s="47">
        <f t="shared" si="523"/>
        <v>0</v>
      </c>
      <c r="BQ192" s="12">
        <v>0</v>
      </c>
      <c r="BR192" s="4">
        <v>0</v>
      </c>
      <c r="BS192" s="47">
        <f t="shared" si="524"/>
        <v>0</v>
      </c>
      <c r="BT192" s="73">
        <v>4</v>
      </c>
      <c r="BU192" s="4">
        <v>81.841999999999999</v>
      </c>
      <c r="BV192" s="47">
        <f t="shared" si="525"/>
        <v>20460.5</v>
      </c>
      <c r="BW192" s="12">
        <v>0</v>
      </c>
      <c r="BX192" s="4">
        <v>0</v>
      </c>
      <c r="BY192" s="47">
        <f t="shared" si="526"/>
        <v>0</v>
      </c>
      <c r="BZ192" s="12">
        <v>0</v>
      </c>
      <c r="CA192" s="4">
        <v>0</v>
      </c>
      <c r="CB192" s="47">
        <f t="shared" si="527"/>
        <v>0</v>
      </c>
      <c r="CC192" s="12">
        <v>0</v>
      </c>
      <c r="CD192" s="4">
        <v>0</v>
      </c>
      <c r="CE192" s="47">
        <f t="shared" si="528"/>
        <v>0</v>
      </c>
      <c r="CF192" s="12">
        <v>0</v>
      </c>
      <c r="CG192" s="4">
        <v>0</v>
      </c>
      <c r="CH192" s="47">
        <f t="shared" si="529"/>
        <v>0</v>
      </c>
      <c r="CI192" s="12">
        <v>0</v>
      </c>
      <c r="CJ192" s="4">
        <v>0</v>
      </c>
      <c r="CK192" s="47">
        <f t="shared" si="530"/>
        <v>0</v>
      </c>
      <c r="CL192" s="73">
        <v>83.604339999999993</v>
      </c>
      <c r="CM192" s="4">
        <v>1197.5740000000001</v>
      </c>
      <c r="CN192" s="47">
        <f t="shared" si="531"/>
        <v>14324.304216742818</v>
      </c>
      <c r="CO192" s="12">
        <v>0</v>
      </c>
      <c r="CP192" s="4">
        <v>0</v>
      </c>
      <c r="CQ192" s="47">
        <f t="shared" si="532"/>
        <v>0</v>
      </c>
      <c r="CR192" s="12">
        <v>0</v>
      </c>
      <c r="CS192" s="4">
        <v>0</v>
      </c>
      <c r="CT192" s="47">
        <f t="shared" si="533"/>
        <v>0</v>
      </c>
      <c r="CU192" s="73">
        <v>6.5300000000000002E-3</v>
      </c>
      <c r="CV192" s="4">
        <v>1.38</v>
      </c>
      <c r="CW192" s="47">
        <f t="shared" si="534"/>
        <v>211332.31240428786</v>
      </c>
      <c r="CX192" s="12">
        <v>0</v>
      </c>
      <c r="CY192" s="4">
        <v>0</v>
      </c>
      <c r="CZ192" s="47">
        <f t="shared" si="535"/>
        <v>0</v>
      </c>
      <c r="DA192" s="12">
        <v>0</v>
      </c>
      <c r="DB192" s="4">
        <v>0</v>
      </c>
      <c r="DC192" s="47">
        <f t="shared" si="536"/>
        <v>0</v>
      </c>
      <c r="DD192" s="12"/>
      <c r="DE192" s="4"/>
      <c r="DF192" s="47"/>
      <c r="DG192" s="12">
        <v>0</v>
      </c>
      <c r="DH192" s="4">
        <v>0</v>
      </c>
      <c r="DI192" s="47">
        <f t="shared" si="537"/>
        <v>0</v>
      </c>
      <c r="DJ192" s="12">
        <v>0</v>
      </c>
      <c r="DK192" s="4">
        <v>0</v>
      </c>
      <c r="DL192" s="47">
        <f t="shared" si="538"/>
        <v>0</v>
      </c>
      <c r="DM192" s="12">
        <v>0</v>
      </c>
      <c r="DN192" s="4">
        <v>0</v>
      </c>
      <c r="DO192" s="47">
        <f t="shared" si="539"/>
        <v>0</v>
      </c>
      <c r="DP192" s="12">
        <v>0</v>
      </c>
      <c r="DQ192" s="4">
        <v>0</v>
      </c>
      <c r="DR192" s="47">
        <f t="shared" si="540"/>
        <v>0</v>
      </c>
      <c r="DS192" s="12">
        <v>0</v>
      </c>
      <c r="DT192" s="4">
        <v>0</v>
      </c>
      <c r="DU192" s="47">
        <f t="shared" si="541"/>
        <v>0</v>
      </c>
      <c r="DV192" s="73">
        <v>346</v>
      </c>
      <c r="DW192" s="4">
        <v>4436.0910000000003</v>
      </c>
      <c r="DX192" s="47">
        <f t="shared" si="542"/>
        <v>12821.072254335262</v>
      </c>
      <c r="DY192" s="73">
        <v>837.76</v>
      </c>
      <c r="DZ192" s="4">
        <v>9646.348</v>
      </c>
      <c r="EA192" s="47">
        <f t="shared" si="543"/>
        <v>11514.452826585179</v>
      </c>
      <c r="EB192" s="12">
        <f t="shared" si="545"/>
        <v>1284.37087</v>
      </c>
      <c r="EC192" s="18">
        <f t="shared" si="546"/>
        <v>15936.715</v>
      </c>
    </row>
    <row r="193" spans="1:133" x14ac:dyDescent="0.3">
      <c r="A193" s="55">
        <v>2023</v>
      </c>
      <c r="B193" s="56" t="s">
        <v>10</v>
      </c>
      <c r="C193" s="73">
        <v>1E-3</v>
      </c>
      <c r="D193" s="4">
        <v>6.2E-2</v>
      </c>
      <c r="E193" s="47">
        <f t="shared" si="547"/>
        <v>62000</v>
      </c>
      <c r="F193" s="12">
        <v>0</v>
      </c>
      <c r="G193" s="4">
        <v>0</v>
      </c>
      <c r="H193" s="47">
        <f t="shared" si="503"/>
        <v>0</v>
      </c>
      <c r="I193" s="73">
        <v>0.6</v>
      </c>
      <c r="J193" s="4">
        <v>25.617999999999999</v>
      </c>
      <c r="K193" s="47">
        <f t="shared" si="504"/>
        <v>42696.666666666664</v>
      </c>
      <c r="L193" s="12">
        <v>0</v>
      </c>
      <c r="M193" s="4">
        <v>0</v>
      </c>
      <c r="N193" s="47">
        <f t="shared" si="505"/>
        <v>0</v>
      </c>
      <c r="O193" s="12">
        <v>0</v>
      </c>
      <c r="P193" s="4">
        <v>0</v>
      </c>
      <c r="Q193" s="47">
        <f t="shared" si="506"/>
        <v>0</v>
      </c>
      <c r="R193" s="12">
        <v>0</v>
      </c>
      <c r="S193" s="4">
        <v>0</v>
      </c>
      <c r="T193" s="47">
        <f t="shared" si="507"/>
        <v>0</v>
      </c>
      <c r="U193" s="12">
        <v>0</v>
      </c>
      <c r="V193" s="4">
        <v>0</v>
      </c>
      <c r="W193" s="47">
        <f t="shared" si="508"/>
        <v>0</v>
      </c>
      <c r="X193" s="12">
        <v>0</v>
      </c>
      <c r="Y193" s="4">
        <v>0</v>
      </c>
      <c r="Z193" s="47">
        <f t="shared" si="509"/>
        <v>0</v>
      </c>
      <c r="AA193" s="12">
        <v>0</v>
      </c>
      <c r="AB193" s="4">
        <v>0</v>
      </c>
      <c r="AC193" s="47">
        <f t="shared" si="510"/>
        <v>0</v>
      </c>
      <c r="AD193" s="73">
        <v>68</v>
      </c>
      <c r="AE193" s="4">
        <v>708.37400000000002</v>
      </c>
      <c r="AF193" s="47">
        <f t="shared" si="511"/>
        <v>10417.264705882353</v>
      </c>
      <c r="AG193" s="12">
        <v>0</v>
      </c>
      <c r="AH193" s="4">
        <v>0</v>
      </c>
      <c r="AI193" s="47">
        <f t="shared" si="512"/>
        <v>0</v>
      </c>
      <c r="AJ193" s="12">
        <v>0</v>
      </c>
      <c r="AK193" s="4">
        <v>0</v>
      </c>
      <c r="AL193" s="47">
        <f t="shared" si="513"/>
        <v>0</v>
      </c>
      <c r="AM193" s="12">
        <v>0</v>
      </c>
      <c r="AN193" s="4">
        <v>0</v>
      </c>
      <c r="AO193" s="47">
        <f t="shared" si="514"/>
        <v>0</v>
      </c>
      <c r="AP193" s="12">
        <v>0</v>
      </c>
      <c r="AQ193" s="4">
        <v>0</v>
      </c>
      <c r="AR193" s="47">
        <f t="shared" si="515"/>
        <v>0</v>
      </c>
      <c r="AS193" s="12">
        <v>0</v>
      </c>
      <c r="AT193" s="4">
        <v>0</v>
      </c>
      <c r="AU193" s="47">
        <f t="shared" si="516"/>
        <v>0</v>
      </c>
      <c r="AV193" s="12">
        <v>0</v>
      </c>
      <c r="AW193" s="4">
        <v>0</v>
      </c>
      <c r="AX193" s="47">
        <f t="shared" si="517"/>
        <v>0</v>
      </c>
      <c r="AY193" s="12">
        <v>0</v>
      </c>
      <c r="AZ193" s="4">
        <v>0</v>
      </c>
      <c r="BA193" s="47">
        <f t="shared" si="518"/>
        <v>0</v>
      </c>
      <c r="BB193" s="12">
        <v>0</v>
      </c>
      <c r="BC193" s="4">
        <v>0</v>
      </c>
      <c r="BD193" s="47">
        <f t="shared" si="519"/>
        <v>0</v>
      </c>
      <c r="BE193" s="12">
        <v>0</v>
      </c>
      <c r="BF193" s="4">
        <v>0</v>
      </c>
      <c r="BG193" s="47">
        <f t="shared" si="520"/>
        <v>0</v>
      </c>
      <c r="BH193" s="12">
        <v>0</v>
      </c>
      <c r="BI193" s="4">
        <v>0</v>
      </c>
      <c r="BJ193" s="47">
        <f t="shared" si="521"/>
        <v>0</v>
      </c>
      <c r="BK193" s="12">
        <v>0</v>
      </c>
      <c r="BL193" s="4">
        <v>0</v>
      </c>
      <c r="BM193" s="47">
        <f t="shared" si="522"/>
        <v>0</v>
      </c>
      <c r="BN193" s="12">
        <v>0</v>
      </c>
      <c r="BO193" s="4">
        <v>0</v>
      </c>
      <c r="BP193" s="47">
        <f t="shared" si="523"/>
        <v>0</v>
      </c>
      <c r="BQ193" s="12">
        <v>0</v>
      </c>
      <c r="BR193" s="4">
        <v>0</v>
      </c>
      <c r="BS193" s="47">
        <f t="shared" si="524"/>
        <v>0</v>
      </c>
      <c r="BT193" s="12">
        <v>0</v>
      </c>
      <c r="BU193" s="4">
        <v>0</v>
      </c>
      <c r="BV193" s="47">
        <f t="shared" si="525"/>
        <v>0</v>
      </c>
      <c r="BW193" s="12">
        <v>0</v>
      </c>
      <c r="BX193" s="4">
        <v>0</v>
      </c>
      <c r="BY193" s="47">
        <f t="shared" si="526"/>
        <v>0</v>
      </c>
      <c r="BZ193" s="12">
        <v>0</v>
      </c>
      <c r="CA193" s="4">
        <v>0</v>
      </c>
      <c r="CB193" s="47">
        <f t="shared" si="527"/>
        <v>0</v>
      </c>
      <c r="CC193" s="12">
        <v>0</v>
      </c>
      <c r="CD193" s="4">
        <v>0</v>
      </c>
      <c r="CE193" s="47">
        <f t="shared" si="528"/>
        <v>0</v>
      </c>
      <c r="CF193" s="12">
        <v>0</v>
      </c>
      <c r="CG193" s="4">
        <v>0</v>
      </c>
      <c r="CH193" s="47">
        <f t="shared" si="529"/>
        <v>0</v>
      </c>
      <c r="CI193" s="73">
        <v>90.528270000000006</v>
      </c>
      <c r="CJ193" s="4">
        <v>1004.0940000000001</v>
      </c>
      <c r="CK193" s="47">
        <f t="shared" si="530"/>
        <v>11091.496612052786</v>
      </c>
      <c r="CL193" s="73">
        <v>66.172759999999997</v>
      </c>
      <c r="CM193" s="4">
        <v>881.13599999999997</v>
      </c>
      <c r="CN193" s="47">
        <f t="shared" si="531"/>
        <v>13315.690625568588</v>
      </c>
      <c r="CO193" s="12">
        <v>0</v>
      </c>
      <c r="CP193" s="4">
        <v>0</v>
      </c>
      <c r="CQ193" s="47">
        <f t="shared" si="532"/>
        <v>0</v>
      </c>
      <c r="CR193" s="12">
        <v>0</v>
      </c>
      <c r="CS193" s="4">
        <v>0</v>
      </c>
      <c r="CT193" s="47">
        <f t="shared" si="533"/>
        <v>0</v>
      </c>
      <c r="CU193" s="12">
        <v>0</v>
      </c>
      <c r="CV193" s="4">
        <v>0</v>
      </c>
      <c r="CW193" s="47">
        <f t="shared" si="534"/>
        <v>0</v>
      </c>
      <c r="CX193" s="73">
        <v>2E-3</v>
      </c>
      <c r="CY193" s="4">
        <v>0.02</v>
      </c>
      <c r="CZ193" s="47">
        <f t="shared" si="535"/>
        <v>10000</v>
      </c>
      <c r="DA193" s="12">
        <v>0</v>
      </c>
      <c r="DB193" s="4">
        <v>0</v>
      </c>
      <c r="DC193" s="47">
        <f t="shared" si="536"/>
        <v>0</v>
      </c>
      <c r="DD193" s="12"/>
      <c r="DE193" s="4"/>
      <c r="DF193" s="47"/>
      <c r="DG193" s="12">
        <v>0</v>
      </c>
      <c r="DH193" s="4">
        <v>0</v>
      </c>
      <c r="DI193" s="47">
        <f t="shared" si="537"/>
        <v>0</v>
      </c>
      <c r="DJ193" s="12">
        <v>0</v>
      </c>
      <c r="DK193" s="4">
        <v>0</v>
      </c>
      <c r="DL193" s="47">
        <f t="shared" si="538"/>
        <v>0</v>
      </c>
      <c r="DM193" s="12">
        <v>0</v>
      </c>
      <c r="DN193" s="4">
        <v>0</v>
      </c>
      <c r="DO193" s="47">
        <f t="shared" si="539"/>
        <v>0</v>
      </c>
      <c r="DP193" s="12">
        <v>0</v>
      </c>
      <c r="DQ193" s="4">
        <v>0</v>
      </c>
      <c r="DR193" s="47">
        <f t="shared" si="540"/>
        <v>0</v>
      </c>
      <c r="DS193" s="12">
        <v>0</v>
      </c>
      <c r="DT193" s="4">
        <v>0</v>
      </c>
      <c r="DU193" s="47">
        <f t="shared" si="541"/>
        <v>0</v>
      </c>
      <c r="DV193" s="73">
        <v>76.16</v>
      </c>
      <c r="DW193" s="4">
        <v>3282.931</v>
      </c>
      <c r="DX193" s="47">
        <f t="shared" si="542"/>
        <v>43105.711659663866</v>
      </c>
      <c r="DY193" s="73">
        <v>1391</v>
      </c>
      <c r="DZ193" s="4">
        <v>14924.232</v>
      </c>
      <c r="EA193" s="47">
        <f t="shared" si="543"/>
        <v>10729.138749101367</v>
      </c>
      <c r="EB193" s="12">
        <f t="shared" si="545"/>
        <v>1692.4640300000001</v>
      </c>
      <c r="EC193" s="18">
        <f t="shared" si="546"/>
        <v>20826.467000000001</v>
      </c>
    </row>
    <row r="194" spans="1:133" x14ac:dyDescent="0.3">
      <c r="A194" s="55">
        <v>2023</v>
      </c>
      <c r="B194" s="56" t="s">
        <v>11</v>
      </c>
      <c r="C194" s="73">
        <v>268.5</v>
      </c>
      <c r="D194" s="4">
        <v>9462.2579999999998</v>
      </c>
      <c r="E194" s="47">
        <f t="shared" si="547"/>
        <v>35241.184357541897</v>
      </c>
      <c r="F194" s="12">
        <v>0</v>
      </c>
      <c r="G194" s="4">
        <v>0</v>
      </c>
      <c r="H194" s="47">
        <f t="shared" si="503"/>
        <v>0</v>
      </c>
      <c r="I194" s="73">
        <v>3.625</v>
      </c>
      <c r="J194" s="4">
        <v>114.265</v>
      </c>
      <c r="K194" s="47">
        <f t="shared" si="504"/>
        <v>31521.379310344826</v>
      </c>
      <c r="L194" s="12">
        <v>0</v>
      </c>
      <c r="M194" s="4">
        <v>0</v>
      </c>
      <c r="N194" s="47">
        <f t="shared" si="505"/>
        <v>0</v>
      </c>
      <c r="O194" s="12">
        <v>0</v>
      </c>
      <c r="P194" s="4">
        <v>0</v>
      </c>
      <c r="Q194" s="47">
        <f t="shared" si="506"/>
        <v>0</v>
      </c>
      <c r="R194" s="12">
        <v>0</v>
      </c>
      <c r="S194" s="4">
        <v>0</v>
      </c>
      <c r="T194" s="47">
        <f t="shared" si="507"/>
        <v>0</v>
      </c>
      <c r="U194" s="12">
        <v>0</v>
      </c>
      <c r="V194" s="4">
        <v>0</v>
      </c>
      <c r="W194" s="47">
        <f t="shared" si="508"/>
        <v>0</v>
      </c>
      <c r="X194" s="12">
        <v>0</v>
      </c>
      <c r="Y194" s="4">
        <v>0</v>
      </c>
      <c r="Z194" s="47">
        <f t="shared" si="509"/>
        <v>0</v>
      </c>
      <c r="AA194" s="12">
        <v>0</v>
      </c>
      <c r="AB194" s="4">
        <v>0</v>
      </c>
      <c r="AC194" s="47">
        <f t="shared" si="510"/>
        <v>0</v>
      </c>
      <c r="AD194" s="73">
        <v>88</v>
      </c>
      <c r="AE194" s="4">
        <v>1247.874</v>
      </c>
      <c r="AF194" s="47">
        <f t="shared" si="511"/>
        <v>14180.386363636364</v>
      </c>
      <c r="AG194" s="12">
        <v>0</v>
      </c>
      <c r="AH194" s="4">
        <v>0</v>
      </c>
      <c r="AI194" s="47">
        <f t="shared" si="512"/>
        <v>0</v>
      </c>
      <c r="AJ194" s="12">
        <v>0</v>
      </c>
      <c r="AK194" s="4">
        <v>0</v>
      </c>
      <c r="AL194" s="47">
        <f t="shared" si="513"/>
        <v>0</v>
      </c>
      <c r="AM194" s="12">
        <v>0</v>
      </c>
      <c r="AN194" s="4">
        <v>0</v>
      </c>
      <c r="AO194" s="47">
        <f t="shared" si="514"/>
        <v>0</v>
      </c>
      <c r="AP194" s="12">
        <v>0</v>
      </c>
      <c r="AQ194" s="4">
        <v>0</v>
      </c>
      <c r="AR194" s="47">
        <f t="shared" si="515"/>
        <v>0</v>
      </c>
      <c r="AS194" s="12">
        <v>0</v>
      </c>
      <c r="AT194" s="4">
        <v>0</v>
      </c>
      <c r="AU194" s="47">
        <f t="shared" si="516"/>
        <v>0</v>
      </c>
      <c r="AV194" s="12">
        <v>0</v>
      </c>
      <c r="AW194" s="4">
        <v>0</v>
      </c>
      <c r="AX194" s="47">
        <f t="shared" si="517"/>
        <v>0</v>
      </c>
      <c r="AY194" s="12">
        <v>0</v>
      </c>
      <c r="AZ194" s="4">
        <v>0</v>
      </c>
      <c r="BA194" s="47">
        <f t="shared" si="518"/>
        <v>0</v>
      </c>
      <c r="BB194" s="12">
        <v>0</v>
      </c>
      <c r="BC194" s="4">
        <v>0</v>
      </c>
      <c r="BD194" s="47">
        <f t="shared" si="519"/>
        <v>0</v>
      </c>
      <c r="BE194" s="12">
        <v>0</v>
      </c>
      <c r="BF194" s="4">
        <v>0</v>
      </c>
      <c r="BG194" s="47">
        <f t="shared" si="520"/>
        <v>0</v>
      </c>
      <c r="BH194" s="12">
        <v>0</v>
      </c>
      <c r="BI194" s="4">
        <v>0</v>
      </c>
      <c r="BJ194" s="47">
        <f t="shared" si="521"/>
        <v>0</v>
      </c>
      <c r="BK194" s="12">
        <v>0</v>
      </c>
      <c r="BL194" s="4">
        <v>0</v>
      </c>
      <c r="BM194" s="47">
        <f t="shared" si="522"/>
        <v>0</v>
      </c>
      <c r="BN194" s="12">
        <v>0</v>
      </c>
      <c r="BO194" s="4">
        <v>0</v>
      </c>
      <c r="BP194" s="47">
        <f t="shared" si="523"/>
        <v>0</v>
      </c>
      <c r="BQ194" s="12">
        <v>0</v>
      </c>
      <c r="BR194" s="4">
        <v>0</v>
      </c>
      <c r="BS194" s="47">
        <f t="shared" si="524"/>
        <v>0</v>
      </c>
      <c r="BT194" s="73">
        <v>3</v>
      </c>
      <c r="BU194" s="4">
        <v>71.510999999999996</v>
      </c>
      <c r="BV194" s="47">
        <f t="shared" si="525"/>
        <v>23837</v>
      </c>
      <c r="BW194" s="12">
        <v>0</v>
      </c>
      <c r="BX194" s="4">
        <v>0</v>
      </c>
      <c r="BY194" s="47">
        <f t="shared" si="526"/>
        <v>0</v>
      </c>
      <c r="BZ194" s="12">
        <v>0</v>
      </c>
      <c r="CA194" s="4">
        <v>0</v>
      </c>
      <c r="CB194" s="47">
        <f t="shared" si="527"/>
        <v>0</v>
      </c>
      <c r="CC194" s="12">
        <v>0</v>
      </c>
      <c r="CD194" s="4">
        <v>0</v>
      </c>
      <c r="CE194" s="47">
        <f t="shared" si="528"/>
        <v>0</v>
      </c>
      <c r="CF194" s="12">
        <v>0</v>
      </c>
      <c r="CG194" s="4">
        <v>0</v>
      </c>
      <c r="CH194" s="47">
        <f t="shared" si="529"/>
        <v>0</v>
      </c>
      <c r="CI194" s="12">
        <v>0</v>
      </c>
      <c r="CJ194" s="4">
        <v>0</v>
      </c>
      <c r="CK194" s="47">
        <f t="shared" si="530"/>
        <v>0</v>
      </c>
      <c r="CL194" s="73">
        <v>71.291570000000007</v>
      </c>
      <c r="CM194" s="4">
        <v>1172.396</v>
      </c>
      <c r="CN194" s="47">
        <f t="shared" si="531"/>
        <v>16445.086003857115</v>
      </c>
      <c r="CO194" s="12">
        <v>0</v>
      </c>
      <c r="CP194" s="4">
        <v>0</v>
      </c>
      <c r="CQ194" s="47">
        <f t="shared" si="532"/>
        <v>0</v>
      </c>
      <c r="CR194" s="12">
        <v>0</v>
      </c>
      <c r="CS194" s="4">
        <v>0</v>
      </c>
      <c r="CT194" s="47">
        <f t="shared" si="533"/>
        <v>0</v>
      </c>
      <c r="CU194" s="12">
        <v>0</v>
      </c>
      <c r="CV194" s="4">
        <v>0</v>
      </c>
      <c r="CW194" s="47">
        <f t="shared" si="534"/>
        <v>0</v>
      </c>
      <c r="CX194" s="12">
        <v>0</v>
      </c>
      <c r="CY194" s="4">
        <v>0</v>
      </c>
      <c r="CZ194" s="47">
        <f t="shared" si="535"/>
        <v>0</v>
      </c>
      <c r="DA194" s="12">
        <v>0</v>
      </c>
      <c r="DB194" s="4">
        <v>0</v>
      </c>
      <c r="DC194" s="47">
        <f t="shared" si="536"/>
        <v>0</v>
      </c>
      <c r="DD194" s="12"/>
      <c r="DE194" s="4"/>
      <c r="DF194" s="47"/>
      <c r="DG194" s="12">
        <v>0</v>
      </c>
      <c r="DH194" s="4">
        <v>0</v>
      </c>
      <c r="DI194" s="47">
        <f t="shared" si="537"/>
        <v>0</v>
      </c>
      <c r="DJ194" s="12">
        <v>0</v>
      </c>
      <c r="DK194" s="4">
        <v>0</v>
      </c>
      <c r="DL194" s="47">
        <f t="shared" si="538"/>
        <v>0</v>
      </c>
      <c r="DM194" s="12">
        <v>0</v>
      </c>
      <c r="DN194" s="4">
        <v>0</v>
      </c>
      <c r="DO194" s="47">
        <f t="shared" si="539"/>
        <v>0</v>
      </c>
      <c r="DP194" s="12">
        <v>0</v>
      </c>
      <c r="DQ194" s="4">
        <v>0</v>
      </c>
      <c r="DR194" s="47">
        <f t="shared" si="540"/>
        <v>0</v>
      </c>
      <c r="DS194" s="73">
        <v>0.1</v>
      </c>
      <c r="DT194" s="4">
        <v>5.81</v>
      </c>
      <c r="DU194" s="47">
        <f t="shared" si="541"/>
        <v>58099.999999999993</v>
      </c>
      <c r="DV194" s="73">
        <v>1.536</v>
      </c>
      <c r="DW194" s="4">
        <v>35.773000000000003</v>
      </c>
      <c r="DX194" s="47">
        <f t="shared" si="542"/>
        <v>23289.713541666668</v>
      </c>
      <c r="DY194" s="73">
        <v>478.6</v>
      </c>
      <c r="DZ194" s="4">
        <v>5173.7219999999998</v>
      </c>
      <c r="EA194" s="47">
        <f t="shared" si="543"/>
        <v>10810.117007939823</v>
      </c>
      <c r="EB194" s="12">
        <f t="shared" si="545"/>
        <v>914.65256999999997</v>
      </c>
      <c r="EC194" s="18">
        <f t="shared" si="546"/>
        <v>17283.608999999997</v>
      </c>
    </row>
    <row r="195" spans="1:133" x14ac:dyDescent="0.3">
      <c r="A195" s="55">
        <v>2023</v>
      </c>
      <c r="B195" s="56" t="s">
        <v>12</v>
      </c>
      <c r="C195" s="12">
        <v>0</v>
      </c>
      <c r="D195" s="4">
        <v>0</v>
      </c>
      <c r="E195" s="47">
        <f t="shared" si="547"/>
        <v>0</v>
      </c>
      <c r="F195" s="12">
        <v>0</v>
      </c>
      <c r="G195" s="4">
        <v>0</v>
      </c>
      <c r="H195" s="47">
        <f t="shared" si="503"/>
        <v>0</v>
      </c>
      <c r="I195" s="73">
        <v>4.0199999999999993E-3</v>
      </c>
      <c r="J195" s="4">
        <v>1.5580000000000001</v>
      </c>
      <c r="K195" s="47">
        <f t="shared" si="504"/>
        <v>387562.18905472645</v>
      </c>
      <c r="L195" s="12">
        <v>0</v>
      </c>
      <c r="M195" s="4">
        <v>0</v>
      </c>
      <c r="N195" s="47">
        <f t="shared" si="505"/>
        <v>0</v>
      </c>
      <c r="O195" s="12">
        <v>0</v>
      </c>
      <c r="P195" s="4">
        <v>0</v>
      </c>
      <c r="Q195" s="47">
        <f t="shared" si="506"/>
        <v>0</v>
      </c>
      <c r="R195" s="12">
        <v>0</v>
      </c>
      <c r="S195" s="4">
        <v>0</v>
      </c>
      <c r="T195" s="47">
        <f t="shared" si="507"/>
        <v>0</v>
      </c>
      <c r="U195" s="12">
        <v>0</v>
      </c>
      <c r="V195" s="4">
        <v>0</v>
      </c>
      <c r="W195" s="47">
        <f t="shared" si="508"/>
        <v>0</v>
      </c>
      <c r="X195" s="12">
        <v>0</v>
      </c>
      <c r="Y195" s="4">
        <v>0</v>
      </c>
      <c r="Z195" s="47">
        <f t="shared" si="509"/>
        <v>0</v>
      </c>
      <c r="AA195" s="12">
        <v>0</v>
      </c>
      <c r="AB195" s="4">
        <v>0</v>
      </c>
      <c r="AC195" s="47">
        <f t="shared" si="510"/>
        <v>0</v>
      </c>
      <c r="AD195" s="73">
        <v>239</v>
      </c>
      <c r="AE195" s="4">
        <v>2212.4879999999998</v>
      </c>
      <c r="AF195" s="47">
        <f t="shared" si="511"/>
        <v>9257.2719665271961</v>
      </c>
      <c r="AG195" s="12">
        <v>0</v>
      </c>
      <c r="AH195" s="4">
        <v>0</v>
      </c>
      <c r="AI195" s="47">
        <f t="shared" si="512"/>
        <v>0</v>
      </c>
      <c r="AJ195" s="12">
        <v>0</v>
      </c>
      <c r="AK195" s="4">
        <v>0</v>
      </c>
      <c r="AL195" s="47">
        <f t="shared" si="513"/>
        <v>0</v>
      </c>
      <c r="AM195" s="12">
        <v>0</v>
      </c>
      <c r="AN195" s="4">
        <v>0</v>
      </c>
      <c r="AO195" s="47">
        <f t="shared" si="514"/>
        <v>0</v>
      </c>
      <c r="AP195" s="12">
        <v>0</v>
      </c>
      <c r="AQ195" s="4">
        <v>0</v>
      </c>
      <c r="AR195" s="47">
        <f t="shared" si="515"/>
        <v>0</v>
      </c>
      <c r="AS195" s="12">
        <v>0</v>
      </c>
      <c r="AT195" s="4">
        <v>0</v>
      </c>
      <c r="AU195" s="47">
        <f t="shared" si="516"/>
        <v>0</v>
      </c>
      <c r="AV195" s="12">
        <v>0</v>
      </c>
      <c r="AW195" s="4">
        <v>0</v>
      </c>
      <c r="AX195" s="47">
        <f t="shared" si="517"/>
        <v>0</v>
      </c>
      <c r="AY195" s="12">
        <v>0</v>
      </c>
      <c r="AZ195" s="4">
        <v>0</v>
      </c>
      <c r="BA195" s="47">
        <f t="shared" si="518"/>
        <v>0</v>
      </c>
      <c r="BB195" s="12">
        <v>0</v>
      </c>
      <c r="BC195" s="4">
        <v>0</v>
      </c>
      <c r="BD195" s="47">
        <f t="shared" si="519"/>
        <v>0</v>
      </c>
      <c r="BE195" s="12">
        <v>0</v>
      </c>
      <c r="BF195" s="4">
        <v>0</v>
      </c>
      <c r="BG195" s="47">
        <f t="shared" si="520"/>
        <v>0</v>
      </c>
      <c r="BH195" s="12">
        <v>0</v>
      </c>
      <c r="BI195" s="4">
        <v>0</v>
      </c>
      <c r="BJ195" s="47">
        <f t="shared" si="521"/>
        <v>0</v>
      </c>
      <c r="BK195" s="12">
        <v>0</v>
      </c>
      <c r="BL195" s="4">
        <v>0</v>
      </c>
      <c r="BM195" s="47">
        <f t="shared" si="522"/>
        <v>0</v>
      </c>
      <c r="BN195" s="12">
        <v>0</v>
      </c>
      <c r="BO195" s="4">
        <v>0</v>
      </c>
      <c r="BP195" s="47">
        <f t="shared" si="523"/>
        <v>0</v>
      </c>
      <c r="BQ195" s="73">
        <v>7</v>
      </c>
      <c r="BR195" s="4">
        <v>74.117000000000004</v>
      </c>
      <c r="BS195" s="47">
        <f t="shared" si="524"/>
        <v>10588.142857142857</v>
      </c>
      <c r="BT195" s="12">
        <v>0</v>
      </c>
      <c r="BU195" s="4">
        <v>0</v>
      </c>
      <c r="BV195" s="47">
        <f t="shared" si="525"/>
        <v>0</v>
      </c>
      <c r="BW195" s="12">
        <v>0</v>
      </c>
      <c r="BX195" s="4">
        <v>0</v>
      </c>
      <c r="BY195" s="47">
        <f t="shared" si="526"/>
        <v>0</v>
      </c>
      <c r="BZ195" s="12">
        <v>0</v>
      </c>
      <c r="CA195" s="4">
        <v>0</v>
      </c>
      <c r="CB195" s="47">
        <f t="shared" si="527"/>
        <v>0</v>
      </c>
      <c r="CC195" s="12">
        <v>0</v>
      </c>
      <c r="CD195" s="4">
        <v>0</v>
      </c>
      <c r="CE195" s="47">
        <f t="shared" si="528"/>
        <v>0</v>
      </c>
      <c r="CF195" s="12">
        <v>0</v>
      </c>
      <c r="CG195" s="4">
        <v>0</v>
      </c>
      <c r="CH195" s="47">
        <f t="shared" si="529"/>
        <v>0</v>
      </c>
      <c r="CI195" s="73">
        <v>36.200000000000003</v>
      </c>
      <c r="CJ195" s="4">
        <v>438.33800000000002</v>
      </c>
      <c r="CK195" s="47">
        <f t="shared" si="530"/>
        <v>12108.784530386742</v>
      </c>
      <c r="CL195" s="73">
        <v>18.378319999999999</v>
      </c>
      <c r="CM195" s="4">
        <v>187.86</v>
      </c>
      <c r="CN195" s="47">
        <f t="shared" si="531"/>
        <v>10221.826586978572</v>
      </c>
      <c r="CO195" s="12">
        <v>0</v>
      </c>
      <c r="CP195" s="4">
        <v>0</v>
      </c>
      <c r="CQ195" s="47">
        <f t="shared" si="532"/>
        <v>0</v>
      </c>
      <c r="CR195" s="12">
        <v>0</v>
      </c>
      <c r="CS195" s="4">
        <v>0</v>
      </c>
      <c r="CT195" s="47">
        <f t="shared" si="533"/>
        <v>0</v>
      </c>
      <c r="CU195" s="12">
        <v>0</v>
      </c>
      <c r="CV195" s="4">
        <v>0</v>
      </c>
      <c r="CW195" s="47">
        <f t="shared" si="534"/>
        <v>0</v>
      </c>
      <c r="CX195" s="12">
        <v>0</v>
      </c>
      <c r="CY195" s="4">
        <v>0</v>
      </c>
      <c r="CZ195" s="47">
        <f t="shared" si="535"/>
        <v>0</v>
      </c>
      <c r="DA195" s="12">
        <v>0</v>
      </c>
      <c r="DB195" s="4">
        <v>0</v>
      </c>
      <c r="DC195" s="47">
        <f t="shared" si="536"/>
        <v>0</v>
      </c>
      <c r="DD195" s="73"/>
      <c r="DE195" s="4"/>
      <c r="DF195" s="47"/>
      <c r="DG195" s="73">
        <v>5.0999999999999997E-2</v>
      </c>
      <c r="DH195" s="4">
        <v>1.6240000000000001</v>
      </c>
      <c r="DI195" s="47">
        <f t="shared" si="537"/>
        <v>31843.137254901965</v>
      </c>
      <c r="DJ195" s="12">
        <v>0</v>
      </c>
      <c r="DK195" s="4">
        <v>0</v>
      </c>
      <c r="DL195" s="47">
        <f t="shared" si="538"/>
        <v>0</v>
      </c>
      <c r="DM195" s="12">
        <v>0</v>
      </c>
      <c r="DN195" s="4">
        <v>0</v>
      </c>
      <c r="DO195" s="47">
        <f t="shared" si="539"/>
        <v>0</v>
      </c>
      <c r="DP195" s="12">
        <v>0</v>
      </c>
      <c r="DQ195" s="4">
        <v>0</v>
      </c>
      <c r="DR195" s="47">
        <f t="shared" si="540"/>
        <v>0</v>
      </c>
      <c r="DS195" s="12">
        <v>0</v>
      </c>
      <c r="DT195" s="4">
        <v>0</v>
      </c>
      <c r="DU195" s="47">
        <f t="shared" si="541"/>
        <v>0</v>
      </c>
      <c r="DV195" s="12">
        <v>0</v>
      </c>
      <c r="DW195" s="4">
        <v>0</v>
      </c>
      <c r="DX195" s="47">
        <f t="shared" si="542"/>
        <v>0</v>
      </c>
      <c r="DY195" s="12">
        <v>0</v>
      </c>
      <c r="DZ195" s="4">
        <v>0</v>
      </c>
      <c r="EA195" s="47">
        <f t="shared" si="543"/>
        <v>0</v>
      </c>
      <c r="EB195" s="12">
        <f t="shared" si="545"/>
        <v>300.63333999999998</v>
      </c>
      <c r="EC195" s="18">
        <f t="shared" si="546"/>
        <v>2915.9850000000001</v>
      </c>
    </row>
    <row r="196" spans="1:133" x14ac:dyDescent="0.3">
      <c r="A196" s="55">
        <v>2023</v>
      </c>
      <c r="B196" s="56" t="s">
        <v>13</v>
      </c>
      <c r="C196" s="12">
        <v>0</v>
      </c>
      <c r="D196" s="4">
        <v>0</v>
      </c>
      <c r="E196" s="47">
        <f t="shared" si="547"/>
        <v>0</v>
      </c>
      <c r="F196" s="12">
        <v>0</v>
      </c>
      <c r="G196" s="4">
        <v>0</v>
      </c>
      <c r="H196" s="47">
        <f t="shared" si="503"/>
        <v>0</v>
      </c>
      <c r="I196" s="73">
        <v>2.5765700000000002</v>
      </c>
      <c r="J196" s="4">
        <v>106.97</v>
      </c>
      <c r="K196" s="47">
        <f t="shared" si="504"/>
        <v>41516.434639850653</v>
      </c>
      <c r="L196" s="12">
        <v>0</v>
      </c>
      <c r="M196" s="4">
        <v>0</v>
      </c>
      <c r="N196" s="47">
        <f t="shared" si="505"/>
        <v>0</v>
      </c>
      <c r="O196" s="12">
        <v>0</v>
      </c>
      <c r="P196" s="4">
        <v>0</v>
      </c>
      <c r="Q196" s="47">
        <f t="shared" si="506"/>
        <v>0</v>
      </c>
      <c r="R196" s="12">
        <v>0</v>
      </c>
      <c r="S196" s="4">
        <v>0</v>
      </c>
      <c r="T196" s="47">
        <f t="shared" si="507"/>
        <v>0</v>
      </c>
      <c r="U196" s="12">
        <v>0</v>
      </c>
      <c r="V196" s="4">
        <v>0</v>
      </c>
      <c r="W196" s="47">
        <f t="shared" si="508"/>
        <v>0</v>
      </c>
      <c r="X196" s="73">
        <v>5.1999999999999998E-2</v>
      </c>
      <c r="Y196" s="4">
        <v>1.196</v>
      </c>
      <c r="Z196" s="47">
        <f t="shared" si="509"/>
        <v>23000</v>
      </c>
      <c r="AA196" s="12">
        <v>0</v>
      </c>
      <c r="AB196" s="4">
        <v>0</v>
      </c>
      <c r="AC196" s="47">
        <f t="shared" si="510"/>
        <v>0</v>
      </c>
      <c r="AD196" s="73">
        <v>322.12599999999998</v>
      </c>
      <c r="AE196" s="4">
        <v>5330.02</v>
      </c>
      <c r="AF196" s="47">
        <f t="shared" si="511"/>
        <v>16546.382471455272</v>
      </c>
      <c r="AG196" s="12">
        <v>0</v>
      </c>
      <c r="AH196" s="4">
        <v>0</v>
      </c>
      <c r="AI196" s="47">
        <f t="shared" si="512"/>
        <v>0</v>
      </c>
      <c r="AJ196" s="12">
        <v>0</v>
      </c>
      <c r="AK196" s="4">
        <v>0</v>
      </c>
      <c r="AL196" s="47">
        <f t="shared" si="513"/>
        <v>0</v>
      </c>
      <c r="AM196" s="12">
        <v>0</v>
      </c>
      <c r="AN196" s="4">
        <v>0</v>
      </c>
      <c r="AO196" s="47">
        <f t="shared" si="514"/>
        <v>0</v>
      </c>
      <c r="AP196" s="12">
        <v>0</v>
      </c>
      <c r="AQ196" s="4">
        <v>0</v>
      </c>
      <c r="AR196" s="47">
        <f t="shared" si="515"/>
        <v>0</v>
      </c>
      <c r="AS196" s="12">
        <v>0</v>
      </c>
      <c r="AT196" s="4">
        <v>0</v>
      </c>
      <c r="AU196" s="47">
        <f t="shared" si="516"/>
        <v>0</v>
      </c>
      <c r="AV196" s="12">
        <v>0</v>
      </c>
      <c r="AW196" s="4">
        <v>0</v>
      </c>
      <c r="AX196" s="47">
        <f t="shared" si="517"/>
        <v>0</v>
      </c>
      <c r="AY196" s="12">
        <v>0</v>
      </c>
      <c r="AZ196" s="4">
        <v>0</v>
      </c>
      <c r="BA196" s="47">
        <f t="shared" si="518"/>
        <v>0</v>
      </c>
      <c r="BB196" s="12">
        <v>0</v>
      </c>
      <c r="BC196" s="4">
        <v>0</v>
      </c>
      <c r="BD196" s="47">
        <f t="shared" si="519"/>
        <v>0</v>
      </c>
      <c r="BE196" s="12">
        <v>0</v>
      </c>
      <c r="BF196" s="4">
        <v>0</v>
      </c>
      <c r="BG196" s="47">
        <f t="shared" si="520"/>
        <v>0</v>
      </c>
      <c r="BH196" s="12">
        <v>0</v>
      </c>
      <c r="BI196" s="4">
        <v>0</v>
      </c>
      <c r="BJ196" s="47">
        <f t="shared" si="521"/>
        <v>0</v>
      </c>
      <c r="BK196" s="12">
        <v>0</v>
      </c>
      <c r="BL196" s="4">
        <v>0</v>
      </c>
      <c r="BM196" s="47">
        <f t="shared" si="522"/>
        <v>0</v>
      </c>
      <c r="BN196" s="12">
        <v>0</v>
      </c>
      <c r="BO196" s="4">
        <v>0</v>
      </c>
      <c r="BP196" s="47">
        <f t="shared" si="523"/>
        <v>0</v>
      </c>
      <c r="BQ196" s="12">
        <v>0</v>
      </c>
      <c r="BR196" s="4">
        <v>0</v>
      </c>
      <c r="BS196" s="47">
        <f t="shared" si="524"/>
        <v>0</v>
      </c>
      <c r="BT196" s="12">
        <v>0</v>
      </c>
      <c r="BU196" s="4">
        <v>0</v>
      </c>
      <c r="BV196" s="47">
        <f t="shared" si="525"/>
        <v>0</v>
      </c>
      <c r="BW196" s="12">
        <v>0</v>
      </c>
      <c r="BX196" s="4">
        <v>0</v>
      </c>
      <c r="BY196" s="47">
        <f t="shared" si="526"/>
        <v>0</v>
      </c>
      <c r="BZ196" s="12">
        <v>0</v>
      </c>
      <c r="CA196" s="4">
        <v>0</v>
      </c>
      <c r="CB196" s="47">
        <f t="shared" si="527"/>
        <v>0</v>
      </c>
      <c r="CC196" s="12">
        <v>0</v>
      </c>
      <c r="CD196" s="4">
        <v>0</v>
      </c>
      <c r="CE196" s="47">
        <f t="shared" si="528"/>
        <v>0</v>
      </c>
      <c r="CF196" s="12">
        <v>0</v>
      </c>
      <c r="CG196" s="4">
        <v>0</v>
      </c>
      <c r="CH196" s="47">
        <f t="shared" si="529"/>
        <v>0</v>
      </c>
      <c r="CI196" s="73">
        <v>422.45</v>
      </c>
      <c r="CJ196" s="4">
        <v>5599.9859999999999</v>
      </c>
      <c r="CK196" s="47">
        <f t="shared" si="530"/>
        <v>13255.973487986743</v>
      </c>
      <c r="CL196" s="73">
        <v>37.501870000000004</v>
      </c>
      <c r="CM196" s="4">
        <v>465.51600000000002</v>
      </c>
      <c r="CN196" s="47">
        <f t="shared" si="531"/>
        <v>12413.140998035564</v>
      </c>
      <c r="CO196" s="12">
        <v>0</v>
      </c>
      <c r="CP196" s="4">
        <v>0</v>
      </c>
      <c r="CQ196" s="47">
        <f t="shared" si="532"/>
        <v>0</v>
      </c>
      <c r="CR196" s="12">
        <v>0</v>
      </c>
      <c r="CS196" s="4">
        <v>0</v>
      </c>
      <c r="CT196" s="47">
        <f t="shared" si="533"/>
        <v>0</v>
      </c>
      <c r="CU196" s="73">
        <v>3.2299999999999998E-3</v>
      </c>
      <c r="CV196" s="4">
        <v>1.39</v>
      </c>
      <c r="CW196" s="47">
        <f t="shared" si="534"/>
        <v>430340.55727554183</v>
      </c>
      <c r="CX196" s="12">
        <v>0</v>
      </c>
      <c r="CY196" s="4">
        <v>0</v>
      </c>
      <c r="CZ196" s="47">
        <f t="shared" si="535"/>
        <v>0</v>
      </c>
      <c r="DA196" s="12">
        <v>0</v>
      </c>
      <c r="DB196" s="4">
        <v>0</v>
      </c>
      <c r="DC196" s="47">
        <f t="shared" si="536"/>
        <v>0</v>
      </c>
      <c r="DD196" s="12"/>
      <c r="DE196" s="4"/>
      <c r="DF196" s="47"/>
      <c r="DG196" s="12">
        <v>0</v>
      </c>
      <c r="DH196" s="4">
        <v>0</v>
      </c>
      <c r="DI196" s="47">
        <f t="shared" si="537"/>
        <v>0</v>
      </c>
      <c r="DJ196" s="12">
        <v>0</v>
      </c>
      <c r="DK196" s="4">
        <v>0</v>
      </c>
      <c r="DL196" s="47">
        <f t="shared" si="538"/>
        <v>0</v>
      </c>
      <c r="DM196" s="12">
        <v>0</v>
      </c>
      <c r="DN196" s="4">
        <v>0</v>
      </c>
      <c r="DO196" s="47">
        <f t="shared" si="539"/>
        <v>0</v>
      </c>
      <c r="DP196" s="12">
        <v>0</v>
      </c>
      <c r="DQ196" s="4">
        <v>0</v>
      </c>
      <c r="DR196" s="47">
        <f t="shared" si="540"/>
        <v>0</v>
      </c>
      <c r="DS196" s="12">
        <v>0</v>
      </c>
      <c r="DT196" s="4">
        <v>0</v>
      </c>
      <c r="DU196" s="47">
        <f t="shared" si="541"/>
        <v>0</v>
      </c>
      <c r="DV196" s="73">
        <v>56.095599999999997</v>
      </c>
      <c r="DW196" s="4">
        <v>685.58600000000001</v>
      </c>
      <c r="DX196" s="47">
        <f t="shared" si="542"/>
        <v>12221.742881794651</v>
      </c>
      <c r="DY196" s="73">
        <v>356</v>
      </c>
      <c r="DZ196" s="4">
        <v>3977.087</v>
      </c>
      <c r="EA196" s="47">
        <f t="shared" si="543"/>
        <v>11171.592696629214</v>
      </c>
      <c r="EB196" s="12">
        <f t="shared" si="545"/>
        <v>1196.8052700000001</v>
      </c>
      <c r="EC196" s="18">
        <f t="shared" si="546"/>
        <v>16167.750999999998</v>
      </c>
    </row>
    <row r="197" spans="1:133" x14ac:dyDescent="0.3">
      <c r="A197" s="55">
        <v>2023</v>
      </c>
      <c r="B197" s="56" t="s">
        <v>14</v>
      </c>
      <c r="C197" s="12">
        <v>0</v>
      </c>
      <c r="D197" s="4">
        <v>0</v>
      </c>
      <c r="E197" s="47">
        <f t="shared" si="547"/>
        <v>0</v>
      </c>
      <c r="F197" s="12">
        <v>0</v>
      </c>
      <c r="G197" s="4">
        <v>0</v>
      </c>
      <c r="H197" s="47">
        <f t="shared" si="503"/>
        <v>0</v>
      </c>
      <c r="I197" s="73">
        <v>3.1</v>
      </c>
      <c r="J197" s="4">
        <v>134.13999999999999</v>
      </c>
      <c r="K197" s="47">
        <f t="shared" si="504"/>
        <v>43270.967741935478</v>
      </c>
      <c r="L197" s="12">
        <v>0</v>
      </c>
      <c r="M197" s="4">
        <v>0</v>
      </c>
      <c r="N197" s="47">
        <f t="shared" si="505"/>
        <v>0</v>
      </c>
      <c r="O197" s="12">
        <v>0</v>
      </c>
      <c r="P197" s="4">
        <v>0</v>
      </c>
      <c r="Q197" s="47">
        <f t="shared" si="506"/>
        <v>0</v>
      </c>
      <c r="R197" s="12">
        <v>0</v>
      </c>
      <c r="S197" s="4">
        <v>0</v>
      </c>
      <c r="T197" s="47">
        <f t="shared" si="507"/>
        <v>0</v>
      </c>
      <c r="U197" s="12">
        <v>0</v>
      </c>
      <c r="V197" s="4">
        <v>0</v>
      </c>
      <c r="W197" s="47">
        <f t="shared" si="508"/>
        <v>0</v>
      </c>
      <c r="X197" s="12">
        <v>0</v>
      </c>
      <c r="Y197" s="4">
        <v>0</v>
      </c>
      <c r="Z197" s="47">
        <f t="shared" si="509"/>
        <v>0</v>
      </c>
      <c r="AA197" s="12">
        <v>0</v>
      </c>
      <c r="AB197" s="4">
        <v>0</v>
      </c>
      <c r="AC197" s="47">
        <f t="shared" si="510"/>
        <v>0</v>
      </c>
      <c r="AD197" s="73">
        <v>210.012</v>
      </c>
      <c r="AE197" s="4">
        <v>1786.9159999999999</v>
      </c>
      <c r="AF197" s="47">
        <f t="shared" si="511"/>
        <v>8508.6376016608556</v>
      </c>
      <c r="AG197" s="12">
        <v>0</v>
      </c>
      <c r="AH197" s="4">
        <v>0</v>
      </c>
      <c r="AI197" s="47">
        <f t="shared" si="512"/>
        <v>0</v>
      </c>
      <c r="AJ197" s="12">
        <v>0</v>
      </c>
      <c r="AK197" s="4">
        <v>0</v>
      </c>
      <c r="AL197" s="47">
        <f t="shared" si="513"/>
        <v>0</v>
      </c>
      <c r="AM197" s="12">
        <v>0</v>
      </c>
      <c r="AN197" s="4">
        <v>0</v>
      </c>
      <c r="AO197" s="47">
        <f t="shared" si="514"/>
        <v>0</v>
      </c>
      <c r="AP197" s="12">
        <v>0</v>
      </c>
      <c r="AQ197" s="4">
        <v>0</v>
      </c>
      <c r="AR197" s="47">
        <f t="shared" si="515"/>
        <v>0</v>
      </c>
      <c r="AS197" s="12">
        <v>0</v>
      </c>
      <c r="AT197" s="4">
        <v>0</v>
      </c>
      <c r="AU197" s="47">
        <f t="shared" si="516"/>
        <v>0</v>
      </c>
      <c r="AV197" s="12">
        <v>0</v>
      </c>
      <c r="AW197" s="4">
        <v>0</v>
      </c>
      <c r="AX197" s="47">
        <f t="shared" si="517"/>
        <v>0</v>
      </c>
      <c r="AY197" s="12">
        <v>0</v>
      </c>
      <c r="AZ197" s="4">
        <v>0</v>
      </c>
      <c r="BA197" s="47">
        <f t="shared" si="518"/>
        <v>0</v>
      </c>
      <c r="BB197" s="12">
        <v>0</v>
      </c>
      <c r="BC197" s="4">
        <v>0</v>
      </c>
      <c r="BD197" s="47">
        <f t="shared" si="519"/>
        <v>0</v>
      </c>
      <c r="BE197" s="12">
        <v>0</v>
      </c>
      <c r="BF197" s="4">
        <v>0</v>
      </c>
      <c r="BG197" s="47">
        <f t="shared" si="520"/>
        <v>0</v>
      </c>
      <c r="BH197" s="12">
        <v>0</v>
      </c>
      <c r="BI197" s="4">
        <v>0</v>
      </c>
      <c r="BJ197" s="47">
        <f t="shared" si="521"/>
        <v>0</v>
      </c>
      <c r="BK197" s="12">
        <v>0</v>
      </c>
      <c r="BL197" s="4">
        <v>0</v>
      </c>
      <c r="BM197" s="47">
        <f t="shared" si="522"/>
        <v>0</v>
      </c>
      <c r="BN197" s="12">
        <v>0</v>
      </c>
      <c r="BO197" s="4">
        <v>0</v>
      </c>
      <c r="BP197" s="47">
        <f t="shared" si="523"/>
        <v>0</v>
      </c>
      <c r="BQ197" s="12">
        <v>0</v>
      </c>
      <c r="BR197" s="4">
        <v>0</v>
      </c>
      <c r="BS197" s="47">
        <f t="shared" si="524"/>
        <v>0</v>
      </c>
      <c r="BT197" s="12">
        <v>0</v>
      </c>
      <c r="BU197" s="4">
        <v>0</v>
      </c>
      <c r="BV197" s="47">
        <f t="shared" si="525"/>
        <v>0</v>
      </c>
      <c r="BW197" s="12">
        <v>0</v>
      </c>
      <c r="BX197" s="4">
        <v>0</v>
      </c>
      <c r="BY197" s="47">
        <f t="shared" si="526"/>
        <v>0</v>
      </c>
      <c r="BZ197" s="12">
        <v>0</v>
      </c>
      <c r="CA197" s="4">
        <v>0</v>
      </c>
      <c r="CB197" s="47">
        <f t="shared" si="527"/>
        <v>0</v>
      </c>
      <c r="CC197" s="12">
        <v>0</v>
      </c>
      <c r="CD197" s="4">
        <v>0</v>
      </c>
      <c r="CE197" s="47">
        <f t="shared" si="528"/>
        <v>0</v>
      </c>
      <c r="CF197" s="12">
        <v>0</v>
      </c>
      <c r="CG197" s="4">
        <v>0</v>
      </c>
      <c r="CH197" s="47">
        <f t="shared" si="529"/>
        <v>0</v>
      </c>
      <c r="CI197" s="73">
        <v>189.1</v>
      </c>
      <c r="CJ197" s="4">
        <v>2525.8209999999999</v>
      </c>
      <c r="CK197" s="47">
        <f t="shared" si="530"/>
        <v>13357.065044949763</v>
      </c>
      <c r="CL197" s="73">
        <v>19.803840000000001</v>
      </c>
      <c r="CM197" s="4">
        <v>226.78700000000001</v>
      </c>
      <c r="CN197" s="47">
        <f t="shared" si="531"/>
        <v>11451.667959345257</v>
      </c>
      <c r="CO197" s="12">
        <v>0</v>
      </c>
      <c r="CP197" s="4">
        <v>0</v>
      </c>
      <c r="CQ197" s="47">
        <f t="shared" si="532"/>
        <v>0</v>
      </c>
      <c r="CR197" s="12">
        <v>0</v>
      </c>
      <c r="CS197" s="4">
        <v>0</v>
      </c>
      <c r="CT197" s="47">
        <f t="shared" si="533"/>
        <v>0</v>
      </c>
      <c r="CU197" s="12">
        <v>0</v>
      </c>
      <c r="CV197" s="4">
        <v>0</v>
      </c>
      <c r="CW197" s="47">
        <f t="shared" si="534"/>
        <v>0</v>
      </c>
      <c r="CX197" s="12">
        <v>0</v>
      </c>
      <c r="CY197" s="4">
        <v>0</v>
      </c>
      <c r="CZ197" s="47">
        <f t="shared" si="535"/>
        <v>0</v>
      </c>
      <c r="DA197" s="12">
        <v>0</v>
      </c>
      <c r="DB197" s="4">
        <v>0</v>
      </c>
      <c r="DC197" s="47">
        <f t="shared" si="536"/>
        <v>0</v>
      </c>
      <c r="DD197" s="73"/>
      <c r="DE197" s="4"/>
      <c r="DF197" s="47"/>
      <c r="DG197" s="73">
        <v>0.03</v>
      </c>
      <c r="DH197" s="4">
        <v>1.5</v>
      </c>
      <c r="DI197" s="47">
        <f t="shared" si="537"/>
        <v>50000</v>
      </c>
      <c r="DJ197" s="12">
        <v>0</v>
      </c>
      <c r="DK197" s="4">
        <v>0</v>
      </c>
      <c r="DL197" s="47">
        <f t="shared" si="538"/>
        <v>0</v>
      </c>
      <c r="DM197" s="12">
        <v>0</v>
      </c>
      <c r="DN197" s="4">
        <v>0</v>
      </c>
      <c r="DO197" s="47">
        <f t="shared" si="539"/>
        <v>0</v>
      </c>
      <c r="DP197" s="12">
        <v>0</v>
      </c>
      <c r="DQ197" s="4">
        <v>0</v>
      </c>
      <c r="DR197" s="47">
        <f t="shared" si="540"/>
        <v>0</v>
      </c>
      <c r="DS197" s="73">
        <v>2</v>
      </c>
      <c r="DT197" s="4">
        <v>99.18</v>
      </c>
      <c r="DU197" s="47">
        <f t="shared" si="541"/>
        <v>49590</v>
      </c>
      <c r="DV197" s="73">
        <v>1727.9</v>
      </c>
      <c r="DW197" s="4">
        <v>16687.62</v>
      </c>
      <c r="DX197" s="47">
        <f t="shared" si="542"/>
        <v>9657.7463973609574</v>
      </c>
      <c r="DY197" s="73">
        <v>2306.0319100000002</v>
      </c>
      <c r="DZ197" s="4">
        <v>22280.32</v>
      </c>
      <c r="EA197" s="47">
        <f t="shared" si="543"/>
        <v>9661.7570222608065</v>
      </c>
      <c r="EB197" s="12">
        <f t="shared" si="545"/>
        <v>4457.97775</v>
      </c>
      <c r="EC197" s="18">
        <f t="shared" si="546"/>
        <v>43742.284</v>
      </c>
    </row>
    <row r="198" spans="1:133" x14ac:dyDescent="0.3">
      <c r="A198" s="55">
        <v>2023</v>
      </c>
      <c r="B198" s="47" t="s">
        <v>15</v>
      </c>
      <c r="C198" s="12">
        <v>0</v>
      </c>
      <c r="D198" s="4">
        <v>0</v>
      </c>
      <c r="E198" s="47">
        <f t="shared" si="547"/>
        <v>0</v>
      </c>
      <c r="F198" s="12">
        <v>0</v>
      </c>
      <c r="G198" s="4">
        <v>0</v>
      </c>
      <c r="H198" s="47">
        <f t="shared" si="503"/>
        <v>0</v>
      </c>
      <c r="I198" s="73">
        <v>7</v>
      </c>
      <c r="J198" s="4">
        <v>286.48</v>
      </c>
      <c r="K198" s="47">
        <f t="shared" si="504"/>
        <v>40925.714285714283</v>
      </c>
      <c r="L198" s="12">
        <v>0</v>
      </c>
      <c r="M198" s="4">
        <v>0</v>
      </c>
      <c r="N198" s="47">
        <f t="shared" si="505"/>
        <v>0</v>
      </c>
      <c r="O198" s="12">
        <v>0</v>
      </c>
      <c r="P198" s="4">
        <v>0</v>
      </c>
      <c r="Q198" s="47">
        <f t="shared" si="506"/>
        <v>0</v>
      </c>
      <c r="R198" s="12">
        <v>0</v>
      </c>
      <c r="S198" s="4">
        <v>0</v>
      </c>
      <c r="T198" s="47">
        <f t="shared" si="507"/>
        <v>0</v>
      </c>
      <c r="U198" s="12">
        <v>0</v>
      </c>
      <c r="V198" s="4">
        <v>0</v>
      </c>
      <c r="W198" s="47">
        <f t="shared" si="508"/>
        <v>0</v>
      </c>
      <c r="X198" s="73">
        <v>2.6700000000000001E-3</v>
      </c>
      <c r="Y198" s="4">
        <v>0.66500000000000004</v>
      </c>
      <c r="Z198" s="47">
        <f t="shared" si="509"/>
        <v>249063.67041198502</v>
      </c>
      <c r="AA198" s="12">
        <v>0</v>
      </c>
      <c r="AB198" s="4">
        <v>0</v>
      </c>
      <c r="AC198" s="47">
        <f t="shared" si="510"/>
        <v>0</v>
      </c>
      <c r="AD198" s="73">
        <v>434.01</v>
      </c>
      <c r="AE198" s="4">
        <v>4128.7449999999999</v>
      </c>
      <c r="AF198" s="47">
        <f t="shared" si="511"/>
        <v>9513.0181332227367</v>
      </c>
      <c r="AG198" s="12">
        <v>0</v>
      </c>
      <c r="AH198" s="4">
        <v>0</v>
      </c>
      <c r="AI198" s="47">
        <f t="shared" si="512"/>
        <v>0</v>
      </c>
      <c r="AJ198" s="12">
        <v>0</v>
      </c>
      <c r="AK198" s="4">
        <v>0</v>
      </c>
      <c r="AL198" s="47">
        <f t="shared" si="513"/>
        <v>0</v>
      </c>
      <c r="AM198" s="12">
        <v>0</v>
      </c>
      <c r="AN198" s="4">
        <v>0</v>
      </c>
      <c r="AO198" s="47">
        <f t="shared" si="514"/>
        <v>0</v>
      </c>
      <c r="AP198" s="12">
        <v>0</v>
      </c>
      <c r="AQ198" s="4">
        <v>0</v>
      </c>
      <c r="AR198" s="47">
        <f t="shared" si="515"/>
        <v>0</v>
      </c>
      <c r="AS198" s="12">
        <v>0</v>
      </c>
      <c r="AT198" s="4">
        <v>0</v>
      </c>
      <c r="AU198" s="47">
        <f t="shared" si="516"/>
        <v>0</v>
      </c>
      <c r="AV198" s="12">
        <v>0</v>
      </c>
      <c r="AW198" s="4">
        <v>0</v>
      </c>
      <c r="AX198" s="47">
        <f t="shared" si="517"/>
        <v>0</v>
      </c>
      <c r="AY198" s="12">
        <v>0</v>
      </c>
      <c r="AZ198" s="4">
        <v>0</v>
      </c>
      <c r="BA198" s="47">
        <f t="shared" si="518"/>
        <v>0</v>
      </c>
      <c r="BB198" s="12">
        <v>0</v>
      </c>
      <c r="BC198" s="4">
        <v>0</v>
      </c>
      <c r="BD198" s="47">
        <f t="shared" si="519"/>
        <v>0</v>
      </c>
      <c r="BE198" s="12">
        <v>0</v>
      </c>
      <c r="BF198" s="4">
        <v>0</v>
      </c>
      <c r="BG198" s="47">
        <f t="shared" si="520"/>
        <v>0</v>
      </c>
      <c r="BH198" s="12">
        <v>0</v>
      </c>
      <c r="BI198" s="4">
        <v>0</v>
      </c>
      <c r="BJ198" s="47">
        <f t="shared" si="521"/>
        <v>0</v>
      </c>
      <c r="BK198" s="12">
        <v>0</v>
      </c>
      <c r="BL198" s="4">
        <v>0</v>
      </c>
      <c r="BM198" s="47">
        <f t="shared" si="522"/>
        <v>0</v>
      </c>
      <c r="BN198" s="12">
        <v>0</v>
      </c>
      <c r="BO198" s="4">
        <v>0</v>
      </c>
      <c r="BP198" s="47">
        <f t="shared" si="523"/>
        <v>0</v>
      </c>
      <c r="BQ198" s="12">
        <v>0</v>
      </c>
      <c r="BR198" s="4">
        <v>0</v>
      </c>
      <c r="BS198" s="47">
        <f t="shared" si="524"/>
        <v>0</v>
      </c>
      <c r="BT198" s="12">
        <v>0</v>
      </c>
      <c r="BU198" s="4">
        <v>0</v>
      </c>
      <c r="BV198" s="47">
        <f t="shared" si="525"/>
        <v>0</v>
      </c>
      <c r="BW198" s="12">
        <v>0</v>
      </c>
      <c r="BX198" s="4">
        <v>0</v>
      </c>
      <c r="BY198" s="47">
        <f t="shared" si="526"/>
        <v>0</v>
      </c>
      <c r="BZ198" s="12">
        <v>0</v>
      </c>
      <c r="CA198" s="4">
        <v>0</v>
      </c>
      <c r="CB198" s="47">
        <f t="shared" si="527"/>
        <v>0</v>
      </c>
      <c r="CC198" s="12">
        <v>0</v>
      </c>
      <c r="CD198" s="4">
        <v>0</v>
      </c>
      <c r="CE198" s="47">
        <f t="shared" si="528"/>
        <v>0</v>
      </c>
      <c r="CF198" s="12">
        <v>0</v>
      </c>
      <c r="CG198" s="4">
        <v>0</v>
      </c>
      <c r="CH198" s="47">
        <f t="shared" si="529"/>
        <v>0</v>
      </c>
      <c r="CI198" s="12">
        <v>0</v>
      </c>
      <c r="CJ198" s="4">
        <v>0</v>
      </c>
      <c r="CK198" s="47">
        <f t="shared" si="530"/>
        <v>0</v>
      </c>
      <c r="CL198" s="73">
        <v>31.306840000000001</v>
      </c>
      <c r="CM198" s="4">
        <v>196.19200000000001</v>
      </c>
      <c r="CN198" s="47">
        <f t="shared" si="531"/>
        <v>6266.745541868806</v>
      </c>
      <c r="CO198" s="12">
        <v>0</v>
      </c>
      <c r="CP198" s="4">
        <v>0</v>
      </c>
      <c r="CQ198" s="47">
        <f t="shared" si="532"/>
        <v>0</v>
      </c>
      <c r="CR198" s="12">
        <v>0</v>
      </c>
      <c r="CS198" s="4">
        <v>0</v>
      </c>
      <c r="CT198" s="47">
        <f t="shared" si="533"/>
        <v>0</v>
      </c>
      <c r="CU198" s="12">
        <v>0</v>
      </c>
      <c r="CV198" s="4">
        <v>0</v>
      </c>
      <c r="CW198" s="47">
        <f t="shared" si="534"/>
        <v>0</v>
      </c>
      <c r="CX198" s="12">
        <v>0</v>
      </c>
      <c r="CY198" s="4">
        <v>0</v>
      </c>
      <c r="CZ198" s="47">
        <f t="shared" si="535"/>
        <v>0</v>
      </c>
      <c r="DA198" s="12">
        <v>0</v>
      </c>
      <c r="DB198" s="4">
        <v>0</v>
      </c>
      <c r="DC198" s="47">
        <f t="shared" si="536"/>
        <v>0</v>
      </c>
      <c r="DD198" s="12"/>
      <c r="DE198" s="4"/>
      <c r="DF198" s="47"/>
      <c r="DG198" s="12">
        <v>0</v>
      </c>
      <c r="DH198" s="4">
        <v>0</v>
      </c>
      <c r="DI198" s="47">
        <f t="shared" si="537"/>
        <v>0</v>
      </c>
      <c r="DJ198" s="12">
        <v>0</v>
      </c>
      <c r="DK198" s="4">
        <v>0</v>
      </c>
      <c r="DL198" s="47">
        <f t="shared" si="538"/>
        <v>0</v>
      </c>
      <c r="DM198" s="12">
        <v>0</v>
      </c>
      <c r="DN198" s="4">
        <v>0</v>
      </c>
      <c r="DO198" s="47">
        <f t="shared" si="539"/>
        <v>0</v>
      </c>
      <c r="DP198" s="12">
        <v>0</v>
      </c>
      <c r="DQ198" s="4">
        <v>0</v>
      </c>
      <c r="DR198" s="47">
        <f t="shared" si="540"/>
        <v>0</v>
      </c>
      <c r="DS198" s="12">
        <v>0</v>
      </c>
      <c r="DT198" s="4">
        <v>0</v>
      </c>
      <c r="DU198" s="47">
        <f t="shared" si="541"/>
        <v>0</v>
      </c>
      <c r="DV198" s="73">
        <v>231.4</v>
      </c>
      <c r="DW198" s="4">
        <v>2651.6930000000002</v>
      </c>
      <c r="DX198" s="47">
        <f t="shared" si="542"/>
        <v>11459.347450302508</v>
      </c>
      <c r="DY198" s="73">
        <v>3991.232</v>
      </c>
      <c r="DZ198" s="4">
        <v>33563.847000000002</v>
      </c>
      <c r="EA198" s="47">
        <f t="shared" si="543"/>
        <v>8409.3951441559893</v>
      </c>
      <c r="EB198" s="12">
        <f t="shared" si="545"/>
        <v>4694.9515099999999</v>
      </c>
      <c r="EC198" s="18">
        <f t="shared" si="546"/>
        <v>40827.622000000003</v>
      </c>
    </row>
    <row r="199" spans="1:133" x14ac:dyDescent="0.3">
      <c r="A199" s="55">
        <v>2023</v>
      </c>
      <c r="B199" s="56" t="s">
        <v>16</v>
      </c>
      <c r="C199" s="12">
        <v>0</v>
      </c>
      <c r="D199" s="4">
        <v>0</v>
      </c>
      <c r="E199" s="47">
        <f t="shared" si="547"/>
        <v>0</v>
      </c>
      <c r="F199" s="12">
        <v>0</v>
      </c>
      <c r="G199" s="4">
        <v>0</v>
      </c>
      <c r="H199" s="47">
        <f t="shared" si="503"/>
        <v>0</v>
      </c>
      <c r="I199" s="73">
        <v>0.01</v>
      </c>
      <c r="J199" s="4">
        <v>0.45</v>
      </c>
      <c r="K199" s="47">
        <f t="shared" si="504"/>
        <v>45000</v>
      </c>
      <c r="L199" s="12">
        <v>0</v>
      </c>
      <c r="M199" s="4">
        <v>0</v>
      </c>
      <c r="N199" s="47">
        <f t="shared" si="505"/>
        <v>0</v>
      </c>
      <c r="O199" s="12">
        <v>0</v>
      </c>
      <c r="P199" s="4">
        <v>0</v>
      </c>
      <c r="Q199" s="47">
        <f t="shared" si="506"/>
        <v>0</v>
      </c>
      <c r="R199" s="12">
        <v>0</v>
      </c>
      <c r="S199" s="4">
        <v>0</v>
      </c>
      <c r="T199" s="47">
        <f t="shared" si="507"/>
        <v>0</v>
      </c>
      <c r="U199" s="12">
        <v>0</v>
      </c>
      <c r="V199" s="4">
        <v>0</v>
      </c>
      <c r="W199" s="47">
        <f t="shared" si="508"/>
        <v>0</v>
      </c>
      <c r="X199" s="12">
        <v>0</v>
      </c>
      <c r="Y199" s="4">
        <v>0</v>
      </c>
      <c r="Z199" s="47">
        <f t="shared" si="509"/>
        <v>0</v>
      </c>
      <c r="AA199" s="12">
        <v>0</v>
      </c>
      <c r="AB199" s="4">
        <v>0</v>
      </c>
      <c r="AC199" s="47">
        <f t="shared" si="510"/>
        <v>0</v>
      </c>
      <c r="AD199" s="73">
        <v>205.06</v>
      </c>
      <c r="AE199" s="4">
        <v>1715.386</v>
      </c>
      <c r="AF199" s="47">
        <f t="shared" si="511"/>
        <v>8365.2882083292698</v>
      </c>
      <c r="AG199" s="12">
        <v>0</v>
      </c>
      <c r="AH199" s="4">
        <v>0</v>
      </c>
      <c r="AI199" s="47">
        <f t="shared" si="512"/>
        <v>0</v>
      </c>
      <c r="AJ199" s="12">
        <v>0</v>
      </c>
      <c r="AK199" s="4">
        <v>0</v>
      </c>
      <c r="AL199" s="47">
        <f t="shared" si="513"/>
        <v>0</v>
      </c>
      <c r="AM199" s="12">
        <v>0</v>
      </c>
      <c r="AN199" s="4">
        <v>0</v>
      </c>
      <c r="AO199" s="47">
        <f t="shared" si="514"/>
        <v>0</v>
      </c>
      <c r="AP199" s="12">
        <v>0</v>
      </c>
      <c r="AQ199" s="4">
        <v>0</v>
      </c>
      <c r="AR199" s="47">
        <f t="shared" si="515"/>
        <v>0</v>
      </c>
      <c r="AS199" s="12">
        <v>0</v>
      </c>
      <c r="AT199" s="4">
        <v>0</v>
      </c>
      <c r="AU199" s="47">
        <f t="shared" si="516"/>
        <v>0</v>
      </c>
      <c r="AV199" s="12">
        <v>0</v>
      </c>
      <c r="AW199" s="4">
        <v>0</v>
      </c>
      <c r="AX199" s="47">
        <f t="shared" si="517"/>
        <v>0</v>
      </c>
      <c r="AY199" s="12">
        <v>0</v>
      </c>
      <c r="AZ199" s="4">
        <v>0</v>
      </c>
      <c r="BA199" s="47">
        <f t="shared" si="518"/>
        <v>0</v>
      </c>
      <c r="BB199" s="12">
        <v>0</v>
      </c>
      <c r="BC199" s="4">
        <v>0</v>
      </c>
      <c r="BD199" s="47">
        <f t="shared" si="519"/>
        <v>0</v>
      </c>
      <c r="BE199" s="12">
        <v>0</v>
      </c>
      <c r="BF199" s="4">
        <v>0</v>
      </c>
      <c r="BG199" s="47">
        <f t="shared" si="520"/>
        <v>0</v>
      </c>
      <c r="BH199" s="12">
        <v>0</v>
      </c>
      <c r="BI199" s="4">
        <v>0</v>
      </c>
      <c r="BJ199" s="47">
        <f t="shared" si="521"/>
        <v>0</v>
      </c>
      <c r="BK199" s="12">
        <v>0</v>
      </c>
      <c r="BL199" s="4">
        <v>0</v>
      </c>
      <c r="BM199" s="47">
        <f t="shared" si="522"/>
        <v>0</v>
      </c>
      <c r="BN199" s="12">
        <v>0</v>
      </c>
      <c r="BO199" s="4">
        <v>0</v>
      </c>
      <c r="BP199" s="47">
        <f t="shared" si="523"/>
        <v>0</v>
      </c>
      <c r="BQ199" s="12">
        <v>0</v>
      </c>
      <c r="BR199" s="4">
        <v>0</v>
      </c>
      <c r="BS199" s="47">
        <f t="shared" si="524"/>
        <v>0</v>
      </c>
      <c r="BT199" s="12">
        <v>0</v>
      </c>
      <c r="BU199" s="4">
        <v>0</v>
      </c>
      <c r="BV199" s="47">
        <f t="shared" si="525"/>
        <v>0</v>
      </c>
      <c r="BW199" s="12">
        <v>0</v>
      </c>
      <c r="BX199" s="4">
        <v>0</v>
      </c>
      <c r="BY199" s="47">
        <f t="shared" si="526"/>
        <v>0</v>
      </c>
      <c r="BZ199" s="12">
        <v>0</v>
      </c>
      <c r="CA199" s="4">
        <v>0</v>
      </c>
      <c r="CB199" s="47">
        <f t="shared" si="527"/>
        <v>0</v>
      </c>
      <c r="CC199" s="12">
        <v>0</v>
      </c>
      <c r="CD199" s="4">
        <v>0</v>
      </c>
      <c r="CE199" s="47">
        <f t="shared" si="528"/>
        <v>0</v>
      </c>
      <c r="CF199" s="12">
        <v>0</v>
      </c>
      <c r="CG199" s="4">
        <v>0</v>
      </c>
      <c r="CH199" s="47">
        <f t="shared" si="529"/>
        <v>0</v>
      </c>
      <c r="CI199" s="73">
        <v>215.6</v>
      </c>
      <c r="CJ199" s="4">
        <v>2969.1880000000001</v>
      </c>
      <c r="CK199" s="47">
        <f t="shared" si="530"/>
        <v>13771.7439703154</v>
      </c>
      <c r="CL199" s="73">
        <v>43.027519999999996</v>
      </c>
      <c r="CM199" s="4">
        <v>481.77100000000002</v>
      </c>
      <c r="CN199" s="47">
        <f t="shared" si="531"/>
        <v>11196.810785283466</v>
      </c>
      <c r="CO199" s="12">
        <v>0</v>
      </c>
      <c r="CP199" s="4">
        <v>0</v>
      </c>
      <c r="CQ199" s="47">
        <f t="shared" si="532"/>
        <v>0</v>
      </c>
      <c r="CR199" s="12">
        <v>0</v>
      </c>
      <c r="CS199" s="4">
        <v>0</v>
      </c>
      <c r="CT199" s="47">
        <f t="shared" si="533"/>
        <v>0</v>
      </c>
      <c r="CU199" s="12">
        <v>0</v>
      </c>
      <c r="CV199" s="4">
        <v>0</v>
      </c>
      <c r="CW199" s="47">
        <f t="shared" si="534"/>
        <v>0</v>
      </c>
      <c r="CX199" s="12">
        <v>0</v>
      </c>
      <c r="CY199" s="4">
        <v>0</v>
      </c>
      <c r="CZ199" s="47">
        <f t="shared" si="535"/>
        <v>0</v>
      </c>
      <c r="DA199" s="73">
        <v>5</v>
      </c>
      <c r="DB199" s="4">
        <v>142.17400000000001</v>
      </c>
      <c r="DC199" s="47">
        <f t="shared" si="536"/>
        <v>28434.800000000003</v>
      </c>
      <c r="DD199" s="12"/>
      <c r="DE199" s="4"/>
      <c r="DF199" s="47"/>
      <c r="DG199" s="12">
        <v>0</v>
      </c>
      <c r="DH199" s="4">
        <v>0</v>
      </c>
      <c r="DI199" s="47">
        <f t="shared" si="537"/>
        <v>0</v>
      </c>
      <c r="DJ199" s="12">
        <v>0</v>
      </c>
      <c r="DK199" s="4">
        <v>0</v>
      </c>
      <c r="DL199" s="47">
        <f t="shared" si="538"/>
        <v>0</v>
      </c>
      <c r="DM199" s="73">
        <v>35.00703</v>
      </c>
      <c r="DN199" s="4">
        <v>1739.9549999999999</v>
      </c>
      <c r="DO199" s="47">
        <f t="shared" si="539"/>
        <v>49703.016794055366</v>
      </c>
      <c r="DP199" s="12">
        <v>0</v>
      </c>
      <c r="DQ199" s="4">
        <v>0</v>
      </c>
      <c r="DR199" s="47">
        <f t="shared" si="540"/>
        <v>0</v>
      </c>
      <c r="DS199" s="12">
        <v>0</v>
      </c>
      <c r="DT199" s="4">
        <v>0</v>
      </c>
      <c r="DU199" s="47">
        <f t="shared" si="541"/>
        <v>0</v>
      </c>
      <c r="DV199" s="73">
        <v>0.52500000000000002</v>
      </c>
      <c r="DW199" s="4">
        <v>28.061</v>
      </c>
      <c r="DX199" s="47">
        <f t="shared" si="542"/>
        <v>53449.523809523802</v>
      </c>
      <c r="DY199" s="73">
        <v>1141.3800000000001</v>
      </c>
      <c r="DZ199" s="4">
        <v>10315.11</v>
      </c>
      <c r="EA199" s="47">
        <f t="shared" si="543"/>
        <v>9037.4020922041727</v>
      </c>
      <c r="EB199" s="12">
        <f t="shared" si="545"/>
        <v>1645.6095500000001</v>
      </c>
      <c r="EC199" s="18">
        <f t="shared" si="546"/>
        <v>17392.095000000001</v>
      </c>
    </row>
    <row r="200" spans="1:133" ht="15" thickBot="1" x14ac:dyDescent="0.35">
      <c r="A200" s="76"/>
      <c r="B200" s="78" t="s">
        <v>17</v>
      </c>
      <c r="C200" s="79">
        <f t="shared" ref="C200:D200" si="548">SUM(C188:C199)</f>
        <v>968.50099999999998</v>
      </c>
      <c r="D200" s="80">
        <f t="shared" si="548"/>
        <v>23453.224999999999</v>
      </c>
      <c r="E200" s="49"/>
      <c r="F200" s="79">
        <f t="shared" ref="F200:G200" si="549">SUM(F188:F199)</f>
        <v>0</v>
      </c>
      <c r="G200" s="80">
        <f t="shared" si="549"/>
        <v>0</v>
      </c>
      <c r="H200" s="49"/>
      <c r="I200" s="79">
        <f t="shared" ref="I200:J200" si="550">SUM(I188:I199)</f>
        <v>28.672880000000003</v>
      </c>
      <c r="J200" s="80">
        <f t="shared" si="550"/>
        <v>1009.021</v>
      </c>
      <c r="K200" s="49"/>
      <c r="L200" s="79">
        <f t="shared" ref="L200:M200" si="551">SUM(L188:L199)</f>
        <v>0</v>
      </c>
      <c r="M200" s="80">
        <f t="shared" si="551"/>
        <v>0</v>
      </c>
      <c r="N200" s="49"/>
      <c r="O200" s="79">
        <f t="shared" ref="O200:P200" si="552">SUM(O188:O199)</f>
        <v>0</v>
      </c>
      <c r="P200" s="80">
        <f t="shared" si="552"/>
        <v>0</v>
      </c>
      <c r="Q200" s="49"/>
      <c r="R200" s="79">
        <f t="shared" ref="R200:S200" si="553">SUM(R188:R199)</f>
        <v>0</v>
      </c>
      <c r="S200" s="80">
        <f t="shared" si="553"/>
        <v>0</v>
      </c>
      <c r="T200" s="49"/>
      <c r="U200" s="79">
        <f t="shared" ref="U200:V200" si="554">SUM(U188:U199)</f>
        <v>0</v>
      </c>
      <c r="V200" s="80">
        <f t="shared" si="554"/>
        <v>0</v>
      </c>
      <c r="W200" s="49"/>
      <c r="X200" s="79">
        <f t="shared" ref="X200:Y200" si="555">SUM(X188:X199)</f>
        <v>240.09466999999998</v>
      </c>
      <c r="Y200" s="80">
        <f t="shared" si="555"/>
        <v>4418.8089999999993</v>
      </c>
      <c r="Z200" s="49"/>
      <c r="AA200" s="79">
        <f t="shared" ref="AA200:AB200" si="556">SUM(AA188:AA199)</f>
        <v>2.0379999999999998</v>
      </c>
      <c r="AB200" s="80">
        <f t="shared" si="556"/>
        <v>104.47799999999999</v>
      </c>
      <c r="AC200" s="49"/>
      <c r="AD200" s="79">
        <f t="shared" ref="AD200:AE200" si="557">SUM(AD188:AD199)</f>
        <v>1954.5119999999999</v>
      </c>
      <c r="AE200" s="80">
        <f t="shared" si="557"/>
        <v>21040.187999999998</v>
      </c>
      <c r="AF200" s="49"/>
      <c r="AG200" s="79">
        <f t="shared" ref="AG200:AH200" si="558">SUM(AG188:AG199)</f>
        <v>0</v>
      </c>
      <c r="AH200" s="80">
        <f t="shared" si="558"/>
        <v>0</v>
      </c>
      <c r="AI200" s="49"/>
      <c r="AJ200" s="79">
        <f t="shared" ref="AJ200:AK200" si="559">SUM(AJ188:AJ199)</f>
        <v>0</v>
      </c>
      <c r="AK200" s="80">
        <f t="shared" si="559"/>
        <v>0</v>
      </c>
      <c r="AL200" s="49"/>
      <c r="AM200" s="79">
        <f t="shared" ref="AM200:AN200" si="560">SUM(AM188:AM199)</f>
        <v>0</v>
      </c>
      <c r="AN200" s="80">
        <f t="shared" si="560"/>
        <v>0</v>
      </c>
      <c r="AO200" s="49"/>
      <c r="AP200" s="79">
        <f t="shared" ref="AP200:AQ200" si="561">SUM(AP188:AP199)</f>
        <v>0</v>
      </c>
      <c r="AQ200" s="80">
        <f t="shared" si="561"/>
        <v>0</v>
      </c>
      <c r="AR200" s="49"/>
      <c r="AS200" s="79">
        <f t="shared" ref="AS200:AT200" si="562">SUM(AS188:AS199)</f>
        <v>0</v>
      </c>
      <c r="AT200" s="80">
        <f t="shared" si="562"/>
        <v>0</v>
      </c>
      <c r="AU200" s="49"/>
      <c r="AV200" s="79">
        <f t="shared" ref="AV200:AW200" si="563">SUM(AV188:AV199)</f>
        <v>0</v>
      </c>
      <c r="AW200" s="80">
        <f t="shared" si="563"/>
        <v>0</v>
      </c>
      <c r="AX200" s="49"/>
      <c r="AY200" s="79">
        <f t="shared" ref="AY200:AZ200" si="564">SUM(AY188:AY199)</f>
        <v>0</v>
      </c>
      <c r="AZ200" s="80">
        <f t="shared" si="564"/>
        <v>0</v>
      </c>
      <c r="BA200" s="49"/>
      <c r="BB200" s="79">
        <f t="shared" ref="BB200:BC200" si="565">SUM(BB188:BB199)</f>
        <v>0</v>
      </c>
      <c r="BC200" s="80">
        <f t="shared" si="565"/>
        <v>0</v>
      </c>
      <c r="BD200" s="49"/>
      <c r="BE200" s="79">
        <f t="shared" ref="BE200:BF200" si="566">SUM(BE188:BE199)</f>
        <v>11.150219999999999</v>
      </c>
      <c r="BF200" s="80">
        <f t="shared" si="566"/>
        <v>323.87700000000001</v>
      </c>
      <c r="BG200" s="49"/>
      <c r="BH200" s="79">
        <f t="shared" ref="BH200:BI200" si="567">SUM(BH188:BH199)</f>
        <v>0</v>
      </c>
      <c r="BI200" s="80">
        <f t="shared" si="567"/>
        <v>0</v>
      </c>
      <c r="BJ200" s="49"/>
      <c r="BK200" s="79">
        <f t="shared" ref="BK200:BL200" si="568">SUM(BK188:BK199)</f>
        <v>4.4999999999999997E-3</v>
      </c>
      <c r="BL200" s="80">
        <f t="shared" si="568"/>
        <v>0.17199999999999999</v>
      </c>
      <c r="BM200" s="49"/>
      <c r="BN200" s="79">
        <f t="shared" ref="BN200:BO200" si="569">SUM(BN188:BN199)</f>
        <v>0</v>
      </c>
      <c r="BO200" s="80">
        <f t="shared" si="569"/>
        <v>0</v>
      </c>
      <c r="BP200" s="49"/>
      <c r="BQ200" s="79">
        <f t="shared" ref="BQ200:BR200" si="570">SUM(BQ188:BQ199)</f>
        <v>7</v>
      </c>
      <c r="BR200" s="80">
        <f t="shared" si="570"/>
        <v>74.117000000000004</v>
      </c>
      <c r="BS200" s="49"/>
      <c r="BT200" s="79">
        <f t="shared" ref="BT200:BU200" si="571">SUM(BT188:BT199)</f>
        <v>10.782999999999999</v>
      </c>
      <c r="BU200" s="80">
        <f t="shared" si="571"/>
        <v>246.1</v>
      </c>
      <c r="BV200" s="49"/>
      <c r="BW200" s="79">
        <f t="shared" ref="BW200:BX200" si="572">SUM(BW188:BW199)</f>
        <v>0</v>
      </c>
      <c r="BX200" s="80">
        <f t="shared" si="572"/>
        <v>0</v>
      </c>
      <c r="BY200" s="49"/>
      <c r="BZ200" s="79">
        <f t="shared" ref="BZ200:CA200" si="573">SUM(BZ188:BZ199)</f>
        <v>0</v>
      </c>
      <c r="CA200" s="80">
        <f t="shared" si="573"/>
        <v>0</v>
      </c>
      <c r="CB200" s="49"/>
      <c r="CC200" s="79">
        <f t="shared" ref="CC200:CD200" si="574">SUM(CC188:CC199)</f>
        <v>0</v>
      </c>
      <c r="CD200" s="80">
        <f t="shared" si="574"/>
        <v>0</v>
      </c>
      <c r="CE200" s="49"/>
      <c r="CF200" s="79">
        <f t="shared" ref="CF200:CG200" si="575">SUM(CF188:CF199)</f>
        <v>0</v>
      </c>
      <c r="CG200" s="80">
        <f t="shared" si="575"/>
        <v>0</v>
      </c>
      <c r="CH200" s="49"/>
      <c r="CI200" s="79">
        <f t="shared" ref="CI200:CJ200" si="576">SUM(CI188:CI199)</f>
        <v>1417.8782699999999</v>
      </c>
      <c r="CJ200" s="80">
        <f t="shared" si="576"/>
        <v>20042.832999999999</v>
      </c>
      <c r="CK200" s="49"/>
      <c r="CL200" s="79">
        <f t="shared" ref="CL200:CM200" si="577">SUM(CL188:CL199)</f>
        <v>550.69769999999994</v>
      </c>
      <c r="CM200" s="80">
        <f t="shared" si="577"/>
        <v>7404.5899999999992</v>
      </c>
      <c r="CN200" s="49"/>
      <c r="CO200" s="79">
        <f t="shared" ref="CO200:CP200" si="578">SUM(CO188:CO199)</f>
        <v>0</v>
      </c>
      <c r="CP200" s="80">
        <f t="shared" si="578"/>
        <v>0</v>
      </c>
      <c r="CQ200" s="49"/>
      <c r="CR200" s="79">
        <f t="shared" ref="CR200:CS200" si="579">SUM(CR188:CR199)</f>
        <v>0</v>
      </c>
      <c r="CS200" s="80">
        <f t="shared" si="579"/>
        <v>0</v>
      </c>
      <c r="CT200" s="49"/>
      <c r="CU200" s="79">
        <f t="shared" ref="CU200:CV200" si="580">SUM(CU188:CU199)</f>
        <v>9.7599999999999996E-3</v>
      </c>
      <c r="CV200" s="80">
        <f t="shared" si="580"/>
        <v>2.7699999999999996</v>
      </c>
      <c r="CW200" s="49"/>
      <c r="CX200" s="79">
        <f t="shared" ref="CX200:CY200" si="581">SUM(CX188:CX199)</f>
        <v>2E-3</v>
      </c>
      <c r="CY200" s="80">
        <f t="shared" si="581"/>
        <v>0.02</v>
      </c>
      <c r="CZ200" s="49"/>
      <c r="DA200" s="79">
        <f t="shared" ref="DA200:DB200" si="582">SUM(DA188:DA199)</f>
        <v>5</v>
      </c>
      <c r="DB200" s="80">
        <f t="shared" si="582"/>
        <v>142.17400000000001</v>
      </c>
      <c r="DC200" s="49"/>
      <c r="DD200" s="79"/>
      <c r="DE200" s="80"/>
      <c r="DF200" s="49"/>
      <c r="DG200" s="79">
        <f t="shared" ref="DG200:DH200" si="583">SUM(DG188:DG199)</f>
        <v>8.0999999999999989E-2</v>
      </c>
      <c r="DH200" s="80">
        <f t="shared" si="583"/>
        <v>3.1240000000000001</v>
      </c>
      <c r="DI200" s="49"/>
      <c r="DJ200" s="79">
        <f t="shared" ref="DJ200:DK200" si="584">SUM(DJ188:DJ199)</f>
        <v>0</v>
      </c>
      <c r="DK200" s="80">
        <f t="shared" si="584"/>
        <v>0</v>
      </c>
      <c r="DL200" s="49"/>
      <c r="DM200" s="79">
        <f t="shared" ref="DM200:DN200" si="585">SUM(DM188:DM199)</f>
        <v>35.407029999999999</v>
      </c>
      <c r="DN200" s="80">
        <f t="shared" si="585"/>
        <v>1756.6289999999999</v>
      </c>
      <c r="DO200" s="49"/>
      <c r="DP200" s="79">
        <f t="shared" ref="DP200:DQ200" si="586">SUM(DP188:DP199)</f>
        <v>0</v>
      </c>
      <c r="DQ200" s="80">
        <f t="shared" si="586"/>
        <v>0</v>
      </c>
      <c r="DR200" s="49"/>
      <c r="DS200" s="79">
        <f t="shared" ref="DS200:DT200" si="587">SUM(DS188:DS199)</f>
        <v>172.6</v>
      </c>
      <c r="DT200" s="80">
        <f t="shared" si="587"/>
        <v>2707.6719999999996</v>
      </c>
      <c r="DU200" s="49"/>
      <c r="DV200" s="79">
        <f t="shared" ref="DV200:DW200" si="588">SUM(DV188:DV199)</f>
        <v>5951.4995999999992</v>
      </c>
      <c r="DW200" s="80">
        <f t="shared" si="588"/>
        <v>86537.637999999992</v>
      </c>
      <c r="DX200" s="49"/>
      <c r="DY200" s="79">
        <f t="shared" ref="DY200:DZ200" si="589">SUM(DY188:DY199)</f>
        <v>13284.47925</v>
      </c>
      <c r="DZ200" s="80">
        <f t="shared" si="589"/>
        <v>138816.46600000001</v>
      </c>
      <c r="EA200" s="49"/>
      <c r="EB200" s="43">
        <f t="shared" si="545"/>
        <v>24640.410879999999</v>
      </c>
      <c r="EC200" s="44">
        <f t="shared" si="546"/>
        <v>308083.90299999999</v>
      </c>
    </row>
    <row r="201" spans="1:133" x14ac:dyDescent="0.3">
      <c r="A201" s="55">
        <v>2024</v>
      </c>
      <c r="B201" s="56" t="s">
        <v>5</v>
      </c>
      <c r="C201" s="12">
        <v>0</v>
      </c>
      <c r="D201" s="4">
        <v>0</v>
      </c>
      <c r="E201" s="47">
        <f>IF(C201=0,0,D201/C201*1000)</f>
        <v>0</v>
      </c>
      <c r="F201" s="12">
        <v>0</v>
      </c>
      <c r="G201" s="4">
        <v>0</v>
      </c>
      <c r="H201" s="47">
        <f t="shared" ref="H201:H212" si="590">IF(F201=0,0,G201/F201*1000)</f>
        <v>0</v>
      </c>
      <c r="I201" s="90">
        <v>10.1</v>
      </c>
      <c r="J201" s="91">
        <v>296.99200000000002</v>
      </c>
      <c r="K201" s="47">
        <f t="shared" ref="K201:K212" si="591">IF(I201=0,0,J201/I201*1000)</f>
        <v>29405.148514851488</v>
      </c>
      <c r="L201" s="12">
        <v>0</v>
      </c>
      <c r="M201" s="4">
        <v>0</v>
      </c>
      <c r="N201" s="47">
        <f t="shared" ref="N201:N212" si="592">IF(L201=0,0,M201/L201*1000)</f>
        <v>0</v>
      </c>
      <c r="O201" s="12">
        <v>0</v>
      </c>
      <c r="P201" s="4">
        <v>0</v>
      </c>
      <c r="Q201" s="47">
        <f t="shared" ref="Q201:Q212" si="593">IF(O201=0,0,P201/O201*1000)</f>
        <v>0</v>
      </c>
      <c r="R201" s="12">
        <v>0</v>
      </c>
      <c r="S201" s="4">
        <v>0</v>
      </c>
      <c r="T201" s="47">
        <f t="shared" ref="T201:T212" si="594">IF(R201=0,0,S201/R201*1000)</f>
        <v>0</v>
      </c>
      <c r="U201" s="12">
        <v>0</v>
      </c>
      <c r="V201" s="4">
        <v>0</v>
      </c>
      <c r="W201" s="47">
        <f t="shared" ref="W201:W212" si="595">IF(U201=0,0,V201/U201*1000)</f>
        <v>0</v>
      </c>
      <c r="X201" s="12">
        <v>0</v>
      </c>
      <c r="Y201" s="4">
        <v>0</v>
      </c>
      <c r="Z201" s="47">
        <f t="shared" ref="Z201:Z212" si="596">IF(X201=0,0,Y201/X201*1000)</f>
        <v>0</v>
      </c>
      <c r="AA201" s="12">
        <v>0</v>
      </c>
      <c r="AB201" s="4">
        <v>0</v>
      </c>
      <c r="AC201" s="47">
        <f t="shared" ref="AC201:AC212" si="597">IF(AA201=0,0,AB201/AA201*1000)</f>
        <v>0</v>
      </c>
      <c r="AD201" s="90">
        <v>231.02</v>
      </c>
      <c r="AE201" s="91">
        <v>1915.8240000000001</v>
      </c>
      <c r="AF201" s="47">
        <f t="shared" ref="AF201:AF212" si="598">IF(AD201=0,0,AE201/AD201*1000)</f>
        <v>8292.8923902692404</v>
      </c>
      <c r="AG201" s="12">
        <v>0</v>
      </c>
      <c r="AH201" s="4">
        <v>0</v>
      </c>
      <c r="AI201" s="47">
        <f t="shared" ref="AI201:AI212" si="599">IF(AG201=0,0,AH201/AG201*1000)</f>
        <v>0</v>
      </c>
      <c r="AJ201" s="12">
        <v>0</v>
      </c>
      <c r="AK201" s="4">
        <v>0</v>
      </c>
      <c r="AL201" s="47">
        <f t="shared" ref="AL201:AL212" si="600">IF(AJ201=0,0,AK201/AJ201*1000)</f>
        <v>0</v>
      </c>
      <c r="AM201" s="12">
        <v>0</v>
      </c>
      <c r="AN201" s="4">
        <v>0</v>
      </c>
      <c r="AO201" s="47">
        <f t="shared" ref="AO201:AO212" si="601">IF(AM201=0,0,AN201/AM201*1000)</f>
        <v>0</v>
      </c>
      <c r="AP201" s="12">
        <v>0</v>
      </c>
      <c r="AQ201" s="4">
        <v>0</v>
      </c>
      <c r="AR201" s="47">
        <f t="shared" ref="AR201:AR212" si="602">IF(AP201=0,0,AQ201/AP201*1000)</f>
        <v>0</v>
      </c>
      <c r="AS201" s="12">
        <v>0</v>
      </c>
      <c r="AT201" s="4">
        <v>0</v>
      </c>
      <c r="AU201" s="47">
        <f t="shared" ref="AU201:AU212" si="603">IF(AS201=0,0,AT201/AS201*1000)</f>
        <v>0</v>
      </c>
      <c r="AV201" s="12">
        <v>0</v>
      </c>
      <c r="AW201" s="4">
        <v>0</v>
      </c>
      <c r="AX201" s="47">
        <f t="shared" ref="AX201:AX212" si="604">IF(AV201=0,0,AW201/AV201*1000)</f>
        <v>0</v>
      </c>
      <c r="AY201" s="12">
        <v>0</v>
      </c>
      <c r="AZ201" s="4">
        <v>0</v>
      </c>
      <c r="BA201" s="47">
        <f t="shared" ref="BA201:BA212" si="605">IF(AY201=0,0,AZ201/AY201*1000)</f>
        <v>0</v>
      </c>
      <c r="BB201" s="12">
        <v>0</v>
      </c>
      <c r="BC201" s="4">
        <v>0</v>
      </c>
      <c r="BD201" s="47">
        <f t="shared" ref="BD201:BD212" si="606">IF(BB201=0,0,BC201/BB201*1000)</f>
        <v>0</v>
      </c>
      <c r="BE201" s="12">
        <v>0</v>
      </c>
      <c r="BF201" s="4">
        <v>0</v>
      </c>
      <c r="BG201" s="47">
        <f t="shared" ref="BG201:BG212" si="607">IF(BE201=0,0,BF201/BE201*1000)</f>
        <v>0</v>
      </c>
      <c r="BH201" s="12">
        <v>0</v>
      </c>
      <c r="BI201" s="4">
        <v>0</v>
      </c>
      <c r="BJ201" s="47">
        <f t="shared" ref="BJ201:BJ212" si="608">IF(BH201=0,0,BI201/BH201*1000)</f>
        <v>0</v>
      </c>
      <c r="BK201" s="12">
        <v>0</v>
      </c>
      <c r="BL201" s="4">
        <v>0</v>
      </c>
      <c r="BM201" s="47">
        <f t="shared" ref="BM201:BM212" si="609">IF(BK201=0,0,BL201/BK201*1000)</f>
        <v>0</v>
      </c>
      <c r="BN201" s="90">
        <v>2.6099999999999999E-3</v>
      </c>
      <c r="BO201" s="91">
        <v>3.649</v>
      </c>
      <c r="BP201" s="47">
        <f t="shared" ref="BP201:BP212" si="610">IF(BN201=0,0,BO201/BN201*1000)</f>
        <v>1398084.2911877397</v>
      </c>
      <c r="BQ201" s="12">
        <v>0</v>
      </c>
      <c r="BR201" s="4">
        <v>0</v>
      </c>
      <c r="BS201" s="47">
        <f t="shared" ref="BS201:BS212" si="611">IF(BQ201=0,0,BR201/BQ201*1000)</f>
        <v>0</v>
      </c>
      <c r="BT201" s="12">
        <v>0</v>
      </c>
      <c r="BU201" s="4">
        <v>0</v>
      </c>
      <c r="BV201" s="47">
        <f t="shared" ref="BV201:BV212" si="612">IF(BT201=0,0,BU201/BT201*1000)</f>
        <v>0</v>
      </c>
      <c r="BW201" s="12">
        <v>0</v>
      </c>
      <c r="BX201" s="4">
        <v>0</v>
      </c>
      <c r="BY201" s="47">
        <f t="shared" ref="BY201:BY212" si="613">IF(BW201=0,0,BX201/BW201*1000)</f>
        <v>0</v>
      </c>
      <c r="BZ201" s="12">
        <v>0</v>
      </c>
      <c r="CA201" s="4">
        <v>0</v>
      </c>
      <c r="CB201" s="47">
        <f t="shared" ref="CB201:CB212" si="614">IF(BZ201=0,0,CA201/BZ201*1000)</f>
        <v>0</v>
      </c>
      <c r="CC201" s="12">
        <v>0</v>
      </c>
      <c r="CD201" s="4">
        <v>0</v>
      </c>
      <c r="CE201" s="47">
        <f t="shared" ref="CE201:CE212" si="615">IF(CC201=0,0,CD201/CC201*1000)</f>
        <v>0</v>
      </c>
      <c r="CF201" s="12">
        <v>0</v>
      </c>
      <c r="CG201" s="4">
        <v>0</v>
      </c>
      <c r="CH201" s="47">
        <f t="shared" ref="CH201:CH212" si="616">IF(CF201=0,0,CG201/CF201*1000)</f>
        <v>0</v>
      </c>
      <c r="CI201" s="90">
        <v>67.201999999999998</v>
      </c>
      <c r="CJ201" s="91">
        <v>703.38400000000001</v>
      </c>
      <c r="CK201" s="47">
        <f t="shared" ref="CK201:CK212" si="617">IF(CI201=0,0,CJ201/CI201*1000)</f>
        <v>10466.712300229159</v>
      </c>
      <c r="CL201" s="90">
        <v>24.10605</v>
      </c>
      <c r="CM201" s="91">
        <v>297.375</v>
      </c>
      <c r="CN201" s="47">
        <f t="shared" ref="CN201:CN212" si="618">IF(CL201=0,0,CM201/CL201*1000)</f>
        <v>12336.114792759494</v>
      </c>
      <c r="CO201" s="12">
        <v>0</v>
      </c>
      <c r="CP201" s="4">
        <v>0</v>
      </c>
      <c r="CQ201" s="47">
        <f t="shared" ref="CQ201:CQ212" si="619">IF(CO201=0,0,CP201/CO201*1000)</f>
        <v>0</v>
      </c>
      <c r="CR201" s="12">
        <v>0</v>
      </c>
      <c r="CS201" s="4">
        <v>0</v>
      </c>
      <c r="CT201" s="47">
        <f t="shared" ref="CT201:CT212" si="620">IF(CR201=0,0,CS201/CR201*1000)</f>
        <v>0</v>
      </c>
      <c r="CU201" s="90">
        <v>1.294E-2</v>
      </c>
      <c r="CV201" s="91">
        <v>2.706</v>
      </c>
      <c r="CW201" s="47">
        <f t="shared" ref="CW201:CW212" si="621">IF(CU201=0,0,CV201/CU201*1000)</f>
        <v>209119.01081916536</v>
      </c>
      <c r="CX201" s="12">
        <v>0</v>
      </c>
      <c r="CY201" s="4">
        <v>0</v>
      </c>
      <c r="CZ201" s="47">
        <f t="shared" ref="CZ201:CZ212" si="622">IF(CX201=0,0,CY201/CX201*1000)</f>
        <v>0</v>
      </c>
      <c r="DA201" s="12">
        <v>0</v>
      </c>
      <c r="DB201" s="4">
        <v>0</v>
      </c>
      <c r="DC201" s="47">
        <f t="shared" ref="DC201:DC212" si="623">IF(DA201=0,0,DB201/DA201*1000)</f>
        <v>0</v>
      </c>
      <c r="DD201" s="12">
        <v>0</v>
      </c>
      <c r="DE201" s="4">
        <v>0</v>
      </c>
      <c r="DF201" s="47">
        <f t="shared" ref="DF201:DF212" si="624">IF(DD201=0,0,DE201/DD201*1000)</f>
        <v>0</v>
      </c>
      <c r="DG201" s="12">
        <v>0</v>
      </c>
      <c r="DH201" s="4">
        <v>0</v>
      </c>
      <c r="DI201" s="47">
        <f t="shared" ref="DI201:DI212" si="625">IF(DG201=0,0,DH201/DG201*1000)</f>
        <v>0</v>
      </c>
      <c r="DJ201" s="12">
        <v>0</v>
      </c>
      <c r="DK201" s="4">
        <v>0</v>
      </c>
      <c r="DL201" s="47">
        <f t="shared" ref="DL201:DL212" si="626">IF(DJ201=0,0,DK201/DJ201*1000)</f>
        <v>0</v>
      </c>
      <c r="DM201" s="12">
        <v>0</v>
      </c>
      <c r="DN201" s="4">
        <v>0</v>
      </c>
      <c r="DO201" s="47">
        <f t="shared" ref="DO201:DO212" si="627">IF(DM201=0,0,DN201/DM201*1000)</f>
        <v>0</v>
      </c>
      <c r="DP201" s="12">
        <v>0</v>
      </c>
      <c r="DQ201" s="4">
        <v>0</v>
      </c>
      <c r="DR201" s="47">
        <f t="shared" ref="DR201:DR212" si="628">IF(DP201=0,0,DQ201/DP201*1000)</f>
        <v>0</v>
      </c>
      <c r="DS201" s="12">
        <v>0</v>
      </c>
      <c r="DT201" s="4">
        <v>0</v>
      </c>
      <c r="DU201" s="47">
        <f t="shared" ref="DU201:DU212" si="629">IF(DS201=0,0,DT201/DS201*1000)</f>
        <v>0</v>
      </c>
      <c r="DV201" s="90">
        <v>350</v>
      </c>
      <c r="DW201" s="91">
        <v>3194.098</v>
      </c>
      <c r="DX201" s="47">
        <f t="shared" ref="DX201:DX212" si="630">IF(DV201=0,0,DW201/DV201*1000)</f>
        <v>9125.9942857142869</v>
      </c>
      <c r="DY201" s="90">
        <v>68</v>
      </c>
      <c r="DZ201" s="91">
        <v>840.81200000000001</v>
      </c>
      <c r="EA201" s="47">
        <f t="shared" ref="EA201:EA212" si="631">IF(DY201=0,0,DZ201/DY201*1000)</f>
        <v>12364.882352941177</v>
      </c>
      <c r="EB201" s="12">
        <f>SUMIF($C$5:$EA$5,"Ton",C201:EA201)</f>
        <v>750.44360000000006</v>
      </c>
      <c r="EC201" s="18">
        <f>SUMIF($C$5:$EA$5,"F*",C201:EA201)</f>
        <v>7254.84</v>
      </c>
    </row>
    <row r="202" spans="1:133" x14ac:dyDescent="0.3">
      <c r="A202" s="55">
        <v>2024</v>
      </c>
      <c r="B202" s="56" t="s">
        <v>6</v>
      </c>
      <c r="C202" s="12">
        <v>0</v>
      </c>
      <c r="D202" s="4">
        <v>0</v>
      </c>
      <c r="E202" s="47">
        <f t="shared" ref="E202:E203" si="632">IF(C202=0,0,D202/C202*1000)</f>
        <v>0</v>
      </c>
      <c r="F202" s="12">
        <v>0</v>
      </c>
      <c r="G202" s="4">
        <v>0</v>
      </c>
      <c r="H202" s="47">
        <f t="shared" si="590"/>
        <v>0</v>
      </c>
      <c r="I202" s="73">
        <v>5.5780000000000003</v>
      </c>
      <c r="J202" s="4">
        <v>213.48</v>
      </c>
      <c r="K202" s="47">
        <f t="shared" si="591"/>
        <v>38271.782000717096</v>
      </c>
      <c r="L202" s="12">
        <v>0</v>
      </c>
      <c r="M202" s="4">
        <v>0</v>
      </c>
      <c r="N202" s="47">
        <f t="shared" si="592"/>
        <v>0</v>
      </c>
      <c r="O202" s="12">
        <v>0</v>
      </c>
      <c r="P202" s="4">
        <v>0</v>
      </c>
      <c r="Q202" s="47">
        <f t="shared" si="593"/>
        <v>0</v>
      </c>
      <c r="R202" s="12">
        <v>0</v>
      </c>
      <c r="S202" s="4">
        <v>0</v>
      </c>
      <c r="T202" s="47">
        <f t="shared" si="594"/>
        <v>0</v>
      </c>
      <c r="U202" s="12">
        <v>0</v>
      </c>
      <c r="V202" s="4">
        <v>0</v>
      </c>
      <c r="W202" s="47">
        <f t="shared" si="595"/>
        <v>0</v>
      </c>
      <c r="X202" s="12">
        <v>0</v>
      </c>
      <c r="Y202" s="4">
        <v>0</v>
      </c>
      <c r="Z202" s="47">
        <f t="shared" si="596"/>
        <v>0</v>
      </c>
      <c r="AA202" s="12">
        <v>0</v>
      </c>
      <c r="AB202" s="4">
        <v>0</v>
      </c>
      <c r="AC202" s="47">
        <f t="shared" si="597"/>
        <v>0</v>
      </c>
      <c r="AD202" s="73">
        <v>314</v>
      </c>
      <c r="AE202" s="4">
        <v>2648.248</v>
      </c>
      <c r="AF202" s="47">
        <f t="shared" si="598"/>
        <v>8433.9108280254786</v>
      </c>
      <c r="AG202" s="12">
        <v>0</v>
      </c>
      <c r="AH202" s="4">
        <v>0</v>
      </c>
      <c r="AI202" s="47">
        <f t="shared" si="599"/>
        <v>0</v>
      </c>
      <c r="AJ202" s="12">
        <v>0</v>
      </c>
      <c r="AK202" s="4">
        <v>0</v>
      </c>
      <c r="AL202" s="47">
        <f t="shared" si="600"/>
        <v>0</v>
      </c>
      <c r="AM202" s="12">
        <v>0</v>
      </c>
      <c r="AN202" s="4">
        <v>0</v>
      </c>
      <c r="AO202" s="47">
        <f t="shared" si="601"/>
        <v>0</v>
      </c>
      <c r="AP202" s="12">
        <v>0</v>
      </c>
      <c r="AQ202" s="4">
        <v>0</v>
      </c>
      <c r="AR202" s="47">
        <f t="shared" si="602"/>
        <v>0</v>
      </c>
      <c r="AS202" s="12">
        <v>0</v>
      </c>
      <c r="AT202" s="4">
        <v>0</v>
      </c>
      <c r="AU202" s="47">
        <f t="shared" si="603"/>
        <v>0</v>
      </c>
      <c r="AV202" s="12">
        <v>0</v>
      </c>
      <c r="AW202" s="4">
        <v>0</v>
      </c>
      <c r="AX202" s="47">
        <f t="shared" si="604"/>
        <v>0</v>
      </c>
      <c r="AY202" s="12">
        <v>0</v>
      </c>
      <c r="AZ202" s="4">
        <v>0</v>
      </c>
      <c r="BA202" s="47">
        <f t="shared" si="605"/>
        <v>0</v>
      </c>
      <c r="BB202" s="12">
        <v>0</v>
      </c>
      <c r="BC202" s="4">
        <v>0</v>
      </c>
      <c r="BD202" s="47">
        <f t="shared" si="606"/>
        <v>0</v>
      </c>
      <c r="BE202" s="12">
        <v>0</v>
      </c>
      <c r="BF202" s="4">
        <v>0</v>
      </c>
      <c r="BG202" s="47">
        <f t="shared" si="607"/>
        <v>0</v>
      </c>
      <c r="BH202" s="12">
        <v>0</v>
      </c>
      <c r="BI202" s="4">
        <v>0</v>
      </c>
      <c r="BJ202" s="47">
        <f t="shared" si="608"/>
        <v>0</v>
      </c>
      <c r="BK202" s="12">
        <v>0</v>
      </c>
      <c r="BL202" s="4">
        <v>0</v>
      </c>
      <c r="BM202" s="47">
        <f t="shared" si="609"/>
        <v>0</v>
      </c>
      <c r="BN202" s="12">
        <v>0</v>
      </c>
      <c r="BO202" s="4">
        <v>0</v>
      </c>
      <c r="BP202" s="47">
        <f t="shared" si="610"/>
        <v>0</v>
      </c>
      <c r="BQ202" s="12">
        <v>0</v>
      </c>
      <c r="BR202" s="4">
        <v>0</v>
      </c>
      <c r="BS202" s="47">
        <f t="shared" si="611"/>
        <v>0</v>
      </c>
      <c r="BT202" s="12">
        <v>0</v>
      </c>
      <c r="BU202" s="4">
        <v>0</v>
      </c>
      <c r="BV202" s="47">
        <f t="shared" si="612"/>
        <v>0</v>
      </c>
      <c r="BW202" s="12">
        <v>0</v>
      </c>
      <c r="BX202" s="4">
        <v>0</v>
      </c>
      <c r="BY202" s="47">
        <f t="shared" si="613"/>
        <v>0</v>
      </c>
      <c r="BZ202" s="12">
        <v>0</v>
      </c>
      <c r="CA202" s="4">
        <v>0</v>
      </c>
      <c r="CB202" s="47">
        <f t="shared" si="614"/>
        <v>0</v>
      </c>
      <c r="CC202" s="12">
        <v>0</v>
      </c>
      <c r="CD202" s="4">
        <v>0</v>
      </c>
      <c r="CE202" s="47">
        <f t="shared" si="615"/>
        <v>0</v>
      </c>
      <c r="CF202" s="12">
        <v>0</v>
      </c>
      <c r="CG202" s="4">
        <v>0</v>
      </c>
      <c r="CH202" s="47">
        <f t="shared" si="616"/>
        <v>0</v>
      </c>
      <c r="CI202" s="73">
        <v>21.2</v>
      </c>
      <c r="CJ202" s="4">
        <v>225.28100000000001</v>
      </c>
      <c r="CK202" s="47">
        <f t="shared" si="617"/>
        <v>10626.462264150945</v>
      </c>
      <c r="CL202" s="73">
        <v>28.594450000000002</v>
      </c>
      <c r="CM202" s="4">
        <v>260.10000000000002</v>
      </c>
      <c r="CN202" s="47">
        <f t="shared" si="618"/>
        <v>9096.1707604097992</v>
      </c>
      <c r="CO202" s="12">
        <v>0</v>
      </c>
      <c r="CP202" s="4">
        <v>0</v>
      </c>
      <c r="CQ202" s="47">
        <f t="shared" si="619"/>
        <v>0</v>
      </c>
      <c r="CR202" s="12">
        <v>0</v>
      </c>
      <c r="CS202" s="4">
        <v>0</v>
      </c>
      <c r="CT202" s="47">
        <f t="shared" si="620"/>
        <v>0</v>
      </c>
      <c r="CU202" s="12">
        <v>0</v>
      </c>
      <c r="CV202" s="4">
        <v>0</v>
      </c>
      <c r="CW202" s="47">
        <f t="shared" si="621"/>
        <v>0</v>
      </c>
      <c r="CX202" s="12">
        <v>0</v>
      </c>
      <c r="CY202" s="4">
        <v>0</v>
      </c>
      <c r="CZ202" s="47">
        <f t="shared" si="622"/>
        <v>0</v>
      </c>
      <c r="DA202" s="12">
        <v>0</v>
      </c>
      <c r="DB202" s="4">
        <v>0</v>
      </c>
      <c r="DC202" s="47">
        <f t="shared" si="623"/>
        <v>0</v>
      </c>
      <c r="DD202" s="12">
        <v>0</v>
      </c>
      <c r="DE202" s="4">
        <v>0</v>
      </c>
      <c r="DF202" s="47">
        <f t="shared" si="624"/>
        <v>0</v>
      </c>
      <c r="DG202" s="12">
        <v>0</v>
      </c>
      <c r="DH202" s="4">
        <v>0</v>
      </c>
      <c r="DI202" s="47">
        <f t="shared" si="625"/>
        <v>0</v>
      </c>
      <c r="DJ202" s="12">
        <v>0</v>
      </c>
      <c r="DK202" s="4">
        <v>0</v>
      </c>
      <c r="DL202" s="47">
        <f t="shared" si="626"/>
        <v>0</v>
      </c>
      <c r="DM202" s="12">
        <v>0</v>
      </c>
      <c r="DN202" s="4">
        <v>0</v>
      </c>
      <c r="DO202" s="47">
        <f t="shared" si="627"/>
        <v>0</v>
      </c>
      <c r="DP202" s="12">
        <v>0</v>
      </c>
      <c r="DQ202" s="4">
        <v>0</v>
      </c>
      <c r="DR202" s="47">
        <f t="shared" si="628"/>
        <v>0</v>
      </c>
      <c r="DS202" s="12">
        <v>0</v>
      </c>
      <c r="DT202" s="4">
        <v>0</v>
      </c>
      <c r="DU202" s="47">
        <f t="shared" si="629"/>
        <v>0</v>
      </c>
      <c r="DV202" s="73">
        <v>277.13529999999997</v>
      </c>
      <c r="DW202" s="4">
        <v>3525.1489999999999</v>
      </c>
      <c r="DX202" s="47">
        <f t="shared" si="630"/>
        <v>12719.956642116686</v>
      </c>
      <c r="DY202" s="73">
        <v>270</v>
      </c>
      <c r="DZ202" s="4">
        <v>2982.134</v>
      </c>
      <c r="EA202" s="47">
        <f t="shared" si="631"/>
        <v>11044.94074074074</v>
      </c>
      <c r="EB202" s="12">
        <f t="shared" ref="EB202:EB213" si="633">SUMIF($C$5:$EA$5,"Ton",C202:EA202)</f>
        <v>916.50774999999999</v>
      </c>
      <c r="EC202" s="18">
        <f t="shared" ref="EC202:EC213" si="634">SUMIF($C$5:$EA$5,"F*",C202:EA202)</f>
        <v>9854.3919999999998</v>
      </c>
    </row>
    <row r="203" spans="1:133" x14ac:dyDescent="0.3">
      <c r="A203" s="55">
        <v>2024</v>
      </c>
      <c r="B203" s="56" t="s">
        <v>7</v>
      </c>
      <c r="C203" s="73">
        <v>200</v>
      </c>
      <c r="D203" s="4">
        <v>2729.598</v>
      </c>
      <c r="E203" s="47">
        <f t="shared" si="632"/>
        <v>13647.99</v>
      </c>
      <c r="F203" s="12">
        <v>0</v>
      </c>
      <c r="G203" s="4">
        <v>0</v>
      </c>
      <c r="H203" s="47">
        <f t="shared" si="590"/>
        <v>0</v>
      </c>
      <c r="I203" s="73">
        <v>0.5</v>
      </c>
      <c r="J203" s="4">
        <v>6.44</v>
      </c>
      <c r="K203" s="47">
        <f t="shared" si="591"/>
        <v>12880</v>
      </c>
      <c r="L203" s="12">
        <v>0</v>
      </c>
      <c r="M203" s="4">
        <v>0</v>
      </c>
      <c r="N203" s="47">
        <f t="shared" si="592"/>
        <v>0</v>
      </c>
      <c r="O203" s="12">
        <v>0</v>
      </c>
      <c r="P203" s="4">
        <v>0</v>
      </c>
      <c r="Q203" s="47">
        <f t="shared" si="593"/>
        <v>0</v>
      </c>
      <c r="R203" s="12">
        <v>0</v>
      </c>
      <c r="S203" s="4">
        <v>0</v>
      </c>
      <c r="T203" s="47">
        <f t="shared" si="594"/>
        <v>0</v>
      </c>
      <c r="U203" s="12">
        <v>0</v>
      </c>
      <c r="V203" s="4">
        <v>0</v>
      </c>
      <c r="W203" s="47">
        <f t="shared" si="595"/>
        <v>0</v>
      </c>
      <c r="X203" s="12">
        <v>0</v>
      </c>
      <c r="Y203" s="4">
        <v>0</v>
      </c>
      <c r="Z203" s="47">
        <f t="shared" si="596"/>
        <v>0</v>
      </c>
      <c r="AA203" s="12">
        <v>0</v>
      </c>
      <c r="AB203" s="4">
        <v>0</v>
      </c>
      <c r="AC203" s="47">
        <f t="shared" si="597"/>
        <v>0</v>
      </c>
      <c r="AD203" s="73">
        <v>68</v>
      </c>
      <c r="AE203" s="4">
        <v>540.26</v>
      </c>
      <c r="AF203" s="47">
        <f t="shared" si="598"/>
        <v>7945</v>
      </c>
      <c r="AG203" s="12">
        <v>0</v>
      </c>
      <c r="AH203" s="4">
        <v>0</v>
      </c>
      <c r="AI203" s="47">
        <f t="shared" si="599"/>
        <v>0</v>
      </c>
      <c r="AJ203" s="12">
        <v>0</v>
      </c>
      <c r="AK203" s="4">
        <v>0</v>
      </c>
      <c r="AL203" s="47">
        <f t="shared" si="600"/>
        <v>0</v>
      </c>
      <c r="AM203" s="12">
        <v>0</v>
      </c>
      <c r="AN203" s="4">
        <v>0</v>
      </c>
      <c r="AO203" s="47">
        <f t="shared" si="601"/>
        <v>0</v>
      </c>
      <c r="AP203" s="12">
        <v>0</v>
      </c>
      <c r="AQ203" s="4">
        <v>0</v>
      </c>
      <c r="AR203" s="47">
        <f t="shared" si="602"/>
        <v>0</v>
      </c>
      <c r="AS203" s="12">
        <v>0</v>
      </c>
      <c r="AT203" s="4">
        <v>0</v>
      </c>
      <c r="AU203" s="47">
        <f t="shared" si="603"/>
        <v>0</v>
      </c>
      <c r="AV203" s="12">
        <v>0</v>
      </c>
      <c r="AW203" s="4">
        <v>0</v>
      </c>
      <c r="AX203" s="47">
        <f t="shared" si="604"/>
        <v>0</v>
      </c>
      <c r="AY203" s="12">
        <v>0</v>
      </c>
      <c r="AZ203" s="4">
        <v>0</v>
      </c>
      <c r="BA203" s="47">
        <f t="shared" si="605"/>
        <v>0</v>
      </c>
      <c r="BB203" s="12">
        <v>0</v>
      </c>
      <c r="BC203" s="4">
        <v>0</v>
      </c>
      <c r="BD203" s="47">
        <f t="shared" si="606"/>
        <v>0</v>
      </c>
      <c r="BE203" s="12">
        <v>0</v>
      </c>
      <c r="BF203" s="4">
        <v>0</v>
      </c>
      <c r="BG203" s="47">
        <f t="shared" si="607"/>
        <v>0</v>
      </c>
      <c r="BH203" s="12">
        <v>0</v>
      </c>
      <c r="BI203" s="4">
        <v>0</v>
      </c>
      <c r="BJ203" s="47">
        <f t="shared" si="608"/>
        <v>0</v>
      </c>
      <c r="BK203" s="12">
        <v>0</v>
      </c>
      <c r="BL203" s="4">
        <v>0</v>
      </c>
      <c r="BM203" s="47">
        <f t="shared" si="609"/>
        <v>0</v>
      </c>
      <c r="BN203" s="12">
        <v>0</v>
      </c>
      <c r="BO203" s="4">
        <v>0</v>
      </c>
      <c r="BP203" s="47">
        <f t="shared" si="610"/>
        <v>0</v>
      </c>
      <c r="BQ203" s="12">
        <v>0</v>
      </c>
      <c r="BR203" s="4">
        <v>0</v>
      </c>
      <c r="BS203" s="47">
        <f t="shared" si="611"/>
        <v>0</v>
      </c>
      <c r="BT203" s="12">
        <v>0</v>
      </c>
      <c r="BU203" s="4">
        <v>0</v>
      </c>
      <c r="BV203" s="47">
        <f t="shared" si="612"/>
        <v>0</v>
      </c>
      <c r="BW203" s="12">
        <v>0</v>
      </c>
      <c r="BX203" s="4">
        <v>0</v>
      </c>
      <c r="BY203" s="47">
        <f t="shared" si="613"/>
        <v>0</v>
      </c>
      <c r="BZ203" s="12">
        <v>0</v>
      </c>
      <c r="CA203" s="4">
        <v>0</v>
      </c>
      <c r="CB203" s="47">
        <f t="shared" si="614"/>
        <v>0</v>
      </c>
      <c r="CC203" s="12">
        <v>0</v>
      </c>
      <c r="CD203" s="4">
        <v>0</v>
      </c>
      <c r="CE203" s="47">
        <f t="shared" si="615"/>
        <v>0</v>
      </c>
      <c r="CF203" s="12">
        <v>0</v>
      </c>
      <c r="CG203" s="4">
        <v>0</v>
      </c>
      <c r="CH203" s="47">
        <f t="shared" si="616"/>
        <v>0</v>
      </c>
      <c r="CI203" s="73">
        <v>23.225000000000001</v>
      </c>
      <c r="CJ203" s="4">
        <v>240.23099999999999</v>
      </c>
      <c r="CK203" s="47">
        <f t="shared" si="617"/>
        <v>10343.638320775026</v>
      </c>
      <c r="CL203" s="73">
        <v>47.46575</v>
      </c>
      <c r="CM203" s="4">
        <v>452.8</v>
      </c>
      <c r="CN203" s="47">
        <f t="shared" si="618"/>
        <v>9539.5100677857208</v>
      </c>
      <c r="CO203" s="12">
        <v>0</v>
      </c>
      <c r="CP203" s="4">
        <v>0</v>
      </c>
      <c r="CQ203" s="47">
        <f t="shared" si="619"/>
        <v>0</v>
      </c>
      <c r="CR203" s="12">
        <v>0</v>
      </c>
      <c r="CS203" s="4">
        <v>0</v>
      </c>
      <c r="CT203" s="47">
        <f t="shared" si="620"/>
        <v>0</v>
      </c>
      <c r="CU203" s="12">
        <v>0</v>
      </c>
      <c r="CV203" s="4">
        <v>0</v>
      </c>
      <c r="CW203" s="47">
        <f t="shared" si="621"/>
        <v>0</v>
      </c>
      <c r="CX203" s="12">
        <v>0</v>
      </c>
      <c r="CY203" s="4">
        <v>0</v>
      </c>
      <c r="CZ203" s="47">
        <f t="shared" si="622"/>
        <v>0</v>
      </c>
      <c r="DA203" s="12">
        <v>0</v>
      </c>
      <c r="DB203" s="4">
        <v>0</v>
      </c>
      <c r="DC203" s="47">
        <f t="shared" si="623"/>
        <v>0</v>
      </c>
      <c r="DD203" s="12">
        <v>0</v>
      </c>
      <c r="DE203" s="4">
        <v>0</v>
      </c>
      <c r="DF203" s="47">
        <f t="shared" si="624"/>
        <v>0</v>
      </c>
      <c r="DG203" s="12">
        <v>0</v>
      </c>
      <c r="DH203" s="4">
        <v>0</v>
      </c>
      <c r="DI203" s="47">
        <f t="shared" si="625"/>
        <v>0</v>
      </c>
      <c r="DJ203" s="12">
        <v>0</v>
      </c>
      <c r="DK203" s="4">
        <v>0</v>
      </c>
      <c r="DL203" s="47">
        <f t="shared" si="626"/>
        <v>0</v>
      </c>
      <c r="DM203" s="12">
        <v>0</v>
      </c>
      <c r="DN203" s="4">
        <v>0</v>
      </c>
      <c r="DO203" s="47">
        <f t="shared" si="627"/>
        <v>0</v>
      </c>
      <c r="DP203" s="12">
        <v>0</v>
      </c>
      <c r="DQ203" s="4">
        <v>0</v>
      </c>
      <c r="DR203" s="47">
        <f t="shared" si="628"/>
        <v>0</v>
      </c>
      <c r="DS203" s="12">
        <v>0</v>
      </c>
      <c r="DT203" s="4">
        <v>0</v>
      </c>
      <c r="DU203" s="47">
        <f t="shared" si="629"/>
        <v>0</v>
      </c>
      <c r="DV203" s="12">
        <v>0</v>
      </c>
      <c r="DW203" s="4">
        <v>0</v>
      </c>
      <c r="DX203" s="47">
        <f t="shared" si="630"/>
        <v>0</v>
      </c>
      <c r="DY203" s="73">
        <v>115.3</v>
      </c>
      <c r="DZ203" s="4">
        <v>1041.739</v>
      </c>
      <c r="EA203" s="47">
        <f t="shared" si="631"/>
        <v>9035.0303555941027</v>
      </c>
      <c r="EB203" s="12">
        <f t="shared" si="633"/>
        <v>454.49075000000005</v>
      </c>
      <c r="EC203" s="18">
        <f t="shared" si="634"/>
        <v>5011.0679999999993</v>
      </c>
    </row>
    <row r="204" spans="1:133" x14ac:dyDescent="0.3">
      <c r="A204" s="55">
        <v>2024</v>
      </c>
      <c r="B204" s="56" t="s">
        <v>8</v>
      </c>
      <c r="C204" s="12">
        <v>0</v>
      </c>
      <c r="D204" s="4">
        <v>0</v>
      </c>
      <c r="E204" s="47">
        <f>IF(C204=0,0,D204/C204*1000)</f>
        <v>0</v>
      </c>
      <c r="F204" s="12">
        <v>0</v>
      </c>
      <c r="G204" s="4">
        <v>0</v>
      </c>
      <c r="H204" s="47">
        <f t="shared" si="590"/>
        <v>0</v>
      </c>
      <c r="I204" s="73">
        <v>2.5</v>
      </c>
      <c r="J204" s="4">
        <v>106.74</v>
      </c>
      <c r="K204" s="47">
        <f t="shared" si="591"/>
        <v>42696</v>
      </c>
      <c r="L204" s="12">
        <v>0</v>
      </c>
      <c r="M204" s="4">
        <v>0</v>
      </c>
      <c r="N204" s="47">
        <f t="shared" si="592"/>
        <v>0</v>
      </c>
      <c r="O204" s="12">
        <v>0</v>
      </c>
      <c r="P204" s="4">
        <v>0</v>
      </c>
      <c r="Q204" s="47">
        <f t="shared" si="593"/>
        <v>0</v>
      </c>
      <c r="R204" s="12">
        <v>0</v>
      </c>
      <c r="S204" s="4">
        <v>0</v>
      </c>
      <c r="T204" s="47">
        <f t="shared" si="594"/>
        <v>0</v>
      </c>
      <c r="U204" s="12">
        <v>0</v>
      </c>
      <c r="V204" s="4">
        <v>0</v>
      </c>
      <c r="W204" s="47">
        <f t="shared" si="595"/>
        <v>0</v>
      </c>
      <c r="X204" s="12">
        <v>0</v>
      </c>
      <c r="Y204" s="4">
        <v>0</v>
      </c>
      <c r="Z204" s="47">
        <f t="shared" si="596"/>
        <v>0</v>
      </c>
      <c r="AA204" s="12">
        <v>0</v>
      </c>
      <c r="AB204" s="4">
        <v>0</v>
      </c>
      <c r="AC204" s="47">
        <f t="shared" si="597"/>
        <v>0</v>
      </c>
      <c r="AD204" s="73">
        <v>94.485399999999998</v>
      </c>
      <c r="AE204" s="4">
        <v>1251.521</v>
      </c>
      <c r="AF204" s="47">
        <f t="shared" si="598"/>
        <v>13245.654884246667</v>
      </c>
      <c r="AG204" s="12">
        <v>0</v>
      </c>
      <c r="AH204" s="4">
        <v>0</v>
      </c>
      <c r="AI204" s="47">
        <f t="shared" si="599"/>
        <v>0</v>
      </c>
      <c r="AJ204" s="12">
        <v>0</v>
      </c>
      <c r="AK204" s="4">
        <v>0</v>
      </c>
      <c r="AL204" s="47">
        <f t="shared" si="600"/>
        <v>0</v>
      </c>
      <c r="AM204" s="12">
        <v>0</v>
      </c>
      <c r="AN204" s="4">
        <v>0</v>
      </c>
      <c r="AO204" s="47">
        <f t="shared" si="601"/>
        <v>0</v>
      </c>
      <c r="AP204" s="12">
        <v>0</v>
      </c>
      <c r="AQ204" s="4">
        <v>0</v>
      </c>
      <c r="AR204" s="47">
        <f t="shared" si="602"/>
        <v>0</v>
      </c>
      <c r="AS204" s="12">
        <v>0</v>
      </c>
      <c r="AT204" s="4">
        <v>0</v>
      </c>
      <c r="AU204" s="47">
        <f t="shared" si="603"/>
        <v>0</v>
      </c>
      <c r="AV204" s="12">
        <v>0</v>
      </c>
      <c r="AW204" s="4">
        <v>0</v>
      </c>
      <c r="AX204" s="47">
        <f t="shared" si="604"/>
        <v>0</v>
      </c>
      <c r="AY204" s="12">
        <v>0</v>
      </c>
      <c r="AZ204" s="4">
        <v>0</v>
      </c>
      <c r="BA204" s="47">
        <f t="shared" si="605"/>
        <v>0</v>
      </c>
      <c r="BB204" s="12">
        <v>0</v>
      </c>
      <c r="BC204" s="4">
        <v>0</v>
      </c>
      <c r="BD204" s="47">
        <f t="shared" si="606"/>
        <v>0</v>
      </c>
      <c r="BE204" s="12">
        <v>0</v>
      </c>
      <c r="BF204" s="4">
        <v>0</v>
      </c>
      <c r="BG204" s="47">
        <f t="shared" si="607"/>
        <v>0</v>
      </c>
      <c r="BH204" s="12">
        <v>0</v>
      </c>
      <c r="BI204" s="4">
        <v>0</v>
      </c>
      <c r="BJ204" s="47">
        <f t="shared" si="608"/>
        <v>0</v>
      </c>
      <c r="BK204" s="12">
        <v>0</v>
      </c>
      <c r="BL204" s="4">
        <v>0</v>
      </c>
      <c r="BM204" s="47">
        <f t="shared" si="609"/>
        <v>0</v>
      </c>
      <c r="BN204" s="12">
        <v>0</v>
      </c>
      <c r="BO204" s="4">
        <v>0</v>
      </c>
      <c r="BP204" s="47">
        <f t="shared" si="610"/>
        <v>0</v>
      </c>
      <c r="BQ204" s="12">
        <v>0</v>
      </c>
      <c r="BR204" s="4">
        <v>0</v>
      </c>
      <c r="BS204" s="47">
        <f t="shared" si="611"/>
        <v>0</v>
      </c>
      <c r="BT204" s="73">
        <v>0.75</v>
      </c>
      <c r="BU204" s="4">
        <v>24.318000000000001</v>
      </c>
      <c r="BV204" s="47">
        <f t="shared" si="612"/>
        <v>32424</v>
      </c>
      <c r="BW204" s="12">
        <v>0</v>
      </c>
      <c r="BX204" s="4">
        <v>0</v>
      </c>
      <c r="BY204" s="47">
        <f t="shared" si="613"/>
        <v>0</v>
      </c>
      <c r="BZ204" s="12">
        <v>0</v>
      </c>
      <c r="CA204" s="4">
        <v>0</v>
      </c>
      <c r="CB204" s="47">
        <f t="shared" si="614"/>
        <v>0</v>
      </c>
      <c r="CC204" s="12">
        <v>0</v>
      </c>
      <c r="CD204" s="4">
        <v>0</v>
      </c>
      <c r="CE204" s="47">
        <f t="shared" si="615"/>
        <v>0</v>
      </c>
      <c r="CF204" s="12">
        <v>0</v>
      </c>
      <c r="CG204" s="4">
        <v>0</v>
      </c>
      <c r="CH204" s="47">
        <f t="shared" si="616"/>
        <v>0</v>
      </c>
      <c r="CI204" s="73">
        <v>0.28173999999999999</v>
      </c>
      <c r="CJ204" s="4">
        <v>388.16</v>
      </c>
      <c r="CK204" s="47">
        <f t="shared" si="617"/>
        <v>1377724.1428267199</v>
      </c>
      <c r="CL204" s="73">
        <v>32.37377</v>
      </c>
      <c r="CM204" s="4">
        <v>338.31400000000002</v>
      </c>
      <c r="CN204" s="47">
        <f t="shared" si="618"/>
        <v>10450.250310668174</v>
      </c>
      <c r="CO204" s="12">
        <v>0</v>
      </c>
      <c r="CP204" s="4">
        <v>0</v>
      </c>
      <c r="CQ204" s="47">
        <f t="shared" si="619"/>
        <v>0</v>
      </c>
      <c r="CR204" s="12">
        <v>0</v>
      </c>
      <c r="CS204" s="4">
        <v>0</v>
      </c>
      <c r="CT204" s="47">
        <f t="shared" si="620"/>
        <v>0</v>
      </c>
      <c r="CU204" s="12">
        <v>0</v>
      </c>
      <c r="CV204" s="4">
        <v>0</v>
      </c>
      <c r="CW204" s="47">
        <f t="shared" si="621"/>
        <v>0</v>
      </c>
      <c r="CX204" s="12">
        <v>0</v>
      </c>
      <c r="CY204" s="4">
        <v>0</v>
      </c>
      <c r="CZ204" s="47">
        <f t="shared" si="622"/>
        <v>0</v>
      </c>
      <c r="DA204" s="12">
        <v>0</v>
      </c>
      <c r="DB204" s="4">
        <v>0</v>
      </c>
      <c r="DC204" s="47">
        <f t="shared" si="623"/>
        <v>0</v>
      </c>
      <c r="DD204" s="73">
        <v>8.8000000000000003E-4</v>
      </c>
      <c r="DE204" s="4">
        <v>0.65400000000000003</v>
      </c>
      <c r="DF204" s="47">
        <f t="shared" si="624"/>
        <v>743181.81818181812</v>
      </c>
      <c r="DG204" s="12">
        <v>0</v>
      </c>
      <c r="DH204" s="4">
        <v>0</v>
      </c>
      <c r="DI204" s="47">
        <f t="shared" si="625"/>
        <v>0</v>
      </c>
      <c r="DJ204" s="12">
        <v>0</v>
      </c>
      <c r="DK204" s="4">
        <v>0</v>
      </c>
      <c r="DL204" s="47">
        <f t="shared" si="626"/>
        <v>0</v>
      </c>
      <c r="DM204" s="12">
        <v>0</v>
      </c>
      <c r="DN204" s="4">
        <v>0</v>
      </c>
      <c r="DO204" s="47">
        <f t="shared" si="627"/>
        <v>0</v>
      </c>
      <c r="DP204" s="12">
        <v>0</v>
      </c>
      <c r="DQ204" s="4">
        <v>0</v>
      </c>
      <c r="DR204" s="47">
        <f t="shared" si="628"/>
        <v>0</v>
      </c>
      <c r="DS204" s="12">
        <v>0</v>
      </c>
      <c r="DT204" s="4">
        <v>0</v>
      </c>
      <c r="DU204" s="47">
        <f t="shared" si="629"/>
        <v>0</v>
      </c>
      <c r="DV204" s="12">
        <v>0</v>
      </c>
      <c r="DW204" s="4">
        <v>0</v>
      </c>
      <c r="DX204" s="47">
        <f t="shared" si="630"/>
        <v>0</v>
      </c>
      <c r="DY204" s="73">
        <v>136.08500000000001</v>
      </c>
      <c r="DZ204" s="4">
        <v>1386.029</v>
      </c>
      <c r="EA204" s="47">
        <f t="shared" si="631"/>
        <v>10185.0240658412</v>
      </c>
      <c r="EB204" s="12">
        <f t="shared" si="633"/>
        <v>266.47678999999999</v>
      </c>
      <c r="EC204" s="18">
        <f t="shared" si="634"/>
        <v>3495.7359999999999</v>
      </c>
    </row>
    <row r="205" spans="1:133" x14ac:dyDescent="0.3">
      <c r="A205" s="55">
        <v>2024</v>
      </c>
      <c r="B205" s="47" t="s">
        <v>9</v>
      </c>
      <c r="C205" s="12">
        <v>0</v>
      </c>
      <c r="D205" s="4">
        <v>0</v>
      </c>
      <c r="E205" s="47">
        <f t="shared" ref="E205:E212" si="635">IF(C205=0,0,D205/C205*1000)</f>
        <v>0</v>
      </c>
      <c r="F205" s="12">
        <v>0</v>
      </c>
      <c r="G205" s="4">
        <v>0</v>
      </c>
      <c r="H205" s="47">
        <f t="shared" si="590"/>
        <v>0</v>
      </c>
      <c r="I205" s="73">
        <v>0.751</v>
      </c>
      <c r="J205" s="4">
        <v>60.118000000000002</v>
      </c>
      <c r="K205" s="47">
        <f t="shared" si="591"/>
        <v>80050.599201065255</v>
      </c>
      <c r="L205" s="12">
        <v>0</v>
      </c>
      <c r="M205" s="4">
        <v>0</v>
      </c>
      <c r="N205" s="47">
        <f t="shared" si="592"/>
        <v>0</v>
      </c>
      <c r="O205" s="12">
        <v>0</v>
      </c>
      <c r="P205" s="4">
        <v>0</v>
      </c>
      <c r="Q205" s="47">
        <f t="shared" si="593"/>
        <v>0</v>
      </c>
      <c r="R205" s="12">
        <v>0</v>
      </c>
      <c r="S205" s="4">
        <v>0</v>
      </c>
      <c r="T205" s="47">
        <f t="shared" si="594"/>
        <v>0</v>
      </c>
      <c r="U205" s="12">
        <v>0</v>
      </c>
      <c r="V205" s="4">
        <v>0</v>
      </c>
      <c r="W205" s="47">
        <f t="shared" si="595"/>
        <v>0</v>
      </c>
      <c r="X205" s="73">
        <v>0.01</v>
      </c>
      <c r="Y205" s="4">
        <v>3.6240000000000001</v>
      </c>
      <c r="Z205" s="47">
        <f t="shared" si="596"/>
        <v>362400</v>
      </c>
      <c r="AA205" s="12">
        <v>0</v>
      </c>
      <c r="AB205" s="4">
        <v>0</v>
      </c>
      <c r="AC205" s="47">
        <f t="shared" si="597"/>
        <v>0</v>
      </c>
      <c r="AD205" s="73">
        <v>110.26039999999999</v>
      </c>
      <c r="AE205" s="4">
        <v>763.74199999999996</v>
      </c>
      <c r="AF205" s="47">
        <f t="shared" si="598"/>
        <v>6926.7116752705415</v>
      </c>
      <c r="AG205" s="12">
        <v>0</v>
      </c>
      <c r="AH205" s="4">
        <v>0</v>
      </c>
      <c r="AI205" s="47">
        <f t="shared" si="599"/>
        <v>0</v>
      </c>
      <c r="AJ205" s="12">
        <v>0</v>
      </c>
      <c r="AK205" s="4">
        <v>0</v>
      </c>
      <c r="AL205" s="47">
        <f t="shared" si="600"/>
        <v>0</v>
      </c>
      <c r="AM205" s="12">
        <v>0</v>
      </c>
      <c r="AN205" s="4">
        <v>0</v>
      </c>
      <c r="AO205" s="47">
        <f t="shared" si="601"/>
        <v>0</v>
      </c>
      <c r="AP205" s="12">
        <v>0</v>
      </c>
      <c r="AQ205" s="4">
        <v>0</v>
      </c>
      <c r="AR205" s="47">
        <f t="shared" si="602"/>
        <v>0</v>
      </c>
      <c r="AS205" s="12">
        <v>0</v>
      </c>
      <c r="AT205" s="4">
        <v>0</v>
      </c>
      <c r="AU205" s="47">
        <f t="shared" si="603"/>
        <v>0</v>
      </c>
      <c r="AV205" s="12">
        <v>0</v>
      </c>
      <c r="AW205" s="4">
        <v>0</v>
      </c>
      <c r="AX205" s="47">
        <f t="shared" si="604"/>
        <v>0</v>
      </c>
      <c r="AY205" s="12">
        <v>0</v>
      </c>
      <c r="AZ205" s="4">
        <v>0</v>
      </c>
      <c r="BA205" s="47">
        <f t="shared" si="605"/>
        <v>0</v>
      </c>
      <c r="BB205" s="12">
        <v>0</v>
      </c>
      <c r="BC205" s="4">
        <v>0</v>
      </c>
      <c r="BD205" s="47">
        <f t="shared" si="606"/>
        <v>0</v>
      </c>
      <c r="BE205" s="12">
        <v>0</v>
      </c>
      <c r="BF205" s="4">
        <v>0</v>
      </c>
      <c r="BG205" s="47">
        <f t="shared" si="607"/>
        <v>0</v>
      </c>
      <c r="BH205" s="12">
        <v>0</v>
      </c>
      <c r="BI205" s="4">
        <v>0</v>
      </c>
      <c r="BJ205" s="47">
        <f t="shared" si="608"/>
        <v>0</v>
      </c>
      <c r="BK205" s="12">
        <v>0</v>
      </c>
      <c r="BL205" s="4">
        <v>0</v>
      </c>
      <c r="BM205" s="47">
        <f t="shared" si="609"/>
        <v>0</v>
      </c>
      <c r="BN205" s="12">
        <v>0</v>
      </c>
      <c r="BO205" s="4">
        <v>0</v>
      </c>
      <c r="BP205" s="47">
        <f t="shared" si="610"/>
        <v>0</v>
      </c>
      <c r="BQ205" s="12">
        <v>0</v>
      </c>
      <c r="BR205" s="4">
        <v>0</v>
      </c>
      <c r="BS205" s="47">
        <f t="shared" si="611"/>
        <v>0</v>
      </c>
      <c r="BT205" s="12">
        <v>0</v>
      </c>
      <c r="BU205" s="4">
        <v>0</v>
      </c>
      <c r="BV205" s="47">
        <f t="shared" si="612"/>
        <v>0</v>
      </c>
      <c r="BW205" s="12">
        <v>0</v>
      </c>
      <c r="BX205" s="4">
        <v>0</v>
      </c>
      <c r="BY205" s="47">
        <f t="shared" si="613"/>
        <v>0</v>
      </c>
      <c r="BZ205" s="12">
        <v>0</v>
      </c>
      <c r="CA205" s="4">
        <v>0</v>
      </c>
      <c r="CB205" s="47">
        <f t="shared" si="614"/>
        <v>0</v>
      </c>
      <c r="CC205" s="12">
        <v>0</v>
      </c>
      <c r="CD205" s="4">
        <v>0</v>
      </c>
      <c r="CE205" s="47">
        <f t="shared" si="615"/>
        <v>0</v>
      </c>
      <c r="CF205" s="12">
        <v>0</v>
      </c>
      <c r="CG205" s="4">
        <v>0</v>
      </c>
      <c r="CH205" s="47">
        <f t="shared" si="616"/>
        <v>0</v>
      </c>
      <c r="CI205" s="12">
        <v>0</v>
      </c>
      <c r="CJ205" s="4">
        <v>0</v>
      </c>
      <c r="CK205" s="47">
        <f t="shared" si="617"/>
        <v>0</v>
      </c>
      <c r="CL205" s="73">
        <v>5.0086599999999999</v>
      </c>
      <c r="CM205" s="4">
        <v>45.325000000000003</v>
      </c>
      <c r="CN205" s="47">
        <f t="shared" si="618"/>
        <v>9049.3265663870188</v>
      </c>
      <c r="CO205" s="12">
        <v>0</v>
      </c>
      <c r="CP205" s="4">
        <v>0</v>
      </c>
      <c r="CQ205" s="47">
        <f t="shared" si="619"/>
        <v>0</v>
      </c>
      <c r="CR205" s="12">
        <v>0</v>
      </c>
      <c r="CS205" s="4">
        <v>0</v>
      </c>
      <c r="CT205" s="47">
        <f t="shared" si="620"/>
        <v>0</v>
      </c>
      <c r="CU205" s="12">
        <v>0</v>
      </c>
      <c r="CV205" s="4">
        <v>0</v>
      </c>
      <c r="CW205" s="47">
        <f t="shared" si="621"/>
        <v>0</v>
      </c>
      <c r="CX205" s="12">
        <v>0</v>
      </c>
      <c r="CY205" s="4">
        <v>0</v>
      </c>
      <c r="CZ205" s="47">
        <f t="shared" si="622"/>
        <v>0</v>
      </c>
      <c r="DA205" s="12">
        <v>0</v>
      </c>
      <c r="DB205" s="4">
        <v>0</v>
      </c>
      <c r="DC205" s="47">
        <f t="shared" si="623"/>
        <v>0</v>
      </c>
      <c r="DD205" s="12">
        <v>0</v>
      </c>
      <c r="DE205" s="4">
        <v>0</v>
      </c>
      <c r="DF205" s="47">
        <f t="shared" si="624"/>
        <v>0</v>
      </c>
      <c r="DG205" s="12">
        <v>0</v>
      </c>
      <c r="DH205" s="4">
        <v>0</v>
      </c>
      <c r="DI205" s="47">
        <f t="shared" si="625"/>
        <v>0</v>
      </c>
      <c r="DJ205" s="12">
        <v>0</v>
      </c>
      <c r="DK205" s="4">
        <v>0</v>
      </c>
      <c r="DL205" s="47">
        <f t="shared" si="626"/>
        <v>0</v>
      </c>
      <c r="DM205" s="12">
        <v>0</v>
      </c>
      <c r="DN205" s="4">
        <v>0</v>
      </c>
      <c r="DO205" s="47">
        <f t="shared" si="627"/>
        <v>0</v>
      </c>
      <c r="DP205" s="12">
        <v>0</v>
      </c>
      <c r="DQ205" s="4">
        <v>0</v>
      </c>
      <c r="DR205" s="47">
        <f t="shared" si="628"/>
        <v>0</v>
      </c>
      <c r="DS205" s="12">
        <v>0</v>
      </c>
      <c r="DT205" s="4">
        <v>0</v>
      </c>
      <c r="DU205" s="47">
        <f t="shared" si="629"/>
        <v>0</v>
      </c>
      <c r="DV205" s="73">
        <v>648.62669999999991</v>
      </c>
      <c r="DW205" s="4">
        <v>5320.741</v>
      </c>
      <c r="DX205" s="47">
        <f t="shared" si="630"/>
        <v>8203.0866136099557</v>
      </c>
      <c r="DY205" s="73">
        <v>489.995</v>
      </c>
      <c r="DZ205" s="4">
        <v>3637.3220000000001</v>
      </c>
      <c r="EA205" s="47">
        <f t="shared" si="631"/>
        <v>7423.1818692027464</v>
      </c>
      <c r="EB205" s="12">
        <f t="shared" si="633"/>
        <v>1254.6517599999997</v>
      </c>
      <c r="EC205" s="18">
        <f t="shared" si="634"/>
        <v>9830.8719999999994</v>
      </c>
    </row>
    <row r="206" spans="1:133" x14ac:dyDescent="0.3">
      <c r="A206" s="55">
        <v>2024</v>
      </c>
      <c r="B206" s="56" t="s">
        <v>10</v>
      </c>
      <c r="C206" s="12">
        <v>0</v>
      </c>
      <c r="D206" s="4">
        <v>0</v>
      </c>
      <c r="E206" s="47">
        <f t="shared" si="635"/>
        <v>0</v>
      </c>
      <c r="F206" s="12">
        <v>0</v>
      </c>
      <c r="G206" s="4">
        <v>0</v>
      </c>
      <c r="H206" s="47">
        <f t="shared" si="590"/>
        <v>0</v>
      </c>
      <c r="I206" s="73">
        <v>3.2326999999999999</v>
      </c>
      <c r="J206" s="4">
        <v>58.24</v>
      </c>
      <c r="K206" s="47">
        <f t="shared" si="591"/>
        <v>18015.900021653728</v>
      </c>
      <c r="L206" s="12">
        <v>0</v>
      </c>
      <c r="M206" s="4">
        <v>0</v>
      </c>
      <c r="N206" s="47">
        <f t="shared" si="592"/>
        <v>0</v>
      </c>
      <c r="O206" s="12">
        <v>0</v>
      </c>
      <c r="P206" s="4">
        <v>0</v>
      </c>
      <c r="Q206" s="47">
        <f t="shared" si="593"/>
        <v>0</v>
      </c>
      <c r="R206" s="12">
        <v>0</v>
      </c>
      <c r="S206" s="4">
        <v>0</v>
      </c>
      <c r="T206" s="47">
        <f t="shared" si="594"/>
        <v>0</v>
      </c>
      <c r="U206" s="12">
        <v>0</v>
      </c>
      <c r="V206" s="4">
        <v>0</v>
      </c>
      <c r="W206" s="47">
        <f t="shared" si="595"/>
        <v>0</v>
      </c>
      <c r="X206" s="73">
        <v>8.0000000000000002E-3</v>
      </c>
      <c r="Y206" s="4">
        <v>1.28</v>
      </c>
      <c r="Z206" s="47">
        <f t="shared" si="596"/>
        <v>160000</v>
      </c>
      <c r="AA206" s="12">
        <v>0</v>
      </c>
      <c r="AB206" s="4">
        <v>0</v>
      </c>
      <c r="AC206" s="47">
        <f t="shared" si="597"/>
        <v>0</v>
      </c>
      <c r="AD206" s="73">
        <v>189.96039999999999</v>
      </c>
      <c r="AE206" s="4">
        <v>2104.172</v>
      </c>
      <c r="AF206" s="47">
        <f t="shared" si="598"/>
        <v>11076.89813245287</v>
      </c>
      <c r="AG206" s="12">
        <v>0</v>
      </c>
      <c r="AH206" s="4">
        <v>0</v>
      </c>
      <c r="AI206" s="47">
        <f t="shared" si="599"/>
        <v>0</v>
      </c>
      <c r="AJ206" s="12">
        <v>0</v>
      </c>
      <c r="AK206" s="4">
        <v>0</v>
      </c>
      <c r="AL206" s="47">
        <f t="shared" si="600"/>
        <v>0</v>
      </c>
      <c r="AM206" s="12">
        <v>0</v>
      </c>
      <c r="AN206" s="4">
        <v>0</v>
      </c>
      <c r="AO206" s="47">
        <f t="shared" si="601"/>
        <v>0</v>
      </c>
      <c r="AP206" s="12">
        <v>0</v>
      </c>
      <c r="AQ206" s="4">
        <v>0</v>
      </c>
      <c r="AR206" s="47">
        <f t="shared" si="602"/>
        <v>0</v>
      </c>
      <c r="AS206" s="12">
        <v>0</v>
      </c>
      <c r="AT206" s="4">
        <v>0</v>
      </c>
      <c r="AU206" s="47">
        <f t="shared" si="603"/>
        <v>0</v>
      </c>
      <c r="AV206" s="12">
        <v>0</v>
      </c>
      <c r="AW206" s="4">
        <v>0</v>
      </c>
      <c r="AX206" s="47">
        <f t="shared" si="604"/>
        <v>0</v>
      </c>
      <c r="AY206" s="12">
        <v>0</v>
      </c>
      <c r="AZ206" s="4">
        <v>0</v>
      </c>
      <c r="BA206" s="47">
        <f t="shared" si="605"/>
        <v>0</v>
      </c>
      <c r="BB206" s="12">
        <v>0</v>
      </c>
      <c r="BC206" s="4">
        <v>0</v>
      </c>
      <c r="BD206" s="47">
        <f t="shared" si="606"/>
        <v>0</v>
      </c>
      <c r="BE206" s="12">
        <v>0</v>
      </c>
      <c r="BF206" s="4">
        <v>0</v>
      </c>
      <c r="BG206" s="47">
        <f t="shared" si="607"/>
        <v>0</v>
      </c>
      <c r="BH206" s="12">
        <v>0</v>
      </c>
      <c r="BI206" s="4">
        <v>0</v>
      </c>
      <c r="BJ206" s="47">
        <f t="shared" si="608"/>
        <v>0</v>
      </c>
      <c r="BK206" s="12">
        <v>0</v>
      </c>
      <c r="BL206" s="4">
        <v>0</v>
      </c>
      <c r="BM206" s="47">
        <f t="shared" si="609"/>
        <v>0</v>
      </c>
      <c r="BN206" s="12">
        <v>0</v>
      </c>
      <c r="BO206" s="4">
        <v>0</v>
      </c>
      <c r="BP206" s="47">
        <f t="shared" si="610"/>
        <v>0</v>
      </c>
      <c r="BQ206" s="12">
        <v>0</v>
      </c>
      <c r="BR206" s="4">
        <v>0</v>
      </c>
      <c r="BS206" s="47">
        <f t="shared" si="611"/>
        <v>0</v>
      </c>
      <c r="BT206" s="73">
        <v>0.27500000000000002</v>
      </c>
      <c r="BU206" s="4">
        <v>8.9260000000000002</v>
      </c>
      <c r="BV206" s="47">
        <f t="shared" si="612"/>
        <v>32458.181818181813</v>
      </c>
      <c r="BW206" s="12">
        <v>0</v>
      </c>
      <c r="BX206" s="4">
        <v>0</v>
      </c>
      <c r="BY206" s="47">
        <f t="shared" si="613"/>
        <v>0</v>
      </c>
      <c r="BZ206" s="12">
        <v>0</v>
      </c>
      <c r="CA206" s="4">
        <v>0</v>
      </c>
      <c r="CB206" s="47">
        <f t="shared" si="614"/>
        <v>0</v>
      </c>
      <c r="CC206" s="12">
        <v>0</v>
      </c>
      <c r="CD206" s="4">
        <v>0</v>
      </c>
      <c r="CE206" s="47">
        <f t="shared" si="615"/>
        <v>0</v>
      </c>
      <c r="CF206" s="12">
        <v>0</v>
      </c>
      <c r="CG206" s="4">
        <v>0</v>
      </c>
      <c r="CH206" s="47">
        <f t="shared" si="616"/>
        <v>0</v>
      </c>
      <c r="CI206" s="73">
        <v>0.05</v>
      </c>
      <c r="CJ206" s="4">
        <v>1.58</v>
      </c>
      <c r="CK206" s="47">
        <f t="shared" si="617"/>
        <v>31600</v>
      </c>
      <c r="CL206" s="73">
        <v>11.52801</v>
      </c>
      <c r="CM206" s="4">
        <v>106.68300000000001</v>
      </c>
      <c r="CN206" s="47">
        <f t="shared" si="618"/>
        <v>9254.2424928500241</v>
      </c>
      <c r="CO206" s="12">
        <v>0</v>
      </c>
      <c r="CP206" s="4">
        <v>0</v>
      </c>
      <c r="CQ206" s="47">
        <f t="shared" si="619"/>
        <v>0</v>
      </c>
      <c r="CR206" s="12">
        <v>0</v>
      </c>
      <c r="CS206" s="4">
        <v>0</v>
      </c>
      <c r="CT206" s="47">
        <f t="shared" si="620"/>
        <v>0</v>
      </c>
      <c r="CU206" s="12">
        <v>0</v>
      </c>
      <c r="CV206" s="4">
        <v>0</v>
      </c>
      <c r="CW206" s="47">
        <f t="shared" si="621"/>
        <v>0</v>
      </c>
      <c r="CX206" s="12">
        <v>0</v>
      </c>
      <c r="CY206" s="4">
        <v>0</v>
      </c>
      <c r="CZ206" s="47">
        <f t="shared" si="622"/>
        <v>0</v>
      </c>
      <c r="DA206" s="12">
        <v>0</v>
      </c>
      <c r="DB206" s="4">
        <v>0</v>
      </c>
      <c r="DC206" s="47">
        <f t="shared" si="623"/>
        <v>0</v>
      </c>
      <c r="DD206" s="12">
        <v>0</v>
      </c>
      <c r="DE206" s="4">
        <v>0</v>
      </c>
      <c r="DF206" s="47">
        <f t="shared" si="624"/>
        <v>0</v>
      </c>
      <c r="DG206" s="12">
        <v>0</v>
      </c>
      <c r="DH206" s="4">
        <v>0</v>
      </c>
      <c r="DI206" s="47">
        <f t="shared" si="625"/>
        <v>0</v>
      </c>
      <c r="DJ206" s="12">
        <v>0</v>
      </c>
      <c r="DK206" s="4">
        <v>0</v>
      </c>
      <c r="DL206" s="47">
        <f t="shared" si="626"/>
        <v>0</v>
      </c>
      <c r="DM206" s="12">
        <v>0</v>
      </c>
      <c r="DN206" s="4">
        <v>0</v>
      </c>
      <c r="DO206" s="47">
        <f t="shared" si="627"/>
        <v>0</v>
      </c>
      <c r="DP206" s="12">
        <v>0</v>
      </c>
      <c r="DQ206" s="4">
        <v>0</v>
      </c>
      <c r="DR206" s="47">
        <f t="shared" si="628"/>
        <v>0</v>
      </c>
      <c r="DS206" s="12">
        <v>0</v>
      </c>
      <c r="DT206" s="4">
        <v>0</v>
      </c>
      <c r="DU206" s="47">
        <f t="shared" si="629"/>
        <v>0</v>
      </c>
      <c r="DV206" s="73">
        <v>214.6</v>
      </c>
      <c r="DW206" s="4">
        <v>1880.6410000000001</v>
      </c>
      <c r="DX206" s="47">
        <f t="shared" si="630"/>
        <v>8763.471575023299</v>
      </c>
      <c r="DY206" s="73">
        <v>1472.15951</v>
      </c>
      <c r="DZ206" s="4">
        <v>10080.123</v>
      </c>
      <c r="EA206" s="47">
        <f t="shared" si="631"/>
        <v>6847.1676686719902</v>
      </c>
      <c r="EB206" s="12">
        <f t="shared" si="633"/>
        <v>1891.8136199999999</v>
      </c>
      <c r="EC206" s="18">
        <f t="shared" si="634"/>
        <v>14241.645</v>
      </c>
    </row>
    <row r="207" spans="1:133" x14ac:dyDescent="0.3">
      <c r="A207" s="55">
        <v>2024</v>
      </c>
      <c r="B207" s="56" t="s">
        <v>11</v>
      </c>
      <c r="C207" s="12">
        <v>0</v>
      </c>
      <c r="D207" s="4">
        <v>0</v>
      </c>
      <c r="E207" s="47">
        <f t="shared" si="635"/>
        <v>0</v>
      </c>
      <c r="F207" s="12">
        <v>0</v>
      </c>
      <c r="G207" s="4">
        <v>0</v>
      </c>
      <c r="H207" s="47">
        <f t="shared" si="590"/>
        <v>0</v>
      </c>
      <c r="I207" s="73">
        <v>1.52</v>
      </c>
      <c r="J207" s="4">
        <v>120.604</v>
      </c>
      <c r="K207" s="47">
        <f t="shared" si="591"/>
        <v>79344.736842105267</v>
      </c>
      <c r="L207" s="12">
        <v>0</v>
      </c>
      <c r="M207" s="4">
        <v>0</v>
      </c>
      <c r="N207" s="47">
        <f t="shared" si="592"/>
        <v>0</v>
      </c>
      <c r="O207" s="12">
        <v>0</v>
      </c>
      <c r="P207" s="4">
        <v>0</v>
      </c>
      <c r="Q207" s="47">
        <f t="shared" si="593"/>
        <v>0</v>
      </c>
      <c r="R207" s="12">
        <v>0</v>
      </c>
      <c r="S207" s="4">
        <v>0</v>
      </c>
      <c r="T207" s="47">
        <f t="shared" si="594"/>
        <v>0</v>
      </c>
      <c r="U207" s="12">
        <v>0</v>
      </c>
      <c r="V207" s="4">
        <v>0</v>
      </c>
      <c r="W207" s="47">
        <f t="shared" si="595"/>
        <v>0</v>
      </c>
      <c r="X207" s="12">
        <v>0</v>
      </c>
      <c r="Y207" s="4">
        <v>0</v>
      </c>
      <c r="Z207" s="47">
        <f t="shared" si="596"/>
        <v>0</v>
      </c>
      <c r="AA207" s="12">
        <v>0</v>
      </c>
      <c r="AB207" s="4">
        <v>0</v>
      </c>
      <c r="AC207" s="47">
        <f t="shared" si="597"/>
        <v>0</v>
      </c>
      <c r="AD207" s="73">
        <v>340.702</v>
      </c>
      <c r="AE207" s="4">
        <v>2396.2600000000002</v>
      </c>
      <c r="AF207" s="47">
        <f t="shared" si="598"/>
        <v>7033.3018297515137</v>
      </c>
      <c r="AG207" s="12">
        <v>0</v>
      </c>
      <c r="AH207" s="4">
        <v>0</v>
      </c>
      <c r="AI207" s="47">
        <f t="shared" si="599"/>
        <v>0</v>
      </c>
      <c r="AJ207" s="12">
        <v>0</v>
      </c>
      <c r="AK207" s="4">
        <v>0</v>
      </c>
      <c r="AL207" s="47">
        <f t="shared" si="600"/>
        <v>0</v>
      </c>
      <c r="AM207" s="12">
        <v>0</v>
      </c>
      <c r="AN207" s="4">
        <v>0</v>
      </c>
      <c r="AO207" s="47">
        <f t="shared" si="601"/>
        <v>0</v>
      </c>
      <c r="AP207" s="12">
        <v>0</v>
      </c>
      <c r="AQ207" s="4">
        <v>0</v>
      </c>
      <c r="AR207" s="47">
        <f t="shared" si="602"/>
        <v>0</v>
      </c>
      <c r="AS207" s="12">
        <v>0</v>
      </c>
      <c r="AT207" s="4">
        <v>0</v>
      </c>
      <c r="AU207" s="47">
        <f t="shared" si="603"/>
        <v>0</v>
      </c>
      <c r="AV207" s="12">
        <v>0</v>
      </c>
      <c r="AW207" s="4">
        <v>0</v>
      </c>
      <c r="AX207" s="47">
        <f t="shared" si="604"/>
        <v>0</v>
      </c>
      <c r="AY207" s="12">
        <v>0</v>
      </c>
      <c r="AZ207" s="4">
        <v>0</v>
      </c>
      <c r="BA207" s="47">
        <f t="shared" si="605"/>
        <v>0</v>
      </c>
      <c r="BB207" s="12">
        <v>0</v>
      </c>
      <c r="BC207" s="4">
        <v>0</v>
      </c>
      <c r="BD207" s="47">
        <f t="shared" si="606"/>
        <v>0</v>
      </c>
      <c r="BE207" s="12">
        <v>0</v>
      </c>
      <c r="BF207" s="4">
        <v>0</v>
      </c>
      <c r="BG207" s="47">
        <f t="shared" si="607"/>
        <v>0</v>
      </c>
      <c r="BH207" s="12">
        <v>0</v>
      </c>
      <c r="BI207" s="4">
        <v>0</v>
      </c>
      <c r="BJ207" s="47">
        <f t="shared" si="608"/>
        <v>0</v>
      </c>
      <c r="BK207" s="12">
        <v>0</v>
      </c>
      <c r="BL207" s="4">
        <v>0</v>
      </c>
      <c r="BM207" s="47">
        <f t="shared" si="609"/>
        <v>0</v>
      </c>
      <c r="BN207" s="12">
        <v>0</v>
      </c>
      <c r="BO207" s="4">
        <v>0</v>
      </c>
      <c r="BP207" s="47">
        <f t="shared" si="610"/>
        <v>0</v>
      </c>
      <c r="BQ207" s="12">
        <v>0</v>
      </c>
      <c r="BR207" s="4">
        <v>0</v>
      </c>
      <c r="BS207" s="47">
        <f t="shared" si="611"/>
        <v>0</v>
      </c>
      <c r="BT207" s="12">
        <v>0</v>
      </c>
      <c r="BU207" s="4">
        <v>0</v>
      </c>
      <c r="BV207" s="47">
        <f t="shared" si="612"/>
        <v>0</v>
      </c>
      <c r="BW207" s="12">
        <v>0</v>
      </c>
      <c r="BX207" s="4">
        <v>0</v>
      </c>
      <c r="BY207" s="47">
        <f t="shared" si="613"/>
        <v>0</v>
      </c>
      <c r="BZ207" s="12">
        <v>0</v>
      </c>
      <c r="CA207" s="4">
        <v>0</v>
      </c>
      <c r="CB207" s="47">
        <f t="shared" si="614"/>
        <v>0</v>
      </c>
      <c r="CC207" s="12">
        <v>0</v>
      </c>
      <c r="CD207" s="4">
        <v>0</v>
      </c>
      <c r="CE207" s="47">
        <f t="shared" si="615"/>
        <v>0</v>
      </c>
      <c r="CF207" s="12">
        <v>0</v>
      </c>
      <c r="CG207" s="4">
        <v>0</v>
      </c>
      <c r="CH207" s="47">
        <f t="shared" si="616"/>
        <v>0</v>
      </c>
      <c r="CI207" s="73">
        <v>69.25</v>
      </c>
      <c r="CJ207" s="4">
        <v>862.46500000000003</v>
      </c>
      <c r="CK207" s="47">
        <f t="shared" si="617"/>
        <v>12454.368231046932</v>
      </c>
      <c r="CL207" s="73">
        <v>3.0218600000000002</v>
      </c>
      <c r="CM207" s="4">
        <v>33.380000000000003</v>
      </c>
      <c r="CN207" s="47">
        <f t="shared" si="618"/>
        <v>11046.176857961653</v>
      </c>
      <c r="CO207" s="12">
        <v>0</v>
      </c>
      <c r="CP207" s="4">
        <v>0</v>
      </c>
      <c r="CQ207" s="47">
        <f t="shared" si="619"/>
        <v>0</v>
      </c>
      <c r="CR207" s="12">
        <v>0</v>
      </c>
      <c r="CS207" s="4">
        <v>0</v>
      </c>
      <c r="CT207" s="47">
        <f t="shared" si="620"/>
        <v>0</v>
      </c>
      <c r="CU207" s="73">
        <v>10.151999999999999</v>
      </c>
      <c r="CV207" s="4">
        <v>287.26</v>
      </c>
      <c r="CW207" s="47">
        <f t="shared" si="621"/>
        <v>28295.90228526399</v>
      </c>
      <c r="CX207" s="12">
        <v>0</v>
      </c>
      <c r="CY207" s="4">
        <v>0</v>
      </c>
      <c r="CZ207" s="47">
        <f t="shared" si="622"/>
        <v>0</v>
      </c>
      <c r="DA207" s="12">
        <v>0</v>
      </c>
      <c r="DB207" s="4">
        <v>0</v>
      </c>
      <c r="DC207" s="47">
        <f t="shared" si="623"/>
        <v>0</v>
      </c>
      <c r="DD207" s="12">
        <v>0</v>
      </c>
      <c r="DE207" s="4">
        <v>0</v>
      </c>
      <c r="DF207" s="47">
        <f t="shared" si="624"/>
        <v>0</v>
      </c>
      <c r="DG207" s="12">
        <v>0</v>
      </c>
      <c r="DH207" s="4">
        <v>0</v>
      </c>
      <c r="DI207" s="47">
        <f t="shared" si="625"/>
        <v>0</v>
      </c>
      <c r="DJ207" s="12">
        <v>0</v>
      </c>
      <c r="DK207" s="4">
        <v>0</v>
      </c>
      <c r="DL207" s="47">
        <f t="shared" si="626"/>
        <v>0</v>
      </c>
      <c r="DM207" s="12">
        <v>0</v>
      </c>
      <c r="DN207" s="4">
        <v>0</v>
      </c>
      <c r="DO207" s="47">
        <f t="shared" si="627"/>
        <v>0</v>
      </c>
      <c r="DP207" s="12">
        <v>0</v>
      </c>
      <c r="DQ207" s="4">
        <v>0</v>
      </c>
      <c r="DR207" s="47">
        <f t="shared" si="628"/>
        <v>0</v>
      </c>
      <c r="DS207" s="12">
        <v>0</v>
      </c>
      <c r="DT207" s="4">
        <v>0</v>
      </c>
      <c r="DU207" s="47">
        <f t="shared" si="629"/>
        <v>0</v>
      </c>
      <c r="DV207" s="12">
        <v>0</v>
      </c>
      <c r="DW207" s="4">
        <v>0</v>
      </c>
      <c r="DX207" s="47">
        <f t="shared" si="630"/>
        <v>0</v>
      </c>
      <c r="DY207" s="73">
        <v>582.096</v>
      </c>
      <c r="DZ207" s="4">
        <v>5540.31</v>
      </c>
      <c r="EA207" s="47">
        <f t="shared" si="631"/>
        <v>9517.8630329017906</v>
      </c>
      <c r="EB207" s="12">
        <f t="shared" si="633"/>
        <v>1006.74186</v>
      </c>
      <c r="EC207" s="18">
        <f t="shared" si="634"/>
        <v>9240.2790000000005</v>
      </c>
    </row>
    <row r="208" spans="1:133" x14ac:dyDescent="0.3">
      <c r="A208" s="55">
        <v>2024</v>
      </c>
      <c r="B208" s="56" t="s">
        <v>12</v>
      </c>
      <c r="C208" s="12">
        <v>0</v>
      </c>
      <c r="D208" s="4">
        <v>0</v>
      </c>
      <c r="E208" s="47">
        <f t="shared" si="635"/>
        <v>0</v>
      </c>
      <c r="F208" s="12">
        <v>0</v>
      </c>
      <c r="G208" s="4">
        <v>0</v>
      </c>
      <c r="H208" s="47">
        <f t="shared" si="590"/>
        <v>0</v>
      </c>
      <c r="I208" s="73">
        <v>6.9152100000000001</v>
      </c>
      <c r="J208" s="4">
        <v>132.93100000000001</v>
      </c>
      <c r="K208" s="47">
        <f t="shared" si="591"/>
        <v>19222.988166664501</v>
      </c>
      <c r="L208" s="12">
        <v>0</v>
      </c>
      <c r="M208" s="4">
        <v>0</v>
      </c>
      <c r="N208" s="47">
        <f t="shared" si="592"/>
        <v>0</v>
      </c>
      <c r="O208" s="12">
        <v>0</v>
      </c>
      <c r="P208" s="4">
        <v>0</v>
      </c>
      <c r="Q208" s="47">
        <f t="shared" si="593"/>
        <v>0</v>
      </c>
      <c r="R208" s="12">
        <v>0</v>
      </c>
      <c r="S208" s="4">
        <v>0</v>
      </c>
      <c r="T208" s="47">
        <f t="shared" si="594"/>
        <v>0</v>
      </c>
      <c r="U208" s="12">
        <v>0</v>
      </c>
      <c r="V208" s="4">
        <v>0</v>
      </c>
      <c r="W208" s="47">
        <f t="shared" si="595"/>
        <v>0</v>
      </c>
      <c r="X208" s="73">
        <v>0.02</v>
      </c>
      <c r="Y208" s="4">
        <v>1.98</v>
      </c>
      <c r="Z208" s="47">
        <f t="shared" si="596"/>
        <v>99000</v>
      </c>
      <c r="AA208" s="12">
        <v>0</v>
      </c>
      <c r="AB208" s="4">
        <v>0</v>
      </c>
      <c r="AC208" s="47">
        <f t="shared" si="597"/>
        <v>0</v>
      </c>
      <c r="AD208" s="73">
        <v>476</v>
      </c>
      <c r="AE208" s="4">
        <v>3787.0050000000001</v>
      </c>
      <c r="AF208" s="47">
        <f t="shared" si="598"/>
        <v>7955.8928571428578</v>
      </c>
      <c r="AG208" s="12">
        <v>0</v>
      </c>
      <c r="AH208" s="4">
        <v>0</v>
      </c>
      <c r="AI208" s="47">
        <f t="shared" si="599"/>
        <v>0</v>
      </c>
      <c r="AJ208" s="12">
        <v>0</v>
      </c>
      <c r="AK208" s="4">
        <v>0</v>
      </c>
      <c r="AL208" s="47">
        <f t="shared" si="600"/>
        <v>0</v>
      </c>
      <c r="AM208" s="12">
        <v>0</v>
      </c>
      <c r="AN208" s="4">
        <v>0</v>
      </c>
      <c r="AO208" s="47">
        <f t="shared" si="601"/>
        <v>0</v>
      </c>
      <c r="AP208" s="12">
        <v>0</v>
      </c>
      <c r="AQ208" s="4">
        <v>0</v>
      </c>
      <c r="AR208" s="47">
        <f t="shared" si="602"/>
        <v>0</v>
      </c>
      <c r="AS208" s="12">
        <v>0</v>
      </c>
      <c r="AT208" s="4">
        <v>0</v>
      </c>
      <c r="AU208" s="47">
        <f t="shared" si="603"/>
        <v>0</v>
      </c>
      <c r="AV208" s="12">
        <v>0</v>
      </c>
      <c r="AW208" s="4">
        <v>0</v>
      </c>
      <c r="AX208" s="47">
        <f t="shared" si="604"/>
        <v>0</v>
      </c>
      <c r="AY208" s="12">
        <v>0</v>
      </c>
      <c r="AZ208" s="4">
        <v>0</v>
      </c>
      <c r="BA208" s="47">
        <f t="shared" si="605"/>
        <v>0</v>
      </c>
      <c r="BB208" s="12">
        <v>0</v>
      </c>
      <c r="BC208" s="4">
        <v>0</v>
      </c>
      <c r="BD208" s="47">
        <f t="shared" si="606"/>
        <v>0</v>
      </c>
      <c r="BE208" s="12">
        <v>0</v>
      </c>
      <c r="BF208" s="4">
        <v>0</v>
      </c>
      <c r="BG208" s="47">
        <f t="shared" si="607"/>
        <v>0</v>
      </c>
      <c r="BH208" s="12">
        <v>0</v>
      </c>
      <c r="BI208" s="4">
        <v>0</v>
      </c>
      <c r="BJ208" s="47">
        <f t="shared" si="608"/>
        <v>0</v>
      </c>
      <c r="BK208" s="12">
        <v>0</v>
      </c>
      <c r="BL208" s="4">
        <v>0</v>
      </c>
      <c r="BM208" s="47">
        <f t="shared" si="609"/>
        <v>0</v>
      </c>
      <c r="BN208" s="12">
        <v>0</v>
      </c>
      <c r="BO208" s="4">
        <v>0</v>
      </c>
      <c r="BP208" s="47">
        <f t="shared" si="610"/>
        <v>0</v>
      </c>
      <c r="BQ208" s="12">
        <v>0</v>
      </c>
      <c r="BR208" s="4">
        <v>0</v>
      </c>
      <c r="BS208" s="47">
        <f t="shared" si="611"/>
        <v>0</v>
      </c>
      <c r="BT208" s="73">
        <v>0.3</v>
      </c>
      <c r="BU208" s="4">
        <v>9.7739999999999991</v>
      </c>
      <c r="BV208" s="47">
        <f t="shared" si="612"/>
        <v>32580</v>
      </c>
      <c r="BW208" s="12">
        <v>0</v>
      </c>
      <c r="BX208" s="4">
        <v>0</v>
      </c>
      <c r="BY208" s="47">
        <f t="shared" si="613"/>
        <v>0</v>
      </c>
      <c r="BZ208" s="12">
        <v>0</v>
      </c>
      <c r="CA208" s="4">
        <v>0</v>
      </c>
      <c r="CB208" s="47">
        <f t="shared" si="614"/>
        <v>0</v>
      </c>
      <c r="CC208" s="12">
        <v>0</v>
      </c>
      <c r="CD208" s="4">
        <v>0</v>
      </c>
      <c r="CE208" s="47">
        <f t="shared" si="615"/>
        <v>0</v>
      </c>
      <c r="CF208" s="12">
        <v>0</v>
      </c>
      <c r="CG208" s="4">
        <v>0</v>
      </c>
      <c r="CH208" s="47">
        <f t="shared" si="616"/>
        <v>0</v>
      </c>
      <c r="CI208" s="12">
        <v>0</v>
      </c>
      <c r="CJ208" s="4">
        <v>0</v>
      </c>
      <c r="CK208" s="47">
        <f t="shared" si="617"/>
        <v>0</v>
      </c>
      <c r="CL208" s="73">
        <v>37.76108</v>
      </c>
      <c r="CM208" s="4">
        <v>400.33800000000002</v>
      </c>
      <c r="CN208" s="47">
        <f t="shared" si="618"/>
        <v>10601.868378764591</v>
      </c>
      <c r="CO208" s="12">
        <v>0</v>
      </c>
      <c r="CP208" s="4">
        <v>0</v>
      </c>
      <c r="CQ208" s="47">
        <f t="shared" si="619"/>
        <v>0</v>
      </c>
      <c r="CR208" s="12">
        <v>0</v>
      </c>
      <c r="CS208" s="4">
        <v>0</v>
      </c>
      <c r="CT208" s="47">
        <f t="shared" si="620"/>
        <v>0</v>
      </c>
      <c r="CU208" s="12">
        <v>0</v>
      </c>
      <c r="CV208" s="4">
        <v>0</v>
      </c>
      <c r="CW208" s="47">
        <f t="shared" si="621"/>
        <v>0</v>
      </c>
      <c r="CX208" s="12">
        <v>0</v>
      </c>
      <c r="CY208" s="4">
        <v>0</v>
      </c>
      <c r="CZ208" s="47">
        <f t="shared" si="622"/>
        <v>0</v>
      </c>
      <c r="DA208" s="12">
        <v>0</v>
      </c>
      <c r="DB208" s="4">
        <v>0</v>
      </c>
      <c r="DC208" s="47">
        <f t="shared" si="623"/>
        <v>0</v>
      </c>
      <c r="DD208" s="12">
        <v>0</v>
      </c>
      <c r="DE208" s="4">
        <v>0</v>
      </c>
      <c r="DF208" s="47">
        <f t="shared" si="624"/>
        <v>0</v>
      </c>
      <c r="DG208" s="12">
        <v>0</v>
      </c>
      <c r="DH208" s="4">
        <v>0</v>
      </c>
      <c r="DI208" s="47">
        <f t="shared" si="625"/>
        <v>0</v>
      </c>
      <c r="DJ208" s="12">
        <v>0</v>
      </c>
      <c r="DK208" s="4">
        <v>0</v>
      </c>
      <c r="DL208" s="47">
        <f t="shared" si="626"/>
        <v>0</v>
      </c>
      <c r="DM208" s="12">
        <v>0</v>
      </c>
      <c r="DN208" s="4">
        <v>0</v>
      </c>
      <c r="DO208" s="47">
        <f t="shared" si="627"/>
        <v>0</v>
      </c>
      <c r="DP208" s="12">
        <v>0</v>
      </c>
      <c r="DQ208" s="4">
        <v>0</v>
      </c>
      <c r="DR208" s="47">
        <f t="shared" si="628"/>
        <v>0</v>
      </c>
      <c r="DS208" s="12">
        <v>0</v>
      </c>
      <c r="DT208" s="4">
        <v>0</v>
      </c>
      <c r="DU208" s="47">
        <f t="shared" si="629"/>
        <v>0</v>
      </c>
      <c r="DV208" s="73">
        <v>1967.04</v>
      </c>
      <c r="DW208" s="4">
        <v>16881.781999999999</v>
      </c>
      <c r="DX208" s="47">
        <f t="shared" si="630"/>
        <v>8582.3277615096795</v>
      </c>
      <c r="DY208" s="73">
        <v>137</v>
      </c>
      <c r="DZ208" s="4">
        <v>1121.1020000000001</v>
      </c>
      <c r="EA208" s="47">
        <f t="shared" si="631"/>
        <v>8183.2262773722632</v>
      </c>
      <c r="EB208" s="12">
        <f t="shared" si="633"/>
        <v>2625.03629</v>
      </c>
      <c r="EC208" s="18">
        <f t="shared" si="634"/>
        <v>22334.911999999997</v>
      </c>
    </row>
    <row r="209" spans="1:133" x14ac:dyDescent="0.3">
      <c r="A209" s="55">
        <v>2024</v>
      </c>
      <c r="B209" s="56" t="s">
        <v>13</v>
      </c>
      <c r="C209" s="73">
        <v>0.22852</v>
      </c>
      <c r="D209" s="4">
        <v>5.508</v>
      </c>
      <c r="E209" s="47">
        <f t="shared" si="635"/>
        <v>24102.923157710484</v>
      </c>
      <c r="F209" s="12">
        <v>0</v>
      </c>
      <c r="G209" s="4">
        <v>0</v>
      </c>
      <c r="H209" s="47">
        <f t="shared" si="590"/>
        <v>0</v>
      </c>
      <c r="I209" s="73">
        <v>2.01661</v>
      </c>
      <c r="J209" s="4">
        <v>21.01</v>
      </c>
      <c r="K209" s="47">
        <f t="shared" si="591"/>
        <v>10418.47456870689</v>
      </c>
      <c r="L209" s="12">
        <v>0</v>
      </c>
      <c r="M209" s="4">
        <v>0</v>
      </c>
      <c r="N209" s="47">
        <f t="shared" si="592"/>
        <v>0</v>
      </c>
      <c r="O209" s="12">
        <v>0</v>
      </c>
      <c r="P209" s="4">
        <v>0</v>
      </c>
      <c r="Q209" s="47">
        <f t="shared" si="593"/>
        <v>0</v>
      </c>
      <c r="R209" s="12">
        <v>0</v>
      </c>
      <c r="S209" s="4">
        <v>0</v>
      </c>
      <c r="T209" s="47">
        <f t="shared" si="594"/>
        <v>0</v>
      </c>
      <c r="U209" s="12">
        <v>0</v>
      </c>
      <c r="V209" s="4">
        <v>0</v>
      </c>
      <c r="W209" s="47">
        <f t="shared" si="595"/>
        <v>0</v>
      </c>
      <c r="X209" s="12">
        <v>0</v>
      </c>
      <c r="Y209" s="4">
        <v>0</v>
      </c>
      <c r="Z209" s="47">
        <f t="shared" si="596"/>
        <v>0</v>
      </c>
      <c r="AA209" s="12">
        <v>0</v>
      </c>
      <c r="AB209" s="4">
        <v>0</v>
      </c>
      <c r="AC209" s="47">
        <f t="shared" si="597"/>
        <v>0</v>
      </c>
      <c r="AD209" s="73">
        <v>211.00322</v>
      </c>
      <c r="AE209" s="4">
        <v>1974.99</v>
      </c>
      <c r="AF209" s="47">
        <f t="shared" si="598"/>
        <v>9359.9993402944274</v>
      </c>
      <c r="AG209" s="12">
        <v>0</v>
      </c>
      <c r="AH209" s="4">
        <v>0</v>
      </c>
      <c r="AI209" s="47">
        <f t="shared" si="599"/>
        <v>0</v>
      </c>
      <c r="AJ209" s="12">
        <v>0</v>
      </c>
      <c r="AK209" s="4">
        <v>0</v>
      </c>
      <c r="AL209" s="47">
        <f t="shared" si="600"/>
        <v>0</v>
      </c>
      <c r="AM209" s="12">
        <v>0</v>
      </c>
      <c r="AN209" s="4">
        <v>0</v>
      </c>
      <c r="AO209" s="47">
        <f t="shared" si="601"/>
        <v>0</v>
      </c>
      <c r="AP209" s="12">
        <v>0</v>
      </c>
      <c r="AQ209" s="4">
        <v>0</v>
      </c>
      <c r="AR209" s="47">
        <f t="shared" si="602"/>
        <v>0</v>
      </c>
      <c r="AS209" s="12">
        <v>0</v>
      </c>
      <c r="AT209" s="4">
        <v>0</v>
      </c>
      <c r="AU209" s="47">
        <f t="shared" si="603"/>
        <v>0</v>
      </c>
      <c r="AV209" s="12">
        <v>0</v>
      </c>
      <c r="AW209" s="4">
        <v>0</v>
      </c>
      <c r="AX209" s="47">
        <f t="shared" si="604"/>
        <v>0</v>
      </c>
      <c r="AY209" s="12">
        <v>0</v>
      </c>
      <c r="AZ209" s="4">
        <v>0</v>
      </c>
      <c r="BA209" s="47">
        <f t="shared" si="605"/>
        <v>0</v>
      </c>
      <c r="BB209" s="12">
        <v>0</v>
      </c>
      <c r="BC209" s="4">
        <v>0</v>
      </c>
      <c r="BD209" s="47">
        <f t="shared" si="606"/>
        <v>0</v>
      </c>
      <c r="BE209" s="12">
        <v>0</v>
      </c>
      <c r="BF209" s="4">
        <v>0</v>
      </c>
      <c r="BG209" s="47">
        <f t="shared" si="607"/>
        <v>0</v>
      </c>
      <c r="BH209" s="12">
        <v>0</v>
      </c>
      <c r="BI209" s="4">
        <v>0</v>
      </c>
      <c r="BJ209" s="47">
        <f t="shared" si="608"/>
        <v>0</v>
      </c>
      <c r="BK209" s="12">
        <v>0</v>
      </c>
      <c r="BL209" s="4">
        <v>0</v>
      </c>
      <c r="BM209" s="47">
        <f t="shared" si="609"/>
        <v>0</v>
      </c>
      <c r="BN209" s="73">
        <v>4.0000000000000001E-3</v>
      </c>
      <c r="BO209" s="4">
        <v>0.15</v>
      </c>
      <c r="BP209" s="47">
        <f t="shared" si="610"/>
        <v>37500</v>
      </c>
      <c r="BQ209" s="12">
        <v>0</v>
      </c>
      <c r="BR209" s="4">
        <v>0</v>
      </c>
      <c r="BS209" s="47">
        <f t="shared" si="611"/>
        <v>0</v>
      </c>
      <c r="BT209" s="12">
        <v>0</v>
      </c>
      <c r="BU209" s="4">
        <v>0</v>
      </c>
      <c r="BV209" s="47">
        <f t="shared" si="612"/>
        <v>0</v>
      </c>
      <c r="BW209" s="12">
        <v>0</v>
      </c>
      <c r="BX209" s="4">
        <v>0</v>
      </c>
      <c r="BY209" s="47">
        <f t="shared" si="613"/>
        <v>0</v>
      </c>
      <c r="BZ209" s="12">
        <v>0</v>
      </c>
      <c r="CA209" s="4">
        <v>0</v>
      </c>
      <c r="CB209" s="47">
        <f t="shared" si="614"/>
        <v>0</v>
      </c>
      <c r="CC209" s="12">
        <v>0</v>
      </c>
      <c r="CD209" s="4">
        <v>0</v>
      </c>
      <c r="CE209" s="47">
        <f t="shared" si="615"/>
        <v>0</v>
      </c>
      <c r="CF209" s="12">
        <v>0</v>
      </c>
      <c r="CG209" s="4">
        <v>0</v>
      </c>
      <c r="CH209" s="47">
        <f t="shared" si="616"/>
        <v>0</v>
      </c>
      <c r="CI209" s="73">
        <v>34.1</v>
      </c>
      <c r="CJ209" s="4">
        <v>415.87</v>
      </c>
      <c r="CK209" s="47">
        <f t="shared" si="617"/>
        <v>12195.601173020528</v>
      </c>
      <c r="CL209" s="73">
        <v>194.40049999999999</v>
      </c>
      <c r="CM209" s="4">
        <v>1963.796</v>
      </c>
      <c r="CN209" s="47">
        <f t="shared" si="618"/>
        <v>10101.805293710666</v>
      </c>
      <c r="CO209" s="12">
        <v>0</v>
      </c>
      <c r="CP209" s="4">
        <v>0</v>
      </c>
      <c r="CQ209" s="47">
        <f t="shared" si="619"/>
        <v>0</v>
      </c>
      <c r="CR209" s="12">
        <v>0</v>
      </c>
      <c r="CS209" s="4">
        <v>0</v>
      </c>
      <c r="CT209" s="47">
        <f t="shared" si="620"/>
        <v>0</v>
      </c>
      <c r="CU209" s="12">
        <v>0</v>
      </c>
      <c r="CV209" s="4">
        <v>0</v>
      </c>
      <c r="CW209" s="47">
        <f t="shared" si="621"/>
        <v>0</v>
      </c>
      <c r="CX209" s="12">
        <v>0</v>
      </c>
      <c r="CY209" s="4">
        <v>0</v>
      </c>
      <c r="CZ209" s="47">
        <f t="shared" si="622"/>
        <v>0</v>
      </c>
      <c r="DA209" s="12">
        <v>0</v>
      </c>
      <c r="DB209" s="4">
        <v>0</v>
      </c>
      <c r="DC209" s="47">
        <f t="shared" si="623"/>
        <v>0</v>
      </c>
      <c r="DD209" s="12">
        <v>0</v>
      </c>
      <c r="DE209" s="4">
        <v>0</v>
      </c>
      <c r="DF209" s="47">
        <f t="shared" si="624"/>
        <v>0</v>
      </c>
      <c r="DG209" s="12">
        <v>0</v>
      </c>
      <c r="DH209" s="4">
        <v>0</v>
      </c>
      <c r="DI209" s="47">
        <f t="shared" si="625"/>
        <v>0</v>
      </c>
      <c r="DJ209" s="12">
        <v>0</v>
      </c>
      <c r="DK209" s="4">
        <v>0</v>
      </c>
      <c r="DL209" s="47">
        <f t="shared" si="626"/>
        <v>0</v>
      </c>
      <c r="DM209" s="12">
        <v>0</v>
      </c>
      <c r="DN209" s="4">
        <v>0</v>
      </c>
      <c r="DO209" s="47">
        <f t="shared" si="627"/>
        <v>0</v>
      </c>
      <c r="DP209" s="12">
        <v>0</v>
      </c>
      <c r="DQ209" s="4">
        <v>0</v>
      </c>
      <c r="DR209" s="47">
        <f t="shared" si="628"/>
        <v>0</v>
      </c>
      <c r="DS209" s="12">
        <v>0</v>
      </c>
      <c r="DT209" s="4">
        <v>0</v>
      </c>
      <c r="DU209" s="47">
        <f t="shared" si="629"/>
        <v>0</v>
      </c>
      <c r="DV209" s="73">
        <v>2026.43047</v>
      </c>
      <c r="DW209" s="4">
        <v>17802.542000000001</v>
      </c>
      <c r="DX209" s="47">
        <f t="shared" si="630"/>
        <v>8785.1728759289726</v>
      </c>
      <c r="DY209" s="73">
        <v>1374.0464999999999</v>
      </c>
      <c r="DZ209" s="4">
        <v>8703.3209999999999</v>
      </c>
      <c r="EA209" s="47">
        <f t="shared" si="631"/>
        <v>6334.0803968424652</v>
      </c>
      <c r="EB209" s="12">
        <f t="shared" si="633"/>
        <v>3842.22982</v>
      </c>
      <c r="EC209" s="18">
        <f t="shared" si="634"/>
        <v>30887.187000000002</v>
      </c>
    </row>
    <row r="210" spans="1:133" x14ac:dyDescent="0.3">
      <c r="A210" s="55">
        <v>2024</v>
      </c>
      <c r="B210" s="56" t="s">
        <v>14</v>
      </c>
      <c r="C210" s="12">
        <v>0</v>
      </c>
      <c r="D210" s="4">
        <v>0</v>
      </c>
      <c r="E210" s="47">
        <f t="shared" si="635"/>
        <v>0</v>
      </c>
      <c r="F210" s="12">
        <v>0</v>
      </c>
      <c r="G210" s="4">
        <v>0</v>
      </c>
      <c r="H210" s="47">
        <f t="shared" si="590"/>
        <v>0</v>
      </c>
      <c r="I210" s="73">
        <v>6.0146899999999999</v>
      </c>
      <c r="J210" s="4">
        <v>95.661000000000001</v>
      </c>
      <c r="K210" s="47">
        <f t="shared" si="591"/>
        <v>15904.560334780348</v>
      </c>
      <c r="L210" s="12">
        <v>0</v>
      </c>
      <c r="M210" s="4">
        <v>0</v>
      </c>
      <c r="N210" s="47">
        <f t="shared" si="592"/>
        <v>0</v>
      </c>
      <c r="O210" s="12">
        <v>0</v>
      </c>
      <c r="P210" s="4">
        <v>0</v>
      </c>
      <c r="Q210" s="47">
        <f t="shared" si="593"/>
        <v>0</v>
      </c>
      <c r="R210" s="12">
        <v>0</v>
      </c>
      <c r="S210" s="4">
        <v>0</v>
      </c>
      <c r="T210" s="47">
        <f t="shared" si="594"/>
        <v>0</v>
      </c>
      <c r="U210" s="12">
        <v>0</v>
      </c>
      <c r="V210" s="4">
        <v>0</v>
      </c>
      <c r="W210" s="47">
        <f t="shared" si="595"/>
        <v>0</v>
      </c>
      <c r="X210" s="12">
        <v>0</v>
      </c>
      <c r="Y210" s="4">
        <v>0</v>
      </c>
      <c r="Z210" s="47">
        <f t="shared" si="596"/>
        <v>0</v>
      </c>
      <c r="AA210" s="12">
        <v>0</v>
      </c>
      <c r="AB210" s="4">
        <v>0</v>
      </c>
      <c r="AC210" s="47">
        <f t="shared" si="597"/>
        <v>0</v>
      </c>
      <c r="AD210" s="73">
        <v>137.501</v>
      </c>
      <c r="AE210" s="4">
        <v>1152.79</v>
      </c>
      <c r="AF210" s="47">
        <f t="shared" si="598"/>
        <v>8383.8662991541878</v>
      </c>
      <c r="AG210" s="12">
        <v>0</v>
      </c>
      <c r="AH210" s="4">
        <v>0</v>
      </c>
      <c r="AI210" s="47">
        <f t="shared" si="599"/>
        <v>0</v>
      </c>
      <c r="AJ210" s="12">
        <v>0</v>
      </c>
      <c r="AK210" s="4">
        <v>0</v>
      </c>
      <c r="AL210" s="47">
        <f t="shared" si="600"/>
        <v>0</v>
      </c>
      <c r="AM210" s="12">
        <v>0</v>
      </c>
      <c r="AN210" s="4">
        <v>0</v>
      </c>
      <c r="AO210" s="47">
        <f t="shared" si="601"/>
        <v>0</v>
      </c>
      <c r="AP210" s="12">
        <v>0</v>
      </c>
      <c r="AQ210" s="4">
        <v>0</v>
      </c>
      <c r="AR210" s="47">
        <f t="shared" si="602"/>
        <v>0</v>
      </c>
      <c r="AS210" s="12">
        <v>0</v>
      </c>
      <c r="AT210" s="4">
        <v>0</v>
      </c>
      <c r="AU210" s="47">
        <f t="shared" si="603"/>
        <v>0</v>
      </c>
      <c r="AV210" s="12">
        <v>0</v>
      </c>
      <c r="AW210" s="4">
        <v>0</v>
      </c>
      <c r="AX210" s="47">
        <f t="shared" si="604"/>
        <v>0</v>
      </c>
      <c r="AY210" s="12">
        <v>0</v>
      </c>
      <c r="AZ210" s="4">
        <v>0</v>
      </c>
      <c r="BA210" s="47">
        <f t="shared" si="605"/>
        <v>0</v>
      </c>
      <c r="BB210" s="12">
        <v>0</v>
      </c>
      <c r="BC210" s="4">
        <v>0</v>
      </c>
      <c r="BD210" s="47">
        <f t="shared" si="606"/>
        <v>0</v>
      </c>
      <c r="BE210" s="12">
        <v>0</v>
      </c>
      <c r="BF210" s="4">
        <v>0</v>
      </c>
      <c r="BG210" s="47">
        <f t="shared" si="607"/>
        <v>0</v>
      </c>
      <c r="BH210" s="12">
        <v>0</v>
      </c>
      <c r="BI210" s="4">
        <v>0</v>
      </c>
      <c r="BJ210" s="47">
        <f t="shared" si="608"/>
        <v>0</v>
      </c>
      <c r="BK210" s="12">
        <v>0</v>
      </c>
      <c r="BL210" s="4">
        <v>0</v>
      </c>
      <c r="BM210" s="47">
        <f t="shared" si="609"/>
        <v>0</v>
      </c>
      <c r="BN210" s="12">
        <v>0</v>
      </c>
      <c r="BO210" s="4">
        <v>0</v>
      </c>
      <c r="BP210" s="47">
        <f t="shared" si="610"/>
        <v>0</v>
      </c>
      <c r="BQ210" s="12">
        <v>0</v>
      </c>
      <c r="BR210" s="4">
        <v>0</v>
      </c>
      <c r="BS210" s="47">
        <f t="shared" si="611"/>
        <v>0</v>
      </c>
      <c r="BT210" s="12">
        <v>0</v>
      </c>
      <c r="BU210" s="4">
        <v>0</v>
      </c>
      <c r="BV210" s="47">
        <f t="shared" si="612"/>
        <v>0</v>
      </c>
      <c r="BW210" s="12">
        <v>0</v>
      </c>
      <c r="BX210" s="4">
        <v>0</v>
      </c>
      <c r="BY210" s="47">
        <f t="shared" si="613"/>
        <v>0</v>
      </c>
      <c r="BZ210" s="12">
        <v>0</v>
      </c>
      <c r="CA210" s="4">
        <v>0</v>
      </c>
      <c r="CB210" s="47">
        <f t="shared" si="614"/>
        <v>0</v>
      </c>
      <c r="CC210" s="12">
        <v>0</v>
      </c>
      <c r="CD210" s="4">
        <v>0</v>
      </c>
      <c r="CE210" s="47">
        <f t="shared" si="615"/>
        <v>0</v>
      </c>
      <c r="CF210" s="12">
        <v>0</v>
      </c>
      <c r="CG210" s="4">
        <v>0</v>
      </c>
      <c r="CH210" s="47">
        <f t="shared" si="616"/>
        <v>0</v>
      </c>
      <c r="CI210" s="73">
        <v>42.424999999999997</v>
      </c>
      <c r="CJ210" s="4">
        <v>507.96199999999999</v>
      </c>
      <c r="CK210" s="47">
        <f t="shared" si="617"/>
        <v>11973.176193282263</v>
      </c>
      <c r="CL210" s="73">
        <v>34.400820000000003</v>
      </c>
      <c r="CM210" s="4">
        <v>470.92</v>
      </c>
      <c r="CN210" s="47">
        <f t="shared" si="618"/>
        <v>13689.208571191035</v>
      </c>
      <c r="CO210" s="12">
        <v>0</v>
      </c>
      <c r="CP210" s="4">
        <v>0</v>
      </c>
      <c r="CQ210" s="47">
        <f t="shared" si="619"/>
        <v>0</v>
      </c>
      <c r="CR210" s="12">
        <v>0</v>
      </c>
      <c r="CS210" s="4">
        <v>0</v>
      </c>
      <c r="CT210" s="47">
        <f t="shared" si="620"/>
        <v>0</v>
      </c>
      <c r="CU210" s="12">
        <v>0</v>
      </c>
      <c r="CV210" s="4">
        <v>0</v>
      </c>
      <c r="CW210" s="47">
        <f t="shared" si="621"/>
        <v>0</v>
      </c>
      <c r="CX210" s="12">
        <v>0</v>
      </c>
      <c r="CY210" s="4">
        <v>0</v>
      </c>
      <c r="CZ210" s="47">
        <f t="shared" si="622"/>
        <v>0</v>
      </c>
      <c r="DA210" s="12">
        <v>0</v>
      </c>
      <c r="DB210" s="4">
        <v>0</v>
      </c>
      <c r="DC210" s="47">
        <f t="shared" si="623"/>
        <v>0</v>
      </c>
      <c r="DD210" s="12">
        <v>0</v>
      </c>
      <c r="DE210" s="4">
        <v>0</v>
      </c>
      <c r="DF210" s="47">
        <f t="shared" si="624"/>
        <v>0</v>
      </c>
      <c r="DG210" s="12">
        <v>0</v>
      </c>
      <c r="DH210" s="4">
        <v>0</v>
      </c>
      <c r="DI210" s="47">
        <f t="shared" si="625"/>
        <v>0</v>
      </c>
      <c r="DJ210" s="12">
        <v>0</v>
      </c>
      <c r="DK210" s="4">
        <v>0</v>
      </c>
      <c r="DL210" s="47">
        <f t="shared" si="626"/>
        <v>0</v>
      </c>
      <c r="DM210" s="12">
        <v>0</v>
      </c>
      <c r="DN210" s="4">
        <v>0</v>
      </c>
      <c r="DO210" s="47">
        <f t="shared" si="627"/>
        <v>0</v>
      </c>
      <c r="DP210" s="12">
        <v>0</v>
      </c>
      <c r="DQ210" s="4">
        <v>0</v>
      </c>
      <c r="DR210" s="47">
        <f t="shared" si="628"/>
        <v>0</v>
      </c>
      <c r="DS210" s="12">
        <v>0</v>
      </c>
      <c r="DT210" s="4">
        <v>0</v>
      </c>
      <c r="DU210" s="47">
        <f t="shared" si="629"/>
        <v>0</v>
      </c>
      <c r="DV210" s="73">
        <v>542.6</v>
      </c>
      <c r="DW210" s="4">
        <v>3663.9870000000001</v>
      </c>
      <c r="DX210" s="47">
        <f t="shared" si="630"/>
        <v>6752.6483597493543</v>
      </c>
      <c r="DY210" s="73">
        <v>2043.576</v>
      </c>
      <c r="DZ210" s="4">
        <v>12352.481</v>
      </c>
      <c r="EA210" s="47">
        <f t="shared" si="631"/>
        <v>6044.5420185009016</v>
      </c>
      <c r="EB210" s="12">
        <f t="shared" si="633"/>
        <v>2806.5175100000001</v>
      </c>
      <c r="EC210" s="18">
        <f t="shared" si="634"/>
        <v>18243.800999999999</v>
      </c>
    </row>
    <row r="211" spans="1:133" x14ac:dyDescent="0.3">
      <c r="A211" s="55">
        <v>2024</v>
      </c>
      <c r="B211" s="47" t="s">
        <v>15</v>
      </c>
      <c r="C211" s="12">
        <v>0</v>
      </c>
      <c r="D211" s="4">
        <v>0</v>
      </c>
      <c r="E211" s="47">
        <f t="shared" si="635"/>
        <v>0</v>
      </c>
      <c r="F211" s="12">
        <v>0</v>
      </c>
      <c r="G211" s="4">
        <v>0</v>
      </c>
      <c r="H211" s="47">
        <f t="shared" si="590"/>
        <v>0</v>
      </c>
      <c r="I211" s="73">
        <v>1.2</v>
      </c>
      <c r="J211" s="4">
        <v>32.414999999999999</v>
      </c>
      <c r="K211" s="47">
        <f t="shared" si="591"/>
        <v>27012.5</v>
      </c>
      <c r="L211" s="12">
        <v>0</v>
      </c>
      <c r="M211" s="4">
        <v>0</v>
      </c>
      <c r="N211" s="47">
        <f t="shared" si="592"/>
        <v>0</v>
      </c>
      <c r="O211" s="12">
        <v>0</v>
      </c>
      <c r="P211" s="4">
        <v>0</v>
      </c>
      <c r="Q211" s="47">
        <f t="shared" si="593"/>
        <v>0</v>
      </c>
      <c r="R211" s="12">
        <v>0</v>
      </c>
      <c r="S211" s="4">
        <v>0</v>
      </c>
      <c r="T211" s="47">
        <f t="shared" si="594"/>
        <v>0</v>
      </c>
      <c r="U211" s="12">
        <v>0</v>
      </c>
      <c r="V211" s="4">
        <v>0</v>
      </c>
      <c r="W211" s="47">
        <f t="shared" si="595"/>
        <v>0</v>
      </c>
      <c r="X211" s="73">
        <v>36.5</v>
      </c>
      <c r="Y211" s="4">
        <v>319.50200000000001</v>
      </c>
      <c r="Z211" s="47">
        <f t="shared" si="596"/>
        <v>8753.4794520547948</v>
      </c>
      <c r="AA211" s="12">
        <v>0</v>
      </c>
      <c r="AB211" s="4">
        <v>0</v>
      </c>
      <c r="AC211" s="47">
        <f t="shared" si="597"/>
        <v>0</v>
      </c>
      <c r="AD211" s="73">
        <v>411.92</v>
      </c>
      <c r="AE211" s="4">
        <v>2842.2629999999999</v>
      </c>
      <c r="AF211" s="47">
        <f t="shared" si="598"/>
        <v>6900.0364148378321</v>
      </c>
      <c r="AG211" s="12">
        <v>0</v>
      </c>
      <c r="AH211" s="4">
        <v>0</v>
      </c>
      <c r="AI211" s="47">
        <f t="shared" si="599"/>
        <v>0</v>
      </c>
      <c r="AJ211" s="12">
        <v>0</v>
      </c>
      <c r="AK211" s="4">
        <v>0</v>
      </c>
      <c r="AL211" s="47">
        <f t="shared" si="600"/>
        <v>0</v>
      </c>
      <c r="AM211" s="12">
        <v>0</v>
      </c>
      <c r="AN211" s="4">
        <v>0</v>
      </c>
      <c r="AO211" s="47">
        <f t="shared" si="601"/>
        <v>0</v>
      </c>
      <c r="AP211" s="12">
        <v>0</v>
      </c>
      <c r="AQ211" s="4">
        <v>0</v>
      </c>
      <c r="AR211" s="47">
        <f t="shared" si="602"/>
        <v>0</v>
      </c>
      <c r="AS211" s="12">
        <v>0</v>
      </c>
      <c r="AT211" s="4">
        <v>0</v>
      </c>
      <c r="AU211" s="47">
        <f t="shared" si="603"/>
        <v>0</v>
      </c>
      <c r="AV211" s="12">
        <v>0</v>
      </c>
      <c r="AW211" s="4">
        <v>0</v>
      </c>
      <c r="AX211" s="47">
        <f t="shared" si="604"/>
        <v>0</v>
      </c>
      <c r="AY211" s="12">
        <v>0</v>
      </c>
      <c r="AZ211" s="4">
        <v>0</v>
      </c>
      <c r="BA211" s="47">
        <f t="shared" si="605"/>
        <v>0</v>
      </c>
      <c r="BB211" s="12">
        <v>0</v>
      </c>
      <c r="BC211" s="4">
        <v>0</v>
      </c>
      <c r="BD211" s="47">
        <f t="shared" si="606"/>
        <v>0</v>
      </c>
      <c r="BE211" s="12">
        <v>0</v>
      </c>
      <c r="BF211" s="4">
        <v>0</v>
      </c>
      <c r="BG211" s="47">
        <f t="shared" si="607"/>
        <v>0</v>
      </c>
      <c r="BH211" s="12">
        <v>0</v>
      </c>
      <c r="BI211" s="4">
        <v>0</v>
      </c>
      <c r="BJ211" s="47">
        <f t="shared" si="608"/>
        <v>0</v>
      </c>
      <c r="BK211" s="12">
        <v>0</v>
      </c>
      <c r="BL211" s="4">
        <v>0</v>
      </c>
      <c r="BM211" s="47">
        <f t="shared" si="609"/>
        <v>0</v>
      </c>
      <c r="BN211" s="12">
        <v>0</v>
      </c>
      <c r="BO211" s="4">
        <v>0</v>
      </c>
      <c r="BP211" s="47">
        <f t="shared" si="610"/>
        <v>0</v>
      </c>
      <c r="BQ211" s="12">
        <v>0</v>
      </c>
      <c r="BR211" s="4">
        <v>0</v>
      </c>
      <c r="BS211" s="47">
        <f t="shared" si="611"/>
        <v>0</v>
      </c>
      <c r="BT211" s="12">
        <v>0</v>
      </c>
      <c r="BU211" s="4">
        <v>0</v>
      </c>
      <c r="BV211" s="47">
        <f t="shared" si="612"/>
        <v>0</v>
      </c>
      <c r="BW211" s="12">
        <v>0</v>
      </c>
      <c r="BX211" s="4">
        <v>0</v>
      </c>
      <c r="BY211" s="47">
        <f t="shared" si="613"/>
        <v>0</v>
      </c>
      <c r="BZ211" s="12">
        <v>0</v>
      </c>
      <c r="CA211" s="4">
        <v>0</v>
      </c>
      <c r="CB211" s="47">
        <f t="shared" si="614"/>
        <v>0</v>
      </c>
      <c r="CC211" s="12">
        <v>0</v>
      </c>
      <c r="CD211" s="4">
        <v>0</v>
      </c>
      <c r="CE211" s="47">
        <f t="shared" si="615"/>
        <v>0</v>
      </c>
      <c r="CF211" s="12">
        <v>0</v>
      </c>
      <c r="CG211" s="4">
        <v>0</v>
      </c>
      <c r="CH211" s="47">
        <f t="shared" si="616"/>
        <v>0</v>
      </c>
      <c r="CI211" s="73">
        <v>1.4650000000000001</v>
      </c>
      <c r="CJ211" s="4">
        <v>34.645000000000003</v>
      </c>
      <c r="CK211" s="47">
        <f t="shared" si="617"/>
        <v>23648.464163822529</v>
      </c>
      <c r="CL211" s="73">
        <v>138.62</v>
      </c>
      <c r="CM211" s="4">
        <v>1050.953</v>
      </c>
      <c r="CN211" s="47">
        <f t="shared" si="618"/>
        <v>7581.5394603953246</v>
      </c>
      <c r="CO211" s="12">
        <v>0</v>
      </c>
      <c r="CP211" s="4">
        <v>0</v>
      </c>
      <c r="CQ211" s="47">
        <f t="shared" si="619"/>
        <v>0</v>
      </c>
      <c r="CR211" s="12">
        <v>0</v>
      </c>
      <c r="CS211" s="4">
        <v>0</v>
      </c>
      <c r="CT211" s="47">
        <f t="shared" si="620"/>
        <v>0</v>
      </c>
      <c r="CU211" s="12">
        <v>0</v>
      </c>
      <c r="CV211" s="4">
        <v>0</v>
      </c>
      <c r="CW211" s="47">
        <f t="shared" si="621"/>
        <v>0</v>
      </c>
      <c r="CX211" s="12">
        <v>0</v>
      </c>
      <c r="CY211" s="4">
        <v>0</v>
      </c>
      <c r="CZ211" s="47">
        <f t="shared" si="622"/>
        <v>0</v>
      </c>
      <c r="DA211" s="12">
        <v>0</v>
      </c>
      <c r="DB211" s="4">
        <v>0</v>
      </c>
      <c r="DC211" s="47">
        <f t="shared" si="623"/>
        <v>0</v>
      </c>
      <c r="DD211" s="12">
        <v>0</v>
      </c>
      <c r="DE211" s="4">
        <v>0</v>
      </c>
      <c r="DF211" s="47">
        <f t="shared" si="624"/>
        <v>0</v>
      </c>
      <c r="DG211" s="12">
        <v>0</v>
      </c>
      <c r="DH211" s="4">
        <v>0</v>
      </c>
      <c r="DI211" s="47">
        <f t="shared" si="625"/>
        <v>0</v>
      </c>
      <c r="DJ211" s="12">
        <v>0</v>
      </c>
      <c r="DK211" s="4">
        <v>0</v>
      </c>
      <c r="DL211" s="47">
        <f t="shared" si="626"/>
        <v>0</v>
      </c>
      <c r="DM211" s="12">
        <v>0</v>
      </c>
      <c r="DN211" s="4">
        <v>0</v>
      </c>
      <c r="DO211" s="47">
        <f t="shared" si="627"/>
        <v>0</v>
      </c>
      <c r="DP211" s="73">
        <v>8</v>
      </c>
      <c r="DQ211" s="4">
        <v>259.87400000000002</v>
      </c>
      <c r="DR211" s="47">
        <f t="shared" si="628"/>
        <v>32484.250000000004</v>
      </c>
      <c r="DS211" s="12">
        <v>0</v>
      </c>
      <c r="DT211" s="4">
        <v>0</v>
      </c>
      <c r="DU211" s="47">
        <f t="shared" si="629"/>
        <v>0</v>
      </c>
      <c r="DV211" s="73">
        <v>207.35</v>
      </c>
      <c r="DW211" s="4">
        <v>1781.8430000000001</v>
      </c>
      <c r="DX211" s="47">
        <f t="shared" si="630"/>
        <v>8593.4072823728002</v>
      </c>
      <c r="DY211" s="73">
        <v>2634.0010000000002</v>
      </c>
      <c r="DZ211" s="4">
        <v>16005.378000000001</v>
      </c>
      <c r="EA211" s="47">
        <f t="shared" si="631"/>
        <v>6076.4509960322712</v>
      </c>
      <c r="EB211" s="12">
        <f t="shared" si="633"/>
        <v>3439.056</v>
      </c>
      <c r="EC211" s="18">
        <f t="shared" si="634"/>
        <v>22326.873</v>
      </c>
    </row>
    <row r="212" spans="1:133" x14ac:dyDescent="0.3">
      <c r="A212" s="55">
        <v>2024</v>
      </c>
      <c r="B212" s="56" t="s">
        <v>16</v>
      </c>
      <c r="C212" s="12">
        <v>0</v>
      </c>
      <c r="D212" s="4">
        <v>0</v>
      </c>
      <c r="E212" s="47">
        <f t="shared" si="635"/>
        <v>0</v>
      </c>
      <c r="F212" s="12">
        <v>0</v>
      </c>
      <c r="G212" s="4">
        <v>0</v>
      </c>
      <c r="H212" s="47">
        <f t="shared" si="590"/>
        <v>0</v>
      </c>
      <c r="I212" s="73">
        <v>5.7792700000000004</v>
      </c>
      <c r="J212" s="4">
        <v>104.792</v>
      </c>
      <c r="K212" s="47">
        <f t="shared" si="591"/>
        <v>18132.393883656587</v>
      </c>
      <c r="L212" s="12">
        <v>0</v>
      </c>
      <c r="M212" s="4">
        <v>0</v>
      </c>
      <c r="N212" s="47">
        <f t="shared" si="592"/>
        <v>0</v>
      </c>
      <c r="O212" s="12">
        <v>0</v>
      </c>
      <c r="P212" s="4">
        <v>0</v>
      </c>
      <c r="Q212" s="47">
        <f t="shared" si="593"/>
        <v>0</v>
      </c>
      <c r="R212" s="12">
        <v>0</v>
      </c>
      <c r="S212" s="4">
        <v>0</v>
      </c>
      <c r="T212" s="47">
        <f t="shared" si="594"/>
        <v>0</v>
      </c>
      <c r="U212" s="12">
        <v>0</v>
      </c>
      <c r="V212" s="4">
        <v>0</v>
      </c>
      <c r="W212" s="47">
        <f t="shared" si="595"/>
        <v>0</v>
      </c>
      <c r="X212" s="73">
        <v>76.517579999999995</v>
      </c>
      <c r="Y212" s="4">
        <v>633.41499999999996</v>
      </c>
      <c r="Z212" s="47">
        <f t="shared" si="596"/>
        <v>8278.0323162337336</v>
      </c>
      <c r="AA212" s="12">
        <v>0</v>
      </c>
      <c r="AB212" s="4">
        <v>0</v>
      </c>
      <c r="AC212" s="47">
        <f t="shared" si="597"/>
        <v>0</v>
      </c>
      <c r="AD212" s="73">
        <v>653.81200000000001</v>
      </c>
      <c r="AE212" s="4">
        <v>3251.8290000000002</v>
      </c>
      <c r="AF212" s="47">
        <f t="shared" si="598"/>
        <v>4973.6453292383749</v>
      </c>
      <c r="AG212" s="12">
        <v>0</v>
      </c>
      <c r="AH212" s="4">
        <v>0</v>
      </c>
      <c r="AI212" s="47">
        <f t="shared" si="599"/>
        <v>0</v>
      </c>
      <c r="AJ212" s="12">
        <v>0</v>
      </c>
      <c r="AK212" s="4">
        <v>0</v>
      </c>
      <c r="AL212" s="47">
        <f t="shared" si="600"/>
        <v>0</v>
      </c>
      <c r="AM212" s="12">
        <v>0</v>
      </c>
      <c r="AN212" s="4">
        <v>0</v>
      </c>
      <c r="AO212" s="47">
        <f t="shared" si="601"/>
        <v>0</v>
      </c>
      <c r="AP212" s="12">
        <v>0</v>
      </c>
      <c r="AQ212" s="4">
        <v>0</v>
      </c>
      <c r="AR212" s="47">
        <f t="shared" si="602"/>
        <v>0</v>
      </c>
      <c r="AS212" s="12">
        <v>0</v>
      </c>
      <c r="AT212" s="4">
        <v>0</v>
      </c>
      <c r="AU212" s="47">
        <f t="shared" si="603"/>
        <v>0</v>
      </c>
      <c r="AV212" s="12">
        <v>0</v>
      </c>
      <c r="AW212" s="4">
        <v>0</v>
      </c>
      <c r="AX212" s="47">
        <f t="shared" si="604"/>
        <v>0</v>
      </c>
      <c r="AY212" s="12">
        <v>0</v>
      </c>
      <c r="AZ212" s="4">
        <v>0</v>
      </c>
      <c r="BA212" s="47">
        <f t="shared" si="605"/>
        <v>0</v>
      </c>
      <c r="BB212" s="12">
        <v>0</v>
      </c>
      <c r="BC212" s="4">
        <v>0</v>
      </c>
      <c r="BD212" s="47">
        <f t="shared" si="606"/>
        <v>0</v>
      </c>
      <c r="BE212" s="12">
        <v>0</v>
      </c>
      <c r="BF212" s="4">
        <v>0</v>
      </c>
      <c r="BG212" s="47">
        <f t="shared" si="607"/>
        <v>0</v>
      </c>
      <c r="BH212" s="12">
        <v>0</v>
      </c>
      <c r="BI212" s="4">
        <v>0</v>
      </c>
      <c r="BJ212" s="47">
        <f t="shared" si="608"/>
        <v>0</v>
      </c>
      <c r="BK212" s="12">
        <v>0</v>
      </c>
      <c r="BL212" s="4">
        <v>0</v>
      </c>
      <c r="BM212" s="47">
        <f t="shared" si="609"/>
        <v>0</v>
      </c>
      <c r="BN212" s="12">
        <v>0</v>
      </c>
      <c r="BO212" s="4">
        <v>0</v>
      </c>
      <c r="BP212" s="47">
        <f t="shared" si="610"/>
        <v>0</v>
      </c>
      <c r="BQ212" s="12">
        <v>0</v>
      </c>
      <c r="BR212" s="4">
        <v>0</v>
      </c>
      <c r="BS212" s="47">
        <f t="shared" si="611"/>
        <v>0</v>
      </c>
      <c r="BT212" s="12">
        <v>0</v>
      </c>
      <c r="BU212" s="4">
        <v>0</v>
      </c>
      <c r="BV212" s="47">
        <f t="shared" si="612"/>
        <v>0</v>
      </c>
      <c r="BW212" s="12">
        <v>0</v>
      </c>
      <c r="BX212" s="4">
        <v>0</v>
      </c>
      <c r="BY212" s="47">
        <f t="shared" si="613"/>
        <v>0</v>
      </c>
      <c r="BZ212" s="12">
        <v>0</v>
      </c>
      <c r="CA212" s="4">
        <v>0</v>
      </c>
      <c r="CB212" s="47">
        <f t="shared" si="614"/>
        <v>0</v>
      </c>
      <c r="CC212" s="12">
        <v>0</v>
      </c>
      <c r="CD212" s="4">
        <v>0</v>
      </c>
      <c r="CE212" s="47">
        <f t="shared" si="615"/>
        <v>0</v>
      </c>
      <c r="CF212" s="12">
        <v>0</v>
      </c>
      <c r="CG212" s="4">
        <v>0</v>
      </c>
      <c r="CH212" s="47">
        <f t="shared" si="616"/>
        <v>0</v>
      </c>
      <c r="CI212" s="73">
        <v>0.2</v>
      </c>
      <c r="CJ212" s="4">
        <v>3.76</v>
      </c>
      <c r="CK212" s="47">
        <f t="shared" si="617"/>
        <v>18799.999999999996</v>
      </c>
      <c r="CL212" s="73">
        <v>85.174999999999997</v>
      </c>
      <c r="CM212" s="4">
        <v>631.79700000000003</v>
      </c>
      <c r="CN212" s="47">
        <f t="shared" si="618"/>
        <v>7417.6342823598479</v>
      </c>
      <c r="CO212" s="12">
        <v>0</v>
      </c>
      <c r="CP212" s="4">
        <v>0</v>
      </c>
      <c r="CQ212" s="47">
        <f t="shared" si="619"/>
        <v>0</v>
      </c>
      <c r="CR212" s="12">
        <v>0</v>
      </c>
      <c r="CS212" s="4">
        <v>0</v>
      </c>
      <c r="CT212" s="47">
        <f t="shared" si="620"/>
        <v>0</v>
      </c>
      <c r="CU212" s="12">
        <v>0</v>
      </c>
      <c r="CV212" s="4">
        <v>0</v>
      </c>
      <c r="CW212" s="47">
        <f t="shared" si="621"/>
        <v>0</v>
      </c>
      <c r="CX212" s="12">
        <v>0</v>
      </c>
      <c r="CY212" s="4">
        <v>0</v>
      </c>
      <c r="CZ212" s="47">
        <f t="shared" si="622"/>
        <v>0</v>
      </c>
      <c r="DA212" s="12">
        <v>0</v>
      </c>
      <c r="DB212" s="4">
        <v>0</v>
      </c>
      <c r="DC212" s="47">
        <f t="shared" si="623"/>
        <v>0</v>
      </c>
      <c r="DD212" s="12">
        <v>0</v>
      </c>
      <c r="DE212" s="4">
        <v>0</v>
      </c>
      <c r="DF212" s="47">
        <f t="shared" si="624"/>
        <v>0</v>
      </c>
      <c r="DG212" s="12">
        <v>0</v>
      </c>
      <c r="DH212" s="4">
        <v>0</v>
      </c>
      <c r="DI212" s="47">
        <f t="shared" si="625"/>
        <v>0</v>
      </c>
      <c r="DJ212" s="12">
        <v>0</v>
      </c>
      <c r="DK212" s="4">
        <v>0</v>
      </c>
      <c r="DL212" s="47">
        <f t="shared" si="626"/>
        <v>0</v>
      </c>
      <c r="DM212" s="12">
        <v>0</v>
      </c>
      <c r="DN212" s="4">
        <v>0</v>
      </c>
      <c r="DO212" s="47">
        <f t="shared" si="627"/>
        <v>0</v>
      </c>
      <c r="DP212" s="12">
        <v>0</v>
      </c>
      <c r="DQ212" s="4">
        <v>0</v>
      </c>
      <c r="DR212" s="47">
        <f t="shared" si="628"/>
        <v>0</v>
      </c>
      <c r="DS212" s="12">
        <v>0</v>
      </c>
      <c r="DT212" s="4">
        <v>0</v>
      </c>
      <c r="DU212" s="47">
        <f t="shared" si="629"/>
        <v>0</v>
      </c>
      <c r="DV212" s="73">
        <v>454</v>
      </c>
      <c r="DW212" s="4">
        <v>3134.0569999999998</v>
      </c>
      <c r="DX212" s="47">
        <f t="shared" si="630"/>
        <v>6903.2092511013216</v>
      </c>
      <c r="DY212" s="73">
        <v>444</v>
      </c>
      <c r="DZ212" s="4">
        <v>4153.3490000000002</v>
      </c>
      <c r="EA212" s="47">
        <f t="shared" si="631"/>
        <v>9354.3896396396394</v>
      </c>
      <c r="EB212" s="12">
        <f t="shared" si="633"/>
        <v>1719.4838500000001</v>
      </c>
      <c r="EC212" s="18">
        <f t="shared" si="634"/>
        <v>11912.999</v>
      </c>
    </row>
    <row r="213" spans="1:133" ht="15" thickBot="1" x14ac:dyDescent="0.35">
      <c r="A213" s="76"/>
      <c r="B213" s="78" t="s">
        <v>17</v>
      </c>
      <c r="C213" s="79">
        <f t="shared" ref="C213:D213" si="636">SUM(C201:C212)</f>
        <v>200.22852</v>
      </c>
      <c r="D213" s="80">
        <f t="shared" si="636"/>
        <v>2735.1059999999998</v>
      </c>
      <c r="E213" s="49"/>
      <c r="F213" s="79">
        <f t="shared" ref="F213:G213" si="637">SUM(F201:F212)</f>
        <v>0</v>
      </c>
      <c r="G213" s="80">
        <f t="shared" si="637"/>
        <v>0</v>
      </c>
      <c r="H213" s="49"/>
      <c r="I213" s="79">
        <f t="shared" ref="I213:J213" si="638">SUM(I201:I212)</f>
        <v>46.10748000000001</v>
      </c>
      <c r="J213" s="80">
        <f t="shared" si="638"/>
        <v>1249.423</v>
      </c>
      <c r="K213" s="49"/>
      <c r="L213" s="79">
        <f t="shared" ref="L213:M213" si="639">SUM(L201:L212)</f>
        <v>0</v>
      </c>
      <c r="M213" s="80">
        <f t="shared" si="639"/>
        <v>0</v>
      </c>
      <c r="N213" s="49"/>
      <c r="O213" s="79">
        <f t="shared" ref="O213:P213" si="640">SUM(O201:O212)</f>
        <v>0</v>
      </c>
      <c r="P213" s="80">
        <f t="shared" si="640"/>
        <v>0</v>
      </c>
      <c r="Q213" s="49"/>
      <c r="R213" s="79">
        <f t="shared" ref="R213:S213" si="641">SUM(R201:R212)</f>
        <v>0</v>
      </c>
      <c r="S213" s="80">
        <f t="shared" si="641"/>
        <v>0</v>
      </c>
      <c r="T213" s="49"/>
      <c r="U213" s="79">
        <f t="shared" ref="U213:V213" si="642">SUM(U201:U212)</f>
        <v>0</v>
      </c>
      <c r="V213" s="80">
        <f t="shared" si="642"/>
        <v>0</v>
      </c>
      <c r="W213" s="49"/>
      <c r="X213" s="79">
        <f t="shared" ref="X213:Y213" si="643">SUM(X201:X212)</f>
        <v>113.05557999999999</v>
      </c>
      <c r="Y213" s="80">
        <f t="shared" si="643"/>
        <v>959.80099999999993</v>
      </c>
      <c r="Z213" s="49"/>
      <c r="AA213" s="79">
        <f t="shared" ref="AA213:AB213" si="644">SUM(AA201:AA212)</f>
        <v>0</v>
      </c>
      <c r="AB213" s="80">
        <f t="shared" si="644"/>
        <v>0</v>
      </c>
      <c r="AC213" s="49"/>
      <c r="AD213" s="79">
        <f t="shared" ref="AD213:AE213" si="645">SUM(AD201:AD212)</f>
        <v>3238.6644200000001</v>
      </c>
      <c r="AE213" s="80">
        <f t="shared" si="645"/>
        <v>24628.904000000002</v>
      </c>
      <c r="AF213" s="49"/>
      <c r="AG213" s="79">
        <f t="shared" ref="AG213:AH213" si="646">SUM(AG201:AG212)</f>
        <v>0</v>
      </c>
      <c r="AH213" s="80">
        <f t="shared" si="646"/>
        <v>0</v>
      </c>
      <c r="AI213" s="49"/>
      <c r="AJ213" s="79">
        <f t="shared" ref="AJ213:AK213" si="647">SUM(AJ201:AJ212)</f>
        <v>0</v>
      </c>
      <c r="AK213" s="80">
        <f t="shared" si="647"/>
        <v>0</v>
      </c>
      <c r="AL213" s="49"/>
      <c r="AM213" s="79">
        <f t="shared" ref="AM213:AN213" si="648">SUM(AM201:AM212)</f>
        <v>0</v>
      </c>
      <c r="AN213" s="80">
        <f t="shared" si="648"/>
        <v>0</v>
      </c>
      <c r="AO213" s="49"/>
      <c r="AP213" s="79">
        <f t="shared" ref="AP213:AQ213" si="649">SUM(AP201:AP212)</f>
        <v>0</v>
      </c>
      <c r="AQ213" s="80">
        <f t="shared" si="649"/>
        <v>0</v>
      </c>
      <c r="AR213" s="49"/>
      <c r="AS213" s="79">
        <f t="shared" ref="AS213:AT213" si="650">SUM(AS201:AS212)</f>
        <v>0</v>
      </c>
      <c r="AT213" s="80">
        <f t="shared" si="650"/>
        <v>0</v>
      </c>
      <c r="AU213" s="49"/>
      <c r="AV213" s="79">
        <f t="shared" ref="AV213:AW213" si="651">SUM(AV201:AV212)</f>
        <v>0</v>
      </c>
      <c r="AW213" s="80">
        <f t="shared" si="651"/>
        <v>0</v>
      </c>
      <c r="AX213" s="49"/>
      <c r="AY213" s="79">
        <f t="shared" ref="AY213:AZ213" si="652">SUM(AY201:AY212)</f>
        <v>0</v>
      </c>
      <c r="AZ213" s="80">
        <f t="shared" si="652"/>
        <v>0</v>
      </c>
      <c r="BA213" s="49"/>
      <c r="BB213" s="79">
        <f t="shared" ref="BB213:BC213" si="653">SUM(BB201:BB212)</f>
        <v>0</v>
      </c>
      <c r="BC213" s="80">
        <f t="shared" si="653"/>
        <v>0</v>
      </c>
      <c r="BD213" s="49"/>
      <c r="BE213" s="79">
        <f t="shared" ref="BE213:BF213" si="654">SUM(BE201:BE212)</f>
        <v>0</v>
      </c>
      <c r="BF213" s="80">
        <f t="shared" si="654"/>
        <v>0</v>
      </c>
      <c r="BG213" s="49"/>
      <c r="BH213" s="79">
        <f t="shared" ref="BH213:BI213" si="655">SUM(BH201:BH212)</f>
        <v>0</v>
      </c>
      <c r="BI213" s="80">
        <f t="shared" si="655"/>
        <v>0</v>
      </c>
      <c r="BJ213" s="49"/>
      <c r="BK213" s="79">
        <f t="shared" ref="BK213:BL213" si="656">SUM(BK201:BK212)</f>
        <v>0</v>
      </c>
      <c r="BL213" s="80">
        <f t="shared" si="656"/>
        <v>0</v>
      </c>
      <c r="BM213" s="49"/>
      <c r="BN213" s="79">
        <f t="shared" ref="BN213:BO213" si="657">SUM(BN201:BN212)</f>
        <v>6.6099999999999996E-3</v>
      </c>
      <c r="BO213" s="80">
        <f t="shared" si="657"/>
        <v>3.7989999999999999</v>
      </c>
      <c r="BP213" s="49"/>
      <c r="BQ213" s="79">
        <f t="shared" ref="BQ213:BR213" si="658">SUM(BQ201:BQ212)</f>
        <v>0</v>
      </c>
      <c r="BR213" s="80">
        <f t="shared" si="658"/>
        <v>0</v>
      </c>
      <c r="BS213" s="49"/>
      <c r="BT213" s="79">
        <f t="shared" ref="BT213:BU213" si="659">SUM(BT201:BT212)</f>
        <v>1.325</v>
      </c>
      <c r="BU213" s="80">
        <f t="shared" si="659"/>
        <v>43.018000000000001</v>
      </c>
      <c r="BV213" s="49"/>
      <c r="BW213" s="79">
        <f t="shared" ref="BW213:BX213" si="660">SUM(BW201:BW212)</f>
        <v>0</v>
      </c>
      <c r="BX213" s="80">
        <f t="shared" si="660"/>
        <v>0</v>
      </c>
      <c r="BY213" s="49"/>
      <c r="BZ213" s="79">
        <f t="shared" ref="BZ213:CA213" si="661">SUM(BZ201:BZ212)</f>
        <v>0</v>
      </c>
      <c r="CA213" s="80">
        <f t="shared" si="661"/>
        <v>0</v>
      </c>
      <c r="CB213" s="49"/>
      <c r="CC213" s="79">
        <f t="shared" ref="CC213:CD213" si="662">SUM(CC201:CC212)</f>
        <v>0</v>
      </c>
      <c r="CD213" s="80">
        <f t="shared" si="662"/>
        <v>0</v>
      </c>
      <c r="CE213" s="49"/>
      <c r="CF213" s="79">
        <f t="shared" ref="CF213:CG213" si="663">SUM(CF201:CF212)</f>
        <v>0</v>
      </c>
      <c r="CG213" s="80">
        <f t="shared" si="663"/>
        <v>0</v>
      </c>
      <c r="CH213" s="49"/>
      <c r="CI213" s="79">
        <f t="shared" ref="CI213:CJ213" si="664">SUM(CI201:CI212)</f>
        <v>259.39873999999998</v>
      </c>
      <c r="CJ213" s="80">
        <f t="shared" si="664"/>
        <v>3383.3380000000002</v>
      </c>
      <c r="CK213" s="49"/>
      <c r="CL213" s="79">
        <f t="shared" ref="CL213:CM213" si="665">SUM(CL201:CL212)</f>
        <v>642.45595000000003</v>
      </c>
      <c r="CM213" s="80">
        <f t="shared" si="665"/>
        <v>6051.7810000000009</v>
      </c>
      <c r="CN213" s="49"/>
      <c r="CO213" s="79">
        <f t="shared" ref="CO213:CP213" si="666">SUM(CO201:CO212)</f>
        <v>0</v>
      </c>
      <c r="CP213" s="80">
        <f t="shared" si="666"/>
        <v>0</v>
      </c>
      <c r="CQ213" s="49"/>
      <c r="CR213" s="79">
        <f t="shared" ref="CR213:CS213" si="667">SUM(CR201:CR212)</f>
        <v>0</v>
      </c>
      <c r="CS213" s="80">
        <f t="shared" si="667"/>
        <v>0</v>
      </c>
      <c r="CT213" s="49"/>
      <c r="CU213" s="79">
        <f t="shared" ref="CU213:CV213" si="668">SUM(CU201:CU212)</f>
        <v>10.16494</v>
      </c>
      <c r="CV213" s="80">
        <f t="shared" si="668"/>
        <v>289.96600000000001</v>
      </c>
      <c r="CW213" s="49"/>
      <c r="CX213" s="79">
        <f t="shared" ref="CX213:CY213" si="669">SUM(CX201:CX212)</f>
        <v>0</v>
      </c>
      <c r="CY213" s="80">
        <f t="shared" si="669"/>
        <v>0</v>
      </c>
      <c r="CZ213" s="49"/>
      <c r="DA213" s="79">
        <f t="shared" ref="DA213:DB213" si="670">SUM(DA201:DA212)</f>
        <v>0</v>
      </c>
      <c r="DB213" s="80">
        <f t="shared" si="670"/>
        <v>0</v>
      </c>
      <c r="DC213" s="49"/>
      <c r="DD213" s="79">
        <f t="shared" ref="DD213:DE213" si="671">SUM(DD201:DD212)</f>
        <v>8.8000000000000003E-4</v>
      </c>
      <c r="DE213" s="80">
        <f t="shared" si="671"/>
        <v>0.65400000000000003</v>
      </c>
      <c r="DF213" s="49"/>
      <c r="DG213" s="79">
        <f t="shared" ref="DG213:DH213" si="672">SUM(DG201:DG212)</f>
        <v>0</v>
      </c>
      <c r="DH213" s="80">
        <f t="shared" si="672"/>
        <v>0</v>
      </c>
      <c r="DI213" s="49"/>
      <c r="DJ213" s="79">
        <f t="shared" ref="DJ213:DK213" si="673">SUM(DJ201:DJ212)</f>
        <v>0</v>
      </c>
      <c r="DK213" s="80">
        <f t="shared" si="673"/>
        <v>0</v>
      </c>
      <c r="DL213" s="49"/>
      <c r="DM213" s="79">
        <f t="shared" ref="DM213:DN213" si="674">SUM(DM201:DM212)</f>
        <v>0</v>
      </c>
      <c r="DN213" s="80">
        <f t="shared" si="674"/>
        <v>0</v>
      </c>
      <c r="DO213" s="49"/>
      <c r="DP213" s="79">
        <f t="shared" ref="DP213:DQ213" si="675">SUM(DP201:DP212)</f>
        <v>8</v>
      </c>
      <c r="DQ213" s="80">
        <f t="shared" si="675"/>
        <v>259.87400000000002</v>
      </c>
      <c r="DR213" s="49"/>
      <c r="DS213" s="79">
        <f t="shared" ref="DS213:DT213" si="676">SUM(DS201:DS212)</f>
        <v>0</v>
      </c>
      <c r="DT213" s="80">
        <f t="shared" si="676"/>
        <v>0</v>
      </c>
      <c r="DU213" s="49"/>
      <c r="DV213" s="79">
        <f t="shared" ref="DV213:DW213" si="677">SUM(DV201:DV212)</f>
        <v>6687.7824700000001</v>
      </c>
      <c r="DW213" s="80">
        <f t="shared" si="677"/>
        <v>57184.840000000004</v>
      </c>
      <c r="DX213" s="49"/>
      <c r="DY213" s="79">
        <f t="shared" ref="DY213:DZ213" si="678">SUM(DY201:DY212)</f>
        <v>9766.2590100000016</v>
      </c>
      <c r="DZ213" s="80">
        <f t="shared" si="678"/>
        <v>67844.100000000006</v>
      </c>
      <c r="EA213" s="49"/>
      <c r="EB213" s="43">
        <f t="shared" si="633"/>
        <v>20973.4496</v>
      </c>
      <c r="EC213" s="44">
        <f t="shared" si="634"/>
        <v>164634.60400000002</v>
      </c>
    </row>
    <row r="214" spans="1:133" x14ac:dyDescent="0.3">
      <c r="A214" s="55">
        <v>2025</v>
      </c>
      <c r="B214" s="56" t="s">
        <v>5</v>
      </c>
      <c r="C214" s="12">
        <v>0</v>
      </c>
      <c r="D214" s="4">
        <v>0</v>
      </c>
      <c r="E214" s="47">
        <f>IF(C214=0,0,D214/C214*1000)</f>
        <v>0</v>
      </c>
      <c r="F214" s="12">
        <v>0</v>
      </c>
      <c r="G214" s="4">
        <v>0</v>
      </c>
      <c r="H214" s="47">
        <f t="shared" ref="H214:H225" si="679">IF(F214=0,0,G214/F214*1000)</f>
        <v>0</v>
      </c>
      <c r="I214" s="73">
        <v>3.375</v>
      </c>
      <c r="J214" s="4">
        <v>50.289000000000001</v>
      </c>
      <c r="K214" s="47">
        <f t="shared" ref="K214:K225" si="680">IF(I214=0,0,J214/I214*1000)</f>
        <v>14900.444444444443</v>
      </c>
      <c r="L214" s="12">
        <v>0</v>
      </c>
      <c r="M214" s="4">
        <v>0</v>
      </c>
      <c r="N214" s="47">
        <f t="shared" ref="N214:N225" si="681">IF(L214=0,0,M214/L214*1000)</f>
        <v>0</v>
      </c>
      <c r="O214" s="12">
        <v>0</v>
      </c>
      <c r="P214" s="4">
        <v>0</v>
      </c>
      <c r="Q214" s="47">
        <f t="shared" ref="Q214:Q225" si="682">IF(O214=0,0,P214/O214*1000)</f>
        <v>0</v>
      </c>
      <c r="R214" s="12">
        <v>0</v>
      </c>
      <c r="S214" s="4">
        <v>0</v>
      </c>
      <c r="T214" s="47">
        <f t="shared" ref="T214:T225" si="683">IF(R214=0,0,S214/R214*1000)</f>
        <v>0</v>
      </c>
      <c r="U214" s="12">
        <v>0</v>
      </c>
      <c r="V214" s="4">
        <v>0</v>
      </c>
      <c r="W214" s="47">
        <f t="shared" ref="W214:W225" si="684">IF(U214=0,0,V214/U214*1000)</f>
        <v>0</v>
      </c>
      <c r="X214" s="12">
        <v>0</v>
      </c>
      <c r="Y214" s="4">
        <v>0</v>
      </c>
      <c r="Z214" s="47">
        <f t="shared" ref="Z214:Z225" si="685">IF(X214=0,0,Y214/X214*1000)</f>
        <v>0</v>
      </c>
      <c r="AA214" s="73">
        <v>1.014</v>
      </c>
      <c r="AB214" s="4">
        <v>35.755000000000003</v>
      </c>
      <c r="AC214" s="47">
        <f t="shared" ref="AC214:AC225" si="686">IF(AA214=0,0,AB214/AA214*1000)</f>
        <v>35261.341222879688</v>
      </c>
      <c r="AD214" s="73">
        <v>203</v>
      </c>
      <c r="AE214" s="4">
        <v>1411.2750000000001</v>
      </c>
      <c r="AF214" s="47">
        <f t="shared" ref="AF214:AF225" si="687">IF(AD214=0,0,AE214/AD214*1000)</f>
        <v>6952.0935960591141</v>
      </c>
      <c r="AG214" s="12">
        <v>0</v>
      </c>
      <c r="AH214" s="4">
        <v>0</v>
      </c>
      <c r="AI214" s="47">
        <f t="shared" ref="AI214:AI225" si="688">IF(AG214=0,0,AH214/AG214*1000)</f>
        <v>0</v>
      </c>
      <c r="AJ214" s="12">
        <v>0</v>
      </c>
      <c r="AK214" s="4">
        <v>0</v>
      </c>
      <c r="AL214" s="47">
        <f t="shared" ref="AL214:AL225" si="689">IF(AJ214=0,0,AK214/AJ214*1000)</f>
        <v>0</v>
      </c>
      <c r="AM214" s="12">
        <v>0</v>
      </c>
      <c r="AN214" s="4">
        <v>0</v>
      </c>
      <c r="AO214" s="47">
        <f t="shared" ref="AO214:AO225" si="690">IF(AM214=0,0,AN214/AM214*1000)</f>
        <v>0</v>
      </c>
      <c r="AP214" s="12">
        <v>0</v>
      </c>
      <c r="AQ214" s="4">
        <v>0</v>
      </c>
      <c r="AR214" s="47">
        <f t="shared" ref="AR214:AR225" si="691">IF(AP214=0,0,AQ214/AP214*1000)</f>
        <v>0</v>
      </c>
      <c r="AS214" s="12">
        <v>0</v>
      </c>
      <c r="AT214" s="4">
        <v>0</v>
      </c>
      <c r="AU214" s="47">
        <f t="shared" ref="AU214:AU225" si="692">IF(AS214=0,0,AT214/AS214*1000)</f>
        <v>0</v>
      </c>
      <c r="AV214" s="12">
        <v>0</v>
      </c>
      <c r="AW214" s="4">
        <v>0</v>
      </c>
      <c r="AX214" s="47">
        <f t="shared" ref="AX214:AX225" si="693">IF(AV214=0,0,AW214/AV214*1000)</f>
        <v>0</v>
      </c>
      <c r="AY214" s="12">
        <v>0</v>
      </c>
      <c r="AZ214" s="4">
        <v>0</v>
      </c>
      <c r="BA214" s="47">
        <f t="shared" ref="BA214:BA225" si="694">IF(AY214=0,0,AZ214/AY214*1000)</f>
        <v>0</v>
      </c>
      <c r="BB214" s="12">
        <v>0</v>
      </c>
      <c r="BC214" s="4">
        <v>0</v>
      </c>
      <c r="BD214" s="47">
        <f t="shared" ref="BD214:BD225" si="695">IF(BB214=0,0,BC214/BB214*1000)</f>
        <v>0</v>
      </c>
      <c r="BE214" s="12">
        <v>0</v>
      </c>
      <c r="BF214" s="4">
        <v>0</v>
      </c>
      <c r="BG214" s="47">
        <f t="shared" ref="BG214:BG225" si="696">IF(BE214=0,0,BF214/BE214*1000)</f>
        <v>0</v>
      </c>
      <c r="BH214" s="12">
        <v>0</v>
      </c>
      <c r="BI214" s="4">
        <v>0</v>
      </c>
      <c r="BJ214" s="47">
        <f t="shared" ref="BJ214:BJ225" si="697">IF(BH214=0,0,BI214/BH214*1000)</f>
        <v>0</v>
      </c>
      <c r="BK214" s="12">
        <v>0</v>
      </c>
      <c r="BL214" s="4">
        <v>0</v>
      </c>
      <c r="BM214" s="47">
        <f t="shared" ref="BM214:BM225" si="698">IF(BK214=0,0,BL214/BK214*1000)</f>
        <v>0</v>
      </c>
      <c r="BN214" s="12">
        <v>0</v>
      </c>
      <c r="BO214" s="4">
        <v>0</v>
      </c>
      <c r="BP214" s="47">
        <f t="shared" ref="BP214:BP225" si="699">IF(BN214=0,0,BO214/BN214*1000)</f>
        <v>0</v>
      </c>
      <c r="BQ214" s="12">
        <v>0</v>
      </c>
      <c r="BR214" s="4">
        <v>0</v>
      </c>
      <c r="BS214" s="47">
        <f t="shared" ref="BS214:BS225" si="700">IF(BQ214=0,0,BR214/BQ214*1000)</f>
        <v>0</v>
      </c>
      <c r="BT214" s="12">
        <v>0</v>
      </c>
      <c r="BU214" s="4">
        <v>0</v>
      </c>
      <c r="BV214" s="47">
        <f t="shared" ref="BV214:BV225" si="701">IF(BT214=0,0,BU214/BT214*1000)</f>
        <v>0</v>
      </c>
      <c r="BW214" s="12">
        <v>0</v>
      </c>
      <c r="BX214" s="4">
        <v>0</v>
      </c>
      <c r="BY214" s="47">
        <f t="shared" ref="BY214:BY225" si="702">IF(BW214=0,0,BX214/BW214*1000)</f>
        <v>0</v>
      </c>
      <c r="BZ214" s="12">
        <v>0</v>
      </c>
      <c r="CA214" s="4">
        <v>0</v>
      </c>
      <c r="CB214" s="47">
        <f t="shared" ref="CB214:CB225" si="703">IF(BZ214=0,0,CA214/BZ214*1000)</f>
        <v>0</v>
      </c>
      <c r="CC214" s="12">
        <v>0</v>
      </c>
      <c r="CD214" s="4">
        <v>0</v>
      </c>
      <c r="CE214" s="47">
        <f t="shared" ref="CE214:CE225" si="704">IF(CC214=0,0,CD214/CC214*1000)</f>
        <v>0</v>
      </c>
      <c r="CF214" s="12">
        <v>0</v>
      </c>
      <c r="CG214" s="4">
        <v>0</v>
      </c>
      <c r="CH214" s="47">
        <f t="shared" ref="CH214:CH225" si="705">IF(CF214=0,0,CG214/CF214*1000)</f>
        <v>0</v>
      </c>
      <c r="CI214" s="73">
        <v>32</v>
      </c>
      <c r="CJ214" s="4">
        <v>283.47000000000003</v>
      </c>
      <c r="CK214" s="47">
        <f t="shared" ref="CK214:CK225" si="706">IF(CI214=0,0,CJ214/CI214*1000)</f>
        <v>8858.4375</v>
      </c>
      <c r="CL214" s="73">
        <v>10.4194</v>
      </c>
      <c r="CM214" s="4">
        <v>81.147000000000006</v>
      </c>
      <c r="CN214" s="47">
        <f t="shared" ref="CN214:CN225" si="707">IF(CL214=0,0,CM214/CL214*1000)</f>
        <v>7788.0684108489941</v>
      </c>
      <c r="CO214" s="12">
        <v>0</v>
      </c>
      <c r="CP214" s="4">
        <v>0</v>
      </c>
      <c r="CQ214" s="47">
        <f t="shared" ref="CQ214:CQ225" si="708">IF(CO214=0,0,CP214/CO214*1000)</f>
        <v>0</v>
      </c>
      <c r="CR214" s="12">
        <v>0</v>
      </c>
      <c r="CS214" s="4">
        <v>0</v>
      </c>
      <c r="CT214" s="47">
        <f t="shared" ref="CT214:CT225" si="709">IF(CR214=0,0,CS214/CR214*1000)</f>
        <v>0</v>
      </c>
      <c r="CU214" s="12">
        <v>0</v>
      </c>
      <c r="CV214" s="4">
        <v>0</v>
      </c>
      <c r="CW214" s="47">
        <f t="shared" ref="CW214:CW225" si="710">IF(CU214=0,0,CV214/CU214*1000)</f>
        <v>0</v>
      </c>
      <c r="CX214" s="12">
        <v>0</v>
      </c>
      <c r="CY214" s="4">
        <v>0</v>
      </c>
      <c r="CZ214" s="47">
        <f t="shared" ref="CZ214:CZ225" si="711">IF(CX214=0,0,CY214/CX214*1000)</f>
        <v>0</v>
      </c>
      <c r="DA214" s="12">
        <v>0</v>
      </c>
      <c r="DB214" s="4">
        <v>0</v>
      </c>
      <c r="DC214" s="47">
        <f t="shared" ref="DC214:DC225" si="712">IF(DA214=0,0,DB214/DA214*1000)</f>
        <v>0</v>
      </c>
      <c r="DD214" s="12">
        <v>0</v>
      </c>
      <c r="DE214" s="4">
        <v>0</v>
      </c>
      <c r="DF214" s="47">
        <f t="shared" ref="DF214:DF225" si="713">IF(DD214=0,0,DE214/DD214*1000)</f>
        <v>0</v>
      </c>
      <c r="DG214" s="12">
        <v>0</v>
      </c>
      <c r="DH214" s="4">
        <v>0</v>
      </c>
      <c r="DI214" s="47">
        <f t="shared" ref="DI214:DI225" si="714">IF(DG214=0,0,DH214/DG214*1000)</f>
        <v>0</v>
      </c>
      <c r="DJ214" s="12">
        <v>0</v>
      </c>
      <c r="DK214" s="4">
        <v>0</v>
      </c>
      <c r="DL214" s="47">
        <f t="shared" ref="DL214:DL225" si="715">IF(DJ214=0,0,DK214/DJ214*1000)</f>
        <v>0</v>
      </c>
      <c r="DM214" s="12">
        <v>0</v>
      </c>
      <c r="DN214" s="4">
        <v>0</v>
      </c>
      <c r="DO214" s="47">
        <f t="shared" ref="DO214:DO225" si="716">IF(DM214=0,0,DN214/DM214*1000)</f>
        <v>0</v>
      </c>
      <c r="DP214" s="12">
        <v>0</v>
      </c>
      <c r="DQ214" s="4">
        <v>0</v>
      </c>
      <c r="DR214" s="47">
        <f t="shared" ref="DR214:DR225" si="717">IF(DP214=0,0,DQ214/DP214*1000)</f>
        <v>0</v>
      </c>
      <c r="DS214" s="12">
        <v>0</v>
      </c>
      <c r="DT214" s="4">
        <v>0</v>
      </c>
      <c r="DU214" s="47">
        <f t="shared" ref="DU214:DU225" si="718">IF(DS214=0,0,DT214/DS214*1000)</f>
        <v>0</v>
      </c>
      <c r="DV214" s="73">
        <v>405.2</v>
      </c>
      <c r="DW214" s="4">
        <v>3635.076</v>
      </c>
      <c r="DX214" s="47">
        <f t="shared" ref="DX214:DX225" si="719">IF(DV214=0,0,DW214/DV214*1000)</f>
        <v>8971.0661401776906</v>
      </c>
      <c r="DY214" s="73">
        <v>170</v>
      </c>
      <c r="DZ214" s="4">
        <v>1000.18</v>
      </c>
      <c r="EA214" s="47">
        <f t="shared" ref="EA214:EA225" si="720">IF(DY214=0,0,DZ214/DY214*1000)</f>
        <v>5883.411764705882</v>
      </c>
      <c r="EB214" s="12">
        <f>SUMIF($C$5:$EA$5,"Ton",C214:EA214)</f>
        <v>825.00839999999994</v>
      </c>
      <c r="EC214" s="18">
        <f>SUMIF($C$5:$EA$5,"F*",C214:EA214)</f>
        <v>6497.1920000000009</v>
      </c>
    </row>
    <row r="215" spans="1:133" x14ac:dyDescent="0.3">
      <c r="A215" s="55">
        <v>2025</v>
      </c>
      <c r="B215" s="56" t="s">
        <v>6</v>
      </c>
      <c r="C215" s="12">
        <v>0</v>
      </c>
      <c r="D215" s="4">
        <v>0</v>
      </c>
      <c r="E215" s="47">
        <f t="shared" ref="E215:E216" si="721">IF(C215=0,0,D215/C215*1000)</f>
        <v>0</v>
      </c>
      <c r="F215" s="12">
        <v>0</v>
      </c>
      <c r="G215" s="4">
        <v>0</v>
      </c>
      <c r="H215" s="47">
        <f t="shared" si="679"/>
        <v>0</v>
      </c>
      <c r="I215" s="73">
        <v>2.0875100000000004</v>
      </c>
      <c r="J215" s="4">
        <v>33.393000000000001</v>
      </c>
      <c r="K215" s="47">
        <f t="shared" si="680"/>
        <v>15996.570076311009</v>
      </c>
      <c r="L215" s="12">
        <v>0</v>
      </c>
      <c r="M215" s="4">
        <v>0</v>
      </c>
      <c r="N215" s="47">
        <f t="shared" si="681"/>
        <v>0</v>
      </c>
      <c r="O215" s="12">
        <v>0</v>
      </c>
      <c r="P215" s="4">
        <v>0</v>
      </c>
      <c r="Q215" s="47">
        <f t="shared" si="682"/>
        <v>0</v>
      </c>
      <c r="R215" s="12">
        <v>0</v>
      </c>
      <c r="S215" s="4">
        <v>0</v>
      </c>
      <c r="T215" s="47">
        <f t="shared" si="683"/>
        <v>0</v>
      </c>
      <c r="U215" s="12">
        <v>0</v>
      </c>
      <c r="V215" s="4">
        <v>0</v>
      </c>
      <c r="W215" s="47">
        <f t="shared" si="684"/>
        <v>0</v>
      </c>
      <c r="X215" s="12">
        <v>0</v>
      </c>
      <c r="Y215" s="4">
        <v>0</v>
      </c>
      <c r="Z215" s="47">
        <f t="shared" si="685"/>
        <v>0</v>
      </c>
      <c r="AA215" s="12">
        <v>0</v>
      </c>
      <c r="AB215" s="4">
        <v>0</v>
      </c>
      <c r="AC215" s="47">
        <f t="shared" si="686"/>
        <v>0</v>
      </c>
      <c r="AD215" s="73">
        <v>193</v>
      </c>
      <c r="AE215" s="4">
        <v>1499.5350000000001</v>
      </c>
      <c r="AF215" s="47">
        <f t="shared" si="687"/>
        <v>7769.6113989637306</v>
      </c>
      <c r="AG215" s="12">
        <v>0</v>
      </c>
      <c r="AH215" s="4">
        <v>0</v>
      </c>
      <c r="AI215" s="47">
        <f t="shared" si="688"/>
        <v>0</v>
      </c>
      <c r="AJ215" s="12">
        <v>0</v>
      </c>
      <c r="AK215" s="4">
        <v>0</v>
      </c>
      <c r="AL215" s="47">
        <f t="shared" si="689"/>
        <v>0</v>
      </c>
      <c r="AM215" s="12">
        <v>0</v>
      </c>
      <c r="AN215" s="4">
        <v>0</v>
      </c>
      <c r="AO215" s="47">
        <f t="shared" si="690"/>
        <v>0</v>
      </c>
      <c r="AP215" s="12">
        <v>0</v>
      </c>
      <c r="AQ215" s="4">
        <v>0</v>
      </c>
      <c r="AR215" s="47">
        <f t="shared" si="691"/>
        <v>0</v>
      </c>
      <c r="AS215" s="12">
        <v>0</v>
      </c>
      <c r="AT215" s="4">
        <v>0</v>
      </c>
      <c r="AU215" s="47">
        <f t="shared" si="692"/>
        <v>0</v>
      </c>
      <c r="AV215" s="12">
        <v>0</v>
      </c>
      <c r="AW215" s="4">
        <v>0</v>
      </c>
      <c r="AX215" s="47">
        <f t="shared" si="693"/>
        <v>0</v>
      </c>
      <c r="AY215" s="12">
        <v>0</v>
      </c>
      <c r="AZ215" s="4">
        <v>0</v>
      </c>
      <c r="BA215" s="47">
        <f t="shared" si="694"/>
        <v>0</v>
      </c>
      <c r="BB215" s="12">
        <v>0</v>
      </c>
      <c r="BC215" s="4">
        <v>0</v>
      </c>
      <c r="BD215" s="47">
        <f t="shared" si="695"/>
        <v>0</v>
      </c>
      <c r="BE215" s="12">
        <v>0</v>
      </c>
      <c r="BF215" s="4">
        <v>0</v>
      </c>
      <c r="BG215" s="47">
        <f t="shared" si="696"/>
        <v>0</v>
      </c>
      <c r="BH215" s="12">
        <v>0</v>
      </c>
      <c r="BI215" s="4">
        <v>0</v>
      </c>
      <c r="BJ215" s="47">
        <f t="shared" si="697"/>
        <v>0</v>
      </c>
      <c r="BK215" s="12">
        <v>0</v>
      </c>
      <c r="BL215" s="4">
        <v>0</v>
      </c>
      <c r="BM215" s="47">
        <f t="shared" si="698"/>
        <v>0</v>
      </c>
      <c r="BN215" s="12">
        <v>0</v>
      </c>
      <c r="BO215" s="4">
        <v>0</v>
      </c>
      <c r="BP215" s="47">
        <f t="shared" si="699"/>
        <v>0</v>
      </c>
      <c r="BQ215" s="12">
        <v>0</v>
      </c>
      <c r="BR215" s="4">
        <v>0</v>
      </c>
      <c r="BS215" s="47">
        <f t="shared" si="700"/>
        <v>0</v>
      </c>
      <c r="BT215" s="12">
        <v>0</v>
      </c>
      <c r="BU215" s="4">
        <v>0</v>
      </c>
      <c r="BV215" s="47">
        <f t="shared" si="701"/>
        <v>0</v>
      </c>
      <c r="BW215" s="12">
        <v>0</v>
      </c>
      <c r="BX215" s="4">
        <v>0</v>
      </c>
      <c r="BY215" s="47">
        <f t="shared" si="702"/>
        <v>0</v>
      </c>
      <c r="BZ215" s="12">
        <v>0</v>
      </c>
      <c r="CA215" s="4">
        <v>0</v>
      </c>
      <c r="CB215" s="47">
        <f t="shared" si="703"/>
        <v>0</v>
      </c>
      <c r="CC215" s="12">
        <v>0</v>
      </c>
      <c r="CD215" s="4">
        <v>0</v>
      </c>
      <c r="CE215" s="47">
        <f t="shared" si="704"/>
        <v>0</v>
      </c>
      <c r="CF215" s="12">
        <v>0</v>
      </c>
      <c r="CG215" s="4">
        <v>0</v>
      </c>
      <c r="CH215" s="47">
        <f t="shared" si="705"/>
        <v>0</v>
      </c>
      <c r="CI215" s="73">
        <v>125.65</v>
      </c>
      <c r="CJ215" s="4">
        <v>1083.123</v>
      </c>
      <c r="CK215" s="47">
        <f t="shared" si="706"/>
        <v>8620.1591723040183</v>
      </c>
      <c r="CL215" s="73">
        <v>3.7371500000000002</v>
      </c>
      <c r="CM215" s="4">
        <v>126.26900000000001</v>
      </c>
      <c r="CN215" s="47">
        <f t="shared" si="707"/>
        <v>33787.511874021649</v>
      </c>
      <c r="CO215" s="12">
        <v>0</v>
      </c>
      <c r="CP215" s="4">
        <v>0</v>
      </c>
      <c r="CQ215" s="47">
        <f t="shared" si="708"/>
        <v>0</v>
      </c>
      <c r="CR215" s="12">
        <v>0</v>
      </c>
      <c r="CS215" s="4">
        <v>0</v>
      </c>
      <c r="CT215" s="47">
        <f t="shared" si="709"/>
        <v>0</v>
      </c>
      <c r="CU215" s="12">
        <v>0</v>
      </c>
      <c r="CV215" s="4">
        <v>0</v>
      </c>
      <c r="CW215" s="47">
        <f t="shared" si="710"/>
        <v>0</v>
      </c>
      <c r="CX215" s="12">
        <v>0</v>
      </c>
      <c r="CY215" s="4">
        <v>0</v>
      </c>
      <c r="CZ215" s="47">
        <f t="shared" si="711"/>
        <v>0</v>
      </c>
      <c r="DA215" s="12">
        <v>0</v>
      </c>
      <c r="DB215" s="4">
        <v>0</v>
      </c>
      <c r="DC215" s="47">
        <f t="shared" si="712"/>
        <v>0</v>
      </c>
      <c r="DD215" s="12">
        <v>0</v>
      </c>
      <c r="DE215" s="4">
        <v>0</v>
      </c>
      <c r="DF215" s="47">
        <f t="shared" si="713"/>
        <v>0</v>
      </c>
      <c r="DG215" s="12">
        <v>0</v>
      </c>
      <c r="DH215" s="4">
        <v>0</v>
      </c>
      <c r="DI215" s="47">
        <f t="shared" si="714"/>
        <v>0</v>
      </c>
      <c r="DJ215" s="12">
        <v>0</v>
      </c>
      <c r="DK215" s="4">
        <v>0</v>
      </c>
      <c r="DL215" s="47">
        <f t="shared" si="715"/>
        <v>0</v>
      </c>
      <c r="DM215" s="12">
        <v>0</v>
      </c>
      <c r="DN215" s="4">
        <v>0</v>
      </c>
      <c r="DO215" s="47">
        <f t="shared" si="716"/>
        <v>0</v>
      </c>
      <c r="DP215" s="12">
        <v>0</v>
      </c>
      <c r="DQ215" s="4">
        <v>0</v>
      </c>
      <c r="DR215" s="47">
        <f t="shared" si="717"/>
        <v>0</v>
      </c>
      <c r="DS215" s="12">
        <v>0</v>
      </c>
      <c r="DT215" s="4">
        <v>0</v>
      </c>
      <c r="DU215" s="47">
        <f t="shared" si="718"/>
        <v>0</v>
      </c>
      <c r="DV215" s="73">
        <v>750</v>
      </c>
      <c r="DW215" s="4">
        <v>5898.4219999999996</v>
      </c>
      <c r="DX215" s="47">
        <f t="shared" si="719"/>
        <v>7864.5626666666658</v>
      </c>
      <c r="DY215" s="73">
        <v>34.405000000000001</v>
      </c>
      <c r="DZ215" s="4">
        <v>218.03899999999999</v>
      </c>
      <c r="EA215" s="47">
        <f t="shared" si="720"/>
        <v>6337.4218863537271</v>
      </c>
      <c r="EB215" s="12">
        <f t="shared" ref="EB215:EB226" si="722">SUMIF($C$5:$EA$5,"Ton",C215:EA215)</f>
        <v>1108.8796600000001</v>
      </c>
      <c r="EC215" s="18">
        <f t="shared" ref="EC215:EC226" si="723">SUMIF($C$5:$EA$5,"F*",C215:EA215)</f>
        <v>8858.7810000000009</v>
      </c>
    </row>
    <row r="216" spans="1:133" x14ac:dyDescent="0.3">
      <c r="A216" s="55">
        <v>2025</v>
      </c>
      <c r="B216" s="56" t="s">
        <v>7</v>
      </c>
      <c r="C216" s="12">
        <v>0</v>
      </c>
      <c r="D216" s="4">
        <v>0</v>
      </c>
      <c r="E216" s="47">
        <f t="shared" si="721"/>
        <v>0</v>
      </c>
      <c r="F216" s="12">
        <v>0</v>
      </c>
      <c r="G216" s="4">
        <v>0</v>
      </c>
      <c r="H216" s="47">
        <f t="shared" si="679"/>
        <v>0</v>
      </c>
      <c r="I216" s="73">
        <v>34</v>
      </c>
      <c r="J216" s="4">
        <v>618.10799999999995</v>
      </c>
      <c r="K216" s="47">
        <f t="shared" si="680"/>
        <v>18179.647058823528</v>
      </c>
      <c r="L216" s="12">
        <v>0</v>
      </c>
      <c r="M216" s="4">
        <v>0</v>
      </c>
      <c r="N216" s="47">
        <f t="shared" si="681"/>
        <v>0</v>
      </c>
      <c r="O216" s="12">
        <v>0</v>
      </c>
      <c r="P216" s="4">
        <v>0</v>
      </c>
      <c r="Q216" s="47">
        <f t="shared" si="682"/>
        <v>0</v>
      </c>
      <c r="R216" s="12">
        <v>0</v>
      </c>
      <c r="S216" s="4">
        <v>0</v>
      </c>
      <c r="T216" s="47">
        <f t="shared" si="683"/>
        <v>0</v>
      </c>
      <c r="U216" s="12">
        <v>0</v>
      </c>
      <c r="V216" s="4">
        <v>0</v>
      </c>
      <c r="W216" s="47">
        <f t="shared" si="684"/>
        <v>0</v>
      </c>
      <c r="X216" s="12">
        <v>0</v>
      </c>
      <c r="Y216" s="4">
        <v>0</v>
      </c>
      <c r="Z216" s="47">
        <f t="shared" si="685"/>
        <v>0</v>
      </c>
      <c r="AA216" s="12">
        <v>0</v>
      </c>
      <c r="AB216" s="4">
        <v>0</v>
      </c>
      <c r="AC216" s="47">
        <f t="shared" si="686"/>
        <v>0</v>
      </c>
      <c r="AD216" s="73">
        <v>322.06099999999998</v>
      </c>
      <c r="AE216" s="4">
        <v>2352.6309999999999</v>
      </c>
      <c r="AF216" s="47">
        <f t="shared" si="687"/>
        <v>7304.9236014295429</v>
      </c>
      <c r="AG216" s="12">
        <v>0</v>
      </c>
      <c r="AH216" s="4">
        <v>0</v>
      </c>
      <c r="AI216" s="47">
        <f t="shared" si="688"/>
        <v>0</v>
      </c>
      <c r="AJ216" s="12">
        <v>0</v>
      </c>
      <c r="AK216" s="4">
        <v>0</v>
      </c>
      <c r="AL216" s="47">
        <f t="shared" si="689"/>
        <v>0</v>
      </c>
      <c r="AM216" s="12">
        <v>0</v>
      </c>
      <c r="AN216" s="4">
        <v>0</v>
      </c>
      <c r="AO216" s="47">
        <f t="shared" si="690"/>
        <v>0</v>
      </c>
      <c r="AP216" s="12">
        <v>0</v>
      </c>
      <c r="AQ216" s="4">
        <v>0</v>
      </c>
      <c r="AR216" s="47">
        <f t="shared" si="691"/>
        <v>0</v>
      </c>
      <c r="AS216" s="12">
        <v>0</v>
      </c>
      <c r="AT216" s="4">
        <v>0</v>
      </c>
      <c r="AU216" s="47">
        <f t="shared" si="692"/>
        <v>0</v>
      </c>
      <c r="AV216" s="12">
        <v>0</v>
      </c>
      <c r="AW216" s="4">
        <v>0</v>
      </c>
      <c r="AX216" s="47">
        <f t="shared" si="693"/>
        <v>0</v>
      </c>
      <c r="AY216" s="12">
        <v>0</v>
      </c>
      <c r="AZ216" s="4">
        <v>0</v>
      </c>
      <c r="BA216" s="47">
        <f t="shared" si="694"/>
        <v>0</v>
      </c>
      <c r="BB216" s="12">
        <v>0</v>
      </c>
      <c r="BC216" s="4">
        <v>0</v>
      </c>
      <c r="BD216" s="47">
        <f t="shared" si="695"/>
        <v>0</v>
      </c>
      <c r="BE216" s="12">
        <v>0</v>
      </c>
      <c r="BF216" s="4">
        <v>0</v>
      </c>
      <c r="BG216" s="47">
        <f t="shared" si="696"/>
        <v>0</v>
      </c>
      <c r="BH216" s="12">
        <v>0</v>
      </c>
      <c r="BI216" s="4">
        <v>0</v>
      </c>
      <c r="BJ216" s="47">
        <f t="shared" si="697"/>
        <v>0</v>
      </c>
      <c r="BK216" s="12">
        <v>0</v>
      </c>
      <c r="BL216" s="4">
        <v>0</v>
      </c>
      <c r="BM216" s="47">
        <f t="shared" si="698"/>
        <v>0</v>
      </c>
      <c r="BN216" s="12">
        <v>0</v>
      </c>
      <c r="BO216" s="4">
        <v>0</v>
      </c>
      <c r="BP216" s="47">
        <f t="shared" si="699"/>
        <v>0</v>
      </c>
      <c r="BQ216" s="12">
        <v>0</v>
      </c>
      <c r="BR216" s="4">
        <v>0</v>
      </c>
      <c r="BS216" s="47">
        <f t="shared" si="700"/>
        <v>0</v>
      </c>
      <c r="BT216" s="12">
        <v>0</v>
      </c>
      <c r="BU216" s="4">
        <v>0</v>
      </c>
      <c r="BV216" s="47">
        <f t="shared" si="701"/>
        <v>0</v>
      </c>
      <c r="BW216" s="12">
        <v>0</v>
      </c>
      <c r="BX216" s="4">
        <v>0</v>
      </c>
      <c r="BY216" s="47">
        <f t="shared" si="702"/>
        <v>0</v>
      </c>
      <c r="BZ216" s="73">
        <v>48</v>
      </c>
      <c r="CA216" s="4">
        <v>342.05200000000002</v>
      </c>
      <c r="CB216" s="47">
        <f t="shared" si="703"/>
        <v>7126.0833333333339</v>
      </c>
      <c r="CC216" s="12">
        <v>0</v>
      </c>
      <c r="CD216" s="4">
        <v>0</v>
      </c>
      <c r="CE216" s="47">
        <f t="shared" si="704"/>
        <v>0</v>
      </c>
      <c r="CF216" s="12">
        <v>0</v>
      </c>
      <c r="CG216" s="4">
        <v>0</v>
      </c>
      <c r="CH216" s="47">
        <f t="shared" si="705"/>
        <v>0</v>
      </c>
      <c r="CI216" s="73">
        <v>34.1</v>
      </c>
      <c r="CJ216" s="4">
        <v>257.601</v>
      </c>
      <c r="CK216" s="47">
        <f t="shared" si="706"/>
        <v>7554.281524926686</v>
      </c>
      <c r="CL216" s="73">
        <v>7.6860400000000002</v>
      </c>
      <c r="CM216" s="4">
        <v>76.783000000000001</v>
      </c>
      <c r="CN216" s="47">
        <f t="shared" si="707"/>
        <v>9989.9297947968007</v>
      </c>
      <c r="CO216" s="12">
        <v>0</v>
      </c>
      <c r="CP216" s="4">
        <v>0</v>
      </c>
      <c r="CQ216" s="47">
        <f t="shared" si="708"/>
        <v>0</v>
      </c>
      <c r="CR216" s="12">
        <v>0</v>
      </c>
      <c r="CS216" s="4">
        <v>0</v>
      </c>
      <c r="CT216" s="47">
        <f t="shared" si="709"/>
        <v>0</v>
      </c>
      <c r="CU216" s="12">
        <v>0</v>
      </c>
      <c r="CV216" s="4">
        <v>0</v>
      </c>
      <c r="CW216" s="47">
        <f t="shared" si="710"/>
        <v>0</v>
      </c>
      <c r="CX216" s="12">
        <v>0</v>
      </c>
      <c r="CY216" s="4">
        <v>0</v>
      </c>
      <c r="CZ216" s="47">
        <f t="shared" si="711"/>
        <v>0</v>
      </c>
      <c r="DA216" s="12">
        <v>0</v>
      </c>
      <c r="DB216" s="4">
        <v>0</v>
      </c>
      <c r="DC216" s="47">
        <f t="shared" si="712"/>
        <v>0</v>
      </c>
      <c r="DD216" s="12">
        <v>0</v>
      </c>
      <c r="DE216" s="4">
        <v>0</v>
      </c>
      <c r="DF216" s="47">
        <f t="shared" si="713"/>
        <v>0</v>
      </c>
      <c r="DG216" s="12">
        <v>0</v>
      </c>
      <c r="DH216" s="4">
        <v>0</v>
      </c>
      <c r="DI216" s="47">
        <f t="shared" si="714"/>
        <v>0</v>
      </c>
      <c r="DJ216" s="12">
        <v>0</v>
      </c>
      <c r="DK216" s="4">
        <v>0</v>
      </c>
      <c r="DL216" s="47">
        <f t="shared" si="715"/>
        <v>0</v>
      </c>
      <c r="DM216" s="12">
        <v>0</v>
      </c>
      <c r="DN216" s="4">
        <v>0</v>
      </c>
      <c r="DO216" s="47">
        <f t="shared" si="716"/>
        <v>0</v>
      </c>
      <c r="DP216" s="12">
        <v>0</v>
      </c>
      <c r="DQ216" s="4">
        <v>0</v>
      </c>
      <c r="DR216" s="47">
        <f t="shared" si="717"/>
        <v>0</v>
      </c>
      <c r="DS216" s="12">
        <v>0</v>
      </c>
      <c r="DT216" s="4">
        <v>0</v>
      </c>
      <c r="DU216" s="47">
        <f t="shared" si="718"/>
        <v>0</v>
      </c>
      <c r="DV216" s="73">
        <v>807</v>
      </c>
      <c r="DW216" s="4">
        <v>5934.3159999999998</v>
      </c>
      <c r="DX216" s="47">
        <f t="shared" si="719"/>
        <v>7353.5514250309789</v>
      </c>
      <c r="DY216" s="73">
        <v>1008.208</v>
      </c>
      <c r="DZ216" s="4">
        <v>8164.7240000000002</v>
      </c>
      <c r="EA216" s="47">
        <f t="shared" si="720"/>
        <v>8098.2535349848458</v>
      </c>
      <c r="EB216" s="12">
        <f t="shared" si="722"/>
        <v>2261.0550400000002</v>
      </c>
      <c r="EC216" s="18">
        <f t="shared" si="723"/>
        <v>17746.215</v>
      </c>
    </row>
    <row r="217" spans="1:133" x14ac:dyDescent="0.3">
      <c r="A217" s="55">
        <v>2025</v>
      </c>
      <c r="B217" s="56" t="s">
        <v>8</v>
      </c>
      <c r="C217" s="12">
        <v>0</v>
      </c>
      <c r="D217" s="4">
        <v>0</v>
      </c>
      <c r="E217" s="47">
        <f>IF(C217=0,0,D217/C217*1000)</f>
        <v>0</v>
      </c>
      <c r="F217" s="12">
        <v>0</v>
      </c>
      <c r="G217" s="4">
        <v>0</v>
      </c>
      <c r="H217" s="47">
        <f t="shared" si="679"/>
        <v>0</v>
      </c>
      <c r="I217" s="73">
        <v>3</v>
      </c>
      <c r="J217" s="4">
        <v>62.704000000000001</v>
      </c>
      <c r="K217" s="47">
        <f t="shared" si="680"/>
        <v>20901.333333333332</v>
      </c>
      <c r="L217" s="12">
        <v>0</v>
      </c>
      <c r="M217" s="4">
        <v>0</v>
      </c>
      <c r="N217" s="47">
        <f t="shared" si="681"/>
        <v>0</v>
      </c>
      <c r="O217" s="12">
        <v>0</v>
      </c>
      <c r="P217" s="4">
        <v>0</v>
      </c>
      <c r="Q217" s="47">
        <f t="shared" si="682"/>
        <v>0</v>
      </c>
      <c r="R217" s="12">
        <v>0</v>
      </c>
      <c r="S217" s="4">
        <v>0</v>
      </c>
      <c r="T217" s="47">
        <f t="shared" si="683"/>
        <v>0</v>
      </c>
      <c r="U217" s="12">
        <v>0</v>
      </c>
      <c r="V217" s="4">
        <v>0</v>
      </c>
      <c r="W217" s="47">
        <f t="shared" si="684"/>
        <v>0</v>
      </c>
      <c r="X217" s="12">
        <v>0</v>
      </c>
      <c r="Y217" s="4">
        <v>0</v>
      </c>
      <c r="Z217" s="47">
        <f t="shared" si="685"/>
        <v>0</v>
      </c>
      <c r="AA217" s="12">
        <v>0</v>
      </c>
      <c r="AB217" s="4">
        <v>0</v>
      </c>
      <c r="AC217" s="47">
        <f t="shared" si="686"/>
        <v>0</v>
      </c>
      <c r="AD217" s="73">
        <v>171</v>
      </c>
      <c r="AE217" s="4">
        <v>1220.9449999999999</v>
      </c>
      <c r="AF217" s="47">
        <f t="shared" si="687"/>
        <v>7140.0292397660814</v>
      </c>
      <c r="AG217" s="12">
        <v>0</v>
      </c>
      <c r="AH217" s="4">
        <v>0</v>
      </c>
      <c r="AI217" s="47">
        <f t="shared" si="688"/>
        <v>0</v>
      </c>
      <c r="AJ217" s="12">
        <v>0</v>
      </c>
      <c r="AK217" s="4">
        <v>0</v>
      </c>
      <c r="AL217" s="47">
        <f t="shared" si="689"/>
        <v>0</v>
      </c>
      <c r="AM217" s="12">
        <v>0</v>
      </c>
      <c r="AN217" s="4">
        <v>0</v>
      </c>
      <c r="AO217" s="47">
        <f t="shared" si="690"/>
        <v>0</v>
      </c>
      <c r="AP217" s="12">
        <v>0</v>
      </c>
      <c r="AQ217" s="4">
        <v>0</v>
      </c>
      <c r="AR217" s="47">
        <f t="shared" si="691"/>
        <v>0</v>
      </c>
      <c r="AS217" s="12">
        <v>0</v>
      </c>
      <c r="AT217" s="4">
        <v>0</v>
      </c>
      <c r="AU217" s="47">
        <f t="shared" si="692"/>
        <v>0</v>
      </c>
      <c r="AV217" s="12">
        <v>0</v>
      </c>
      <c r="AW217" s="4">
        <v>0</v>
      </c>
      <c r="AX217" s="47">
        <f t="shared" si="693"/>
        <v>0</v>
      </c>
      <c r="AY217" s="12">
        <v>0</v>
      </c>
      <c r="AZ217" s="4">
        <v>0</v>
      </c>
      <c r="BA217" s="47">
        <f t="shared" si="694"/>
        <v>0</v>
      </c>
      <c r="BB217" s="12">
        <v>0</v>
      </c>
      <c r="BC217" s="4">
        <v>0</v>
      </c>
      <c r="BD217" s="47">
        <f t="shared" si="695"/>
        <v>0</v>
      </c>
      <c r="BE217" s="12">
        <v>0</v>
      </c>
      <c r="BF217" s="4">
        <v>0</v>
      </c>
      <c r="BG217" s="47">
        <f t="shared" si="696"/>
        <v>0</v>
      </c>
      <c r="BH217" s="12">
        <v>0</v>
      </c>
      <c r="BI217" s="4">
        <v>0</v>
      </c>
      <c r="BJ217" s="47">
        <f t="shared" si="697"/>
        <v>0</v>
      </c>
      <c r="BK217" s="12">
        <v>0</v>
      </c>
      <c r="BL217" s="4">
        <v>0</v>
      </c>
      <c r="BM217" s="47">
        <f t="shared" si="698"/>
        <v>0</v>
      </c>
      <c r="BN217" s="12">
        <v>0</v>
      </c>
      <c r="BO217" s="4">
        <v>0</v>
      </c>
      <c r="BP217" s="47">
        <f t="shared" si="699"/>
        <v>0</v>
      </c>
      <c r="BQ217" s="12">
        <v>0</v>
      </c>
      <c r="BR217" s="4">
        <v>0</v>
      </c>
      <c r="BS217" s="47">
        <f t="shared" si="700"/>
        <v>0</v>
      </c>
      <c r="BT217" s="12">
        <v>0</v>
      </c>
      <c r="BU217" s="4">
        <v>0</v>
      </c>
      <c r="BV217" s="47">
        <f t="shared" si="701"/>
        <v>0</v>
      </c>
      <c r="BW217" s="12">
        <v>0</v>
      </c>
      <c r="BX217" s="4">
        <v>0</v>
      </c>
      <c r="BY217" s="47">
        <f t="shared" si="702"/>
        <v>0</v>
      </c>
      <c r="BZ217" s="12">
        <v>0</v>
      </c>
      <c r="CA217" s="4">
        <v>0</v>
      </c>
      <c r="CB217" s="47">
        <f t="shared" si="703"/>
        <v>0</v>
      </c>
      <c r="CC217" s="12">
        <v>0</v>
      </c>
      <c r="CD217" s="4">
        <v>0</v>
      </c>
      <c r="CE217" s="47">
        <f t="shared" si="704"/>
        <v>0</v>
      </c>
      <c r="CF217" s="12">
        <v>0</v>
      </c>
      <c r="CG217" s="4">
        <v>0</v>
      </c>
      <c r="CH217" s="47">
        <f t="shared" si="705"/>
        <v>0</v>
      </c>
      <c r="CI217" s="12">
        <v>0</v>
      </c>
      <c r="CJ217" s="4">
        <v>0</v>
      </c>
      <c r="CK217" s="47">
        <f t="shared" si="706"/>
        <v>0</v>
      </c>
      <c r="CL217" s="73">
        <v>6.8999999999999997E-4</v>
      </c>
      <c r="CM217" s="4">
        <v>0.36</v>
      </c>
      <c r="CN217" s="47">
        <f t="shared" si="707"/>
        <v>521739.13043478265</v>
      </c>
      <c r="CO217" s="12">
        <v>0</v>
      </c>
      <c r="CP217" s="4">
        <v>0</v>
      </c>
      <c r="CQ217" s="47">
        <f t="shared" si="708"/>
        <v>0</v>
      </c>
      <c r="CR217" s="12">
        <v>0</v>
      </c>
      <c r="CS217" s="4">
        <v>0</v>
      </c>
      <c r="CT217" s="47">
        <f t="shared" si="709"/>
        <v>0</v>
      </c>
      <c r="CU217" s="12">
        <v>0</v>
      </c>
      <c r="CV217" s="4">
        <v>0</v>
      </c>
      <c r="CW217" s="47">
        <f t="shared" si="710"/>
        <v>0</v>
      </c>
      <c r="CX217" s="12">
        <v>0</v>
      </c>
      <c r="CY217" s="4">
        <v>0</v>
      </c>
      <c r="CZ217" s="47">
        <f t="shared" si="711"/>
        <v>0</v>
      </c>
      <c r="DA217" s="12">
        <v>0</v>
      </c>
      <c r="DB217" s="4">
        <v>0</v>
      </c>
      <c r="DC217" s="47">
        <f t="shared" si="712"/>
        <v>0</v>
      </c>
      <c r="DD217" s="12">
        <v>0</v>
      </c>
      <c r="DE217" s="4">
        <v>0</v>
      </c>
      <c r="DF217" s="47">
        <f t="shared" si="713"/>
        <v>0</v>
      </c>
      <c r="DG217" s="12">
        <v>0</v>
      </c>
      <c r="DH217" s="4">
        <v>0</v>
      </c>
      <c r="DI217" s="47">
        <f t="shared" si="714"/>
        <v>0</v>
      </c>
      <c r="DJ217" s="12">
        <v>0</v>
      </c>
      <c r="DK217" s="4">
        <v>0</v>
      </c>
      <c r="DL217" s="47">
        <f t="shared" si="715"/>
        <v>0</v>
      </c>
      <c r="DM217" s="12">
        <v>0</v>
      </c>
      <c r="DN217" s="4">
        <v>0</v>
      </c>
      <c r="DO217" s="47">
        <f t="shared" si="716"/>
        <v>0</v>
      </c>
      <c r="DP217" s="12">
        <v>0</v>
      </c>
      <c r="DQ217" s="4">
        <v>0</v>
      </c>
      <c r="DR217" s="47">
        <f t="shared" si="717"/>
        <v>0</v>
      </c>
      <c r="DS217" s="12">
        <v>0</v>
      </c>
      <c r="DT217" s="4">
        <v>0</v>
      </c>
      <c r="DU217" s="47">
        <f t="shared" si="718"/>
        <v>0</v>
      </c>
      <c r="DV217" s="73">
        <v>372.12642</v>
      </c>
      <c r="DW217" s="4">
        <v>3332.3490000000002</v>
      </c>
      <c r="DX217" s="47">
        <f t="shared" si="719"/>
        <v>8954.8842030619599</v>
      </c>
      <c r="DY217" s="73">
        <v>706.5</v>
      </c>
      <c r="DZ217" s="4">
        <v>5510.6620000000003</v>
      </c>
      <c r="EA217" s="47">
        <f t="shared" si="720"/>
        <v>7799.9462137296541</v>
      </c>
      <c r="EB217" s="12">
        <f t="shared" si="722"/>
        <v>1252.6271099999999</v>
      </c>
      <c r="EC217" s="18">
        <f t="shared" si="723"/>
        <v>10127.02</v>
      </c>
    </row>
    <row r="218" spans="1:133" x14ac:dyDescent="0.3">
      <c r="A218" s="55">
        <v>2025</v>
      </c>
      <c r="B218" s="47" t="s">
        <v>9</v>
      </c>
      <c r="C218" s="12">
        <v>0</v>
      </c>
      <c r="D218" s="4">
        <v>0</v>
      </c>
      <c r="E218" s="47">
        <f t="shared" ref="E218:E225" si="724">IF(C218=0,0,D218/C218*1000)</f>
        <v>0</v>
      </c>
      <c r="F218" s="12">
        <v>0</v>
      </c>
      <c r="G218" s="4">
        <v>0</v>
      </c>
      <c r="H218" s="47">
        <f t="shared" si="679"/>
        <v>0</v>
      </c>
      <c r="I218" s="12">
        <v>0</v>
      </c>
      <c r="J218" s="4">
        <v>0</v>
      </c>
      <c r="K218" s="47">
        <f t="shared" si="680"/>
        <v>0</v>
      </c>
      <c r="L218" s="12">
        <v>0</v>
      </c>
      <c r="M218" s="4">
        <v>0</v>
      </c>
      <c r="N218" s="47">
        <f t="shared" si="681"/>
        <v>0</v>
      </c>
      <c r="O218" s="12">
        <v>0</v>
      </c>
      <c r="P218" s="4">
        <v>0</v>
      </c>
      <c r="Q218" s="47">
        <f t="shared" si="682"/>
        <v>0</v>
      </c>
      <c r="R218" s="12">
        <v>0</v>
      </c>
      <c r="S218" s="4">
        <v>0</v>
      </c>
      <c r="T218" s="47">
        <f t="shared" si="683"/>
        <v>0</v>
      </c>
      <c r="U218" s="12">
        <v>0</v>
      </c>
      <c r="V218" s="4">
        <v>0</v>
      </c>
      <c r="W218" s="47">
        <f t="shared" si="684"/>
        <v>0</v>
      </c>
      <c r="X218" s="12">
        <v>0</v>
      </c>
      <c r="Y218" s="4">
        <v>0</v>
      </c>
      <c r="Z218" s="47">
        <f t="shared" si="685"/>
        <v>0</v>
      </c>
      <c r="AA218" s="12">
        <v>0</v>
      </c>
      <c r="AB218" s="4">
        <v>0</v>
      </c>
      <c r="AC218" s="47">
        <f t="shared" si="686"/>
        <v>0</v>
      </c>
      <c r="AD218" s="12">
        <v>0</v>
      </c>
      <c r="AE218" s="4">
        <v>0</v>
      </c>
      <c r="AF218" s="47">
        <f t="shared" si="687"/>
        <v>0</v>
      </c>
      <c r="AG218" s="12">
        <v>0</v>
      </c>
      <c r="AH218" s="4">
        <v>0</v>
      </c>
      <c r="AI218" s="47">
        <f t="shared" si="688"/>
        <v>0</v>
      </c>
      <c r="AJ218" s="12">
        <v>0</v>
      </c>
      <c r="AK218" s="4">
        <v>0</v>
      </c>
      <c r="AL218" s="47">
        <f t="shared" si="689"/>
        <v>0</v>
      </c>
      <c r="AM218" s="12">
        <v>0</v>
      </c>
      <c r="AN218" s="4">
        <v>0</v>
      </c>
      <c r="AO218" s="47">
        <f t="shared" si="690"/>
        <v>0</v>
      </c>
      <c r="AP218" s="12">
        <v>0</v>
      </c>
      <c r="AQ218" s="4">
        <v>0</v>
      </c>
      <c r="AR218" s="47">
        <f t="shared" si="691"/>
        <v>0</v>
      </c>
      <c r="AS218" s="12">
        <v>0</v>
      </c>
      <c r="AT218" s="4">
        <v>0</v>
      </c>
      <c r="AU218" s="47">
        <f t="shared" si="692"/>
        <v>0</v>
      </c>
      <c r="AV218" s="12">
        <v>0</v>
      </c>
      <c r="AW218" s="4">
        <v>0</v>
      </c>
      <c r="AX218" s="47">
        <f t="shared" si="693"/>
        <v>0</v>
      </c>
      <c r="AY218" s="12">
        <v>0</v>
      </c>
      <c r="AZ218" s="4">
        <v>0</v>
      </c>
      <c r="BA218" s="47">
        <f t="shared" si="694"/>
        <v>0</v>
      </c>
      <c r="BB218" s="12">
        <v>0</v>
      </c>
      <c r="BC218" s="4">
        <v>0</v>
      </c>
      <c r="BD218" s="47">
        <f t="shared" si="695"/>
        <v>0</v>
      </c>
      <c r="BE218" s="12">
        <v>0</v>
      </c>
      <c r="BF218" s="4">
        <v>0</v>
      </c>
      <c r="BG218" s="47">
        <f t="shared" si="696"/>
        <v>0</v>
      </c>
      <c r="BH218" s="12">
        <v>0</v>
      </c>
      <c r="BI218" s="4">
        <v>0</v>
      </c>
      <c r="BJ218" s="47">
        <f t="shared" si="697"/>
        <v>0</v>
      </c>
      <c r="BK218" s="12">
        <v>0</v>
      </c>
      <c r="BL218" s="4">
        <v>0</v>
      </c>
      <c r="BM218" s="47">
        <f t="shared" si="698"/>
        <v>0</v>
      </c>
      <c r="BN218" s="12">
        <v>0</v>
      </c>
      <c r="BO218" s="4">
        <v>0</v>
      </c>
      <c r="BP218" s="47">
        <f t="shared" si="699"/>
        <v>0</v>
      </c>
      <c r="BQ218" s="12">
        <v>0</v>
      </c>
      <c r="BR218" s="4">
        <v>0</v>
      </c>
      <c r="BS218" s="47">
        <f t="shared" si="700"/>
        <v>0</v>
      </c>
      <c r="BT218" s="12">
        <v>0</v>
      </c>
      <c r="BU218" s="4">
        <v>0</v>
      </c>
      <c r="BV218" s="47">
        <f t="shared" si="701"/>
        <v>0</v>
      </c>
      <c r="BW218" s="12">
        <v>0</v>
      </c>
      <c r="BX218" s="4">
        <v>0</v>
      </c>
      <c r="BY218" s="47">
        <f t="shared" si="702"/>
        <v>0</v>
      </c>
      <c r="BZ218" s="12">
        <v>0</v>
      </c>
      <c r="CA218" s="4">
        <v>0</v>
      </c>
      <c r="CB218" s="47">
        <f t="shared" si="703"/>
        <v>0</v>
      </c>
      <c r="CC218" s="12">
        <v>0</v>
      </c>
      <c r="CD218" s="4">
        <v>0</v>
      </c>
      <c r="CE218" s="47">
        <f t="shared" si="704"/>
        <v>0</v>
      </c>
      <c r="CF218" s="12">
        <v>0</v>
      </c>
      <c r="CG218" s="4">
        <v>0</v>
      </c>
      <c r="CH218" s="47">
        <f t="shared" si="705"/>
        <v>0</v>
      </c>
      <c r="CI218" s="12">
        <v>0</v>
      </c>
      <c r="CJ218" s="4">
        <v>0</v>
      </c>
      <c r="CK218" s="47">
        <f t="shared" si="706"/>
        <v>0</v>
      </c>
      <c r="CL218" s="12">
        <v>0</v>
      </c>
      <c r="CM218" s="4">
        <v>0</v>
      </c>
      <c r="CN218" s="47">
        <f t="shared" si="707"/>
        <v>0</v>
      </c>
      <c r="CO218" s="12">
        <v>0</v>
      </c>
      <c r="CP218" s="4">
        <v>0</v>
      </c>
      <c r="CQ218" s="47">
        <f t="shared" si="708"/>
        <v>0</v>
      </c>
      <c r="CR218" s="12">
        <v>0</v>
      </c>
      <c r="CS218" s="4">
        <v>0</v>
      </c>
      <c r="CT218" s="47">
        <f t="shared" si="709"/>
        <v>0</v>
      </c>
      <c r="CU218" s="12">
        <v>0</v>
      </c>
      <c r="CV218" s="4">
        <v>0</v>
      </c>
      <c r="CW218" s="47">
        <f t="shared" si="710"/>
        <v>0</v>
      </c>
      <c r="CX218" s="12">
        <v>0</v>
      </c>
      <c r="CY218" s="4">
        <v>0</v>
      </c>
      <c r="CZ218" s="47">
        <f t="shared" si="711"/>
        <v>0</v>
      </c>
      <c r="DA218" s="12">
        <v>0</v>
      </c>
      <c r="DB218" s="4">
        <v>0</v>
      </c>
      <c r="DC218" s="47">
        <f t="shared" si="712"/>
        <v>0</v>
      </c>
      <c r="DD218" s="12">
        <v>0</v>
      </c>
      <c r="DE218" s="4">
        <v>0</v>
      </c>
      <c r="DF218" s="47">
        <f t="shared" si="713"/>
        <v>0</v>
      </c>
      <c r="DG218" s="12">
        <v>0</v>
      </c>
      <c r="DH218" s="4">
        <v>0</v>
      </c>
      <c r="DI218" s="47">
        <f t="shared" si="714"/>
        <v>0</v>
      </c>
      <c r="DJ218" s="12">
        <v>0</v>
      </c>
      <c r="DK218" s="4">
        <v>0</v>
      </c>
      <c r="DL218" s="47">
        <f t="shared" si="715"/>
        <v>0</v>
      </c>
      <c r="DM218" s="12">
        <v>0</v>
      </c>
      <c r="DN218" s="4">
        <v>0</v>
      </c>
      <c r="DO218" s="47">
        <f t="shared" si="716"/>
        <v>0</v>
      </c>
      <c r="DP218" s="12">
        <v>0</v>
      </c>
      <c r="DQ218" s="4">
        <v>0</v>
      </c>
      <c r="DR218" s="47">
        <f t="shared" si="717"/>
        <v>0</v>
      </c>
      <c r="DS218" s="12">
        <v>0</v>
      </c>
      <c r="DT218" s="4">
        <v>0</v>
      </c>
      <c r="DU218" s="47">
        <f t="shared" si="718"/>
        <v>0</v>
      </c>
      <c r="DV218" s="12">
        <v>0</v>
      </c>
      <c r="DW218" s="4">
        <v>0</v>
      </c>
      <c r="DX218" s="47">
        <f t="shared" si="719"/>
        <v>0</v>
      </c>
      <c r="DY218" s="12">
        <v>0</v>
      </c>
      <c r="DZ218" s="4">
        <v>0</v>
      </c>
      <c r="EA218" s="47">
        <f t="shared" si="720"/>
        <v>0</v>
      </c>
      <c r="EB218" s="12">
        <f t="shared" si="722"/>
        <v>0</v>
      </c>
      <c r="EC218" s="18">
        <f t="shared" si="723"/>
        <v>0</v>
      </c>
    </row>
    <row r="219" spans="1:133" x14ac:dyDescent="0.3">
      <c r="A219" s="55">
        <v>2025</v>
      </c>
      <c r="B219" s="56" t="s">
        <v>10</v>
      </c>
      <c r="C219" s="12">
        <v>0</v>
      </c>
      <c r="D219" s="4">
        <v>0</v>
      </c>
      <c r="E219" s="47">
        <f t="shared" si="724"/>
        <v>0</v>
      </c>
      <c r="F219" s="12">
        <v>0</v>
      </c>
      <c r="G219" s="4">
        <v>0</v>
      </c>
      <c r="H219" s="47">
        <f t="shared" si="679"/>
        <v>0</v>
      </c>
      <c r="I219" s="12">
        <v>0</v>
      </c>
      <c r="J219" s="4">
        <v>0</v>
      </c>
      <c r="K219" s="47">
        <f t="shared" si="680"/>
        <v>0</v>
      </c>
      <c r="L219" s="12">
        <v>0</v>
      </c>
      <c r="M219" s="4">
        <v>0</v>
      </c>
      <c r="N219" s="47">
        <f t="shared" si="681"/>
        <v>0</v>
      </c>
      <c r="O219" s="12">
        <v>0</v>
      </c>
      <c r="P219" s="4">
        <v>0</v>
      </c>
      <c r="Q219" s="47">
        <f t="shared" si="682"/>
        <v>0</v>
      </c>
      <c r="R219" s="12">
        <v>0</v>
      </c>
      <c r="S219" s="4">
        <v>0</v>
      </c>
      <c r="T219" s="47">
        <f t="shared" si="683"/>
        <v>0</v>
      </c>
      <c r="U219" s="12">
        <v>0</v>
      </c>
      <c r="V219" s="4">
        <v>0</v>
      </c>
      <c r="W219" s="47">
        <f t="shared" si="684"/>
        <v>0</v>
      </c>
      <c r="X219" s="12">
        <v>0</v>
      </c>
      <c r="Y219" s="4">
        <v>0</v>
      </c>
      <c r="Z219" s="47">
        <f t="shared" si="685"/>
        <v>0</v>
      </c>
      <c r="AA219" s="12">
        <v>0</v>
      </c>
      <c r="AB219" s="4">
        <v>0</v>
      </c>
      <c r="AC219" s="47">
        <f t="shared" si="686"/>
        <v>0</v>
      </c>
      <c r="AD219" s="12">
        <v>0</v>
      </c>
      <c r="AE219" s="4">
        <v>0</v>
      </c>
      <c r="AF219" s="47">
        <f t="shared" si="687"/>
        <v>0</v>
      </c>
      <c r="AG219" s="12">
        <v>0</v>
      </c>
      <c r="AH219" s="4">
        <v>0</v>
      </c>
      <c r="AI219" s="47">
        <f t="shared" si="688"/>
        <v>0</v>
      </c>
      <c r="AJ219" s="12">
        <v>0</v>
      </c>
      <c r="AK219" s="4">
        <v>0</v>
      </c>
      <c r="AL219" s="47">
        <f t="shared" si="689"/>
        <v>0</v>
      </c>
      <c r="AM219" s="12">
        <v>0</v>
      </c>
      <c r="AN219" s="4">
        <v>0</v>
      </c>
      <c r="AO219" s="47">
        <f t="shared" si="690"/>
        <v>0</v>
      </c>
      <c r="AP219" s="12">
        <v>0</v>
      </c>
      <c r="AQ219" s="4">
        <v>0</v>
      </c>
      <c r="AR219" s="47">
        <f t="shared" si="691"/>
        <v>0</v>
      </c>
      <c r="AS219" s="12">
        <v>0</v>
      </c>
      <c r="AT219" s="4">
        <v>0</v>
      </c>
      <c r="AU219" s="47">
        <f t="shared" si="692"/>
        <v>0</v>
      </c>
      <c r="AV219" s="12">
        <v>0</v>
      </c>
      <c r="AW219" s="4">
        <v>0</v>
      </c>
      <c r="AX219" s="47">
        <f t="shared" si="693"/>
        <v>0</v>
      </c>
      <c r="AY219" s="12">
        <v>0</v>
      </c>
      <c r="AZ219" s="4">
        <v>0</v>
      </c>
      <c r="BA219" s="47">
        <f t="shared" si="694"/>
        <v>0</v>
      </c>
      <c r="BB219" s="12">
        <v>0</v>
      </c>
      <c r="BC219" s="4">
        <v>0</v>
      </c>
      <c r="BD219" s="47">
        <f t="shared" si="695"/>
        <v>0</v>
      </c>
      <c r="BE219" s="12">
        <v>0</v>
      </c>
      <c r="BF219" s="4">
        <v>0</v>
      </c>
      <c r="BG219" s="47">
        <f t="shared" si="696"/>
        <v>0</v>
      </c>
      <c r="BH219" s="12">
        <v>0</v>
      </c>
      <c r="BI219" s="4">
        <v>0</v>
      </c>
      <c r="BJ219" s="47">
        <f t="shared" si="697"/>
        <v>0</v>
      </c>
      <c r="BK219" s="12">
        <v>0</v>
      </c>
      <c r="BL219" s="4">
        <v>0</v>
      </c>
      <c r="BM219" s="47">
        <f t="shared" si="698"/>
        <v>0</v>
      </c>
      <c r="BN219" s="12">
        <v>0</v>
      </c>
      <c r="BO219" s="4">
        <v>0</v>
      </c>
      <c r="BP219" s="47">
        <f t="shared" si="699"/>
        <v>0</v>
      </c>
      <c r="BQ219" s="12">
        <v>0</v>
      </c>
      <c r="BR219" s="4">
        <v>0</v>
      </c>
      <c r="BS219" s="47">
        <f t="shared" si="700"/>
        <v>0</v>
      </c>
      <c r="BT219" s="12">
        <v>0</v>
      </c>
      <c r="BU219" s="4">
        <v>0</v>
      </c>
      <c r="BV219" s="47">
        <f t="shared" si="701"/>
        <v>0</v>
      </c>
      <c r="BW219" s="12">
        <v>0</v>
      </c>
      <c r="BX219" s="4">
        <v>0</v>
      </c>
      <c r="BY219" s="47">
        <f t="shared" si="702"/>
        <v>0</v>
      </c>
      <c r="BZ219" s="12">
        <v>0</v>
      </c>
      <c r="CA219" s="4">
        <v>0</v>
      </c>
      <c r="CB219" s="47">
        <f t="shared" si="703"/>
        <v>0</v>
      </c>
      <c r="CC219" s="12">
        <v>0</v>
      </c>
      <c r="CD219" s="4">
        <v>0</v>
      </c>
      <c r="CE219" s="47">
        <f t="shared" si="704"/>
        <v>0</v>
      </c>
      <c r="CF219" s="12">
        <v>0</v>
      </c>
      <c r="CG219" s="4">
        <v>0</v>
      </c>
      <c r="CH219" s="47">
        <f t="shared" si="705"/>
        <v>0</v>
      </c>
      <c r="CI219" s="12">
        <v>0</v>
      </c>
      <c r="CJ219" s="4">
        <v>0</v>
      </c>
      <c r="CK219" s="47">
        <f t="shared" si="706"/>
        <v>0</v>
      </c>
      <c r="CL219" s="12">
        <v>0</v>
      </c>
      <c r="CM219" s="4">
        <v>0</v>
      </c>
      <c r="CN219" s="47">
        <f t="shared" si="707"/>
        <v>0</v>
      </c>
      <c r="CO219" s="12">
        <v>0</v>
      </c>
      <c r="CP219" s="4">
        <v>0</v>
      </c>
      <c r="CQ219" s="47">
        <f t="shared" si="708"/>
        <v>0</v>
      </c>
      <c r="CR219" s="12">
        <v>0</v>
      </c>
      <c r="CS219" s="4">
        <v>0</v>
      </c>
      <c r="CT219" s="47">
        <f t="shared" si="709"/>
        <v>0</v>
      </c>
      <c r="CU219" s="12">
        <v>0</v>
      </c>
      <c r="CV219" s="4">
        <v>0</v>
      </c>
      <c r="CW219" s="47">
        <f t="shared" si="710"/>
        <v>0</v>
      </c>
      <c r="CX219" s="12">
        <v>0</v>
      </c>
      <c r="CY219" s="4">
        <v>0</v>
      </c>
      <c r="CZ219" s="47">
        <f t="shared" si="711"/>
        <v>0</v>
      </c>
      <c r="DA219" s="12">
        <v>0</v>
      </c>
      <c r="DB219" s="4">
        <v>0</v>
      </c>
      <c r="DC219" s="47">
        <f t="shared" si="712"/>
        <v>0</v>
      </c>
      <c r="DD219" s="12">
        <v>0</v>
      </c>
      <c r="DE219" s="4">
        <v>0</v>
      </c>
      <c r="DF219" s="47">
        <f t="shared" si="713"/>
        <v>0</v>
      </c>
      <c r="DG219" s="12">
        <v>0</v>
      </c>
      <c r="DH219" s="4">
        <v>0</v>
      </c>
      <c r="DI219" s="47">
        <f t="shared" si="714"/>
        <v>0</v>
      </c>
      <c r="DJ219" s="12">
        <v>0</v>
      </c>
      <c r="DK219" s="4">
        <v>0</v>
      </c>
      <c r="DL219" s="47">
        <f t="shared" si="715"/>
        <v>0</v>
      </c>
      <c r="DM219" s="12">
        <v>0</v>
      </c>
      <c r="DN219" s="4">
        <v>0</v>
      </c>
      <c r="DO219" s="47">
        <f t="shared" si="716"/>
        <v>0</v>
      </c>
      <c r="DP219" s="12">
        <v>0</v>
      </c>
      <c r="DQ219" s="4">
        <v>0</v>
      </c>
      <c r="DR219" s="47">
        <f t="shared" si="717"/>
        <v>0</v>
      </c>
      <c r="DS219" s="12">
        <v>0</v>
      </c>
      <c r="DT219" s="4">
        <v>0</v>
      </c>
      <c r="DU219" s="47">
        <f t="shared" si="718"/>
        <v>0</v>
      </c>
      <c r="DV219" s="12">
        <v>0</v>
      </c>
      <c r="DW219" s="4">
        <v>0</v>
      </c>
      <c r="DX219" s="47">
        <f t="shared" si="719"/>
        <v>0</v>
      </c>
      <c r="DY219" s="12">
        <v>0</v>
      </c>
      <c r="DZ219" s="4">
        <v>0</v>
      </c>
      <c r="EA219" s="47">
        <f t="shared" si="720"/>
        <v>0</v>
      </c>
      <c r="EB219" s="12">
        <f t="shared" si="722"/>
        <v>0</v>
      </c>
      <c r="EC219" s="18">
        <f t="shared" si="723"/>
        <v>0</v>
      </c>
    </row>
    <row r="220" spans="1:133" x14ac:dyDescent="0.3">
      <c r="A220" s="55">
        <v>2025</v>
      </c>
      <c r="B220" s="56" t="s">
        <v>11</v>
      </c>
      <c r="C220" s="12">
        <v>0</v>
      </c>
      <c r="D220" s="4">
        <v>0</v>
      </c>
      <c r="E220" s="47">
        <f t="shared" si="724"/>
        <v>0</v>
      </c>
      <c r="F220" s="12">
        <v>0</v>
      </c>
      <c r="G220" s="4">
        <v>0</v>
      </c>
      <c r="H220" s="47">
        <f t="shared" si="679"/>
        <v>0</v>
      </c>
      <c r="I220" s="12">
        <v>0</v>
      </c>
      <c r="J220" s="4">
        <v>0</v>
      </c>
      <c r="K220" s="47">
        <f t="shared" si="680"/>
        <v>0</v>
      </c>
      <c r="L220" s="12">
        <v>0</v>
      </c>
      <c r="M220" s="4">
        <v>0</v>
      </c>
      <c r="N220" s="47">
        <f t="shared" si="681"/>
        <v>0</v>
      </c>
      <c r="O220" s="12">
        <v>0</v>
      </c>
      <c r="P220" s="4">
        <v>0</v>
      </c>
      <c r="Q220" s="47">
        <f t="shared" si="682"/>
        <v>0</v>
      </c>
      <c r="R220" s="12">
        <v>0</v>
      </c>
      <c r="S220" s="4">
        <v>0</v>
      </c>
      <c r="T220" s="47">
        <f t="shared" si="683"/>
        <v>0</v>
      </c>
      <c r="U220" s="12">
        <v>0</v>
      </c>
      <c r="V220" s="4">
        <v>0</v>
      </c>
      <c r="W220" s="47">
        <f t="shared" si="684"/>
        <v>0</v>
      </c>
      <c r="X220" s="12">
        <v>0</v>
      </c>
      <c r="Y220" s="4">
        <v>0</v>
      </c>
      <c r="Z220" s="47">
        <f t="shared" si="685"/>
        <v>0</v>
      </c>
      <c r="AA220" s="12">
        <v>0</v>
      </c>
      <c r="AB220" s="4">
        <v>0</v>
      </c>
      <c r="AC220" s="47">
        <f t="shared" si="686"/>
        <v>0</v>
      </c>
      <c r="AD220" s="12">
        <v>0</v>
      </c>
      <c r="AE220" s="4">
        <v>0</v>
      </c>
      <c r="AF220" s="47">
        <f t="shared" si="687"/>
        <v>0</v>
      </c>
      <c r="AG220" s="12">
        <v>0</v>
      </c>
      <c r="AH220" s="4">
        <v>0</v>
      </c>
      <c r="AI220" s="47">
        <f t="shared" si="688"/>
        <v>0</v>
      </c>
      <c r="AJ220" s="12">
        <v>0</v>
      </c>
      <c r="AK220" s="4">
        <v>0</v>
      </c>
      <c r="AL220" s="47">
        <f t="shared" si="689"/>
        <v>0</v>
      </c>
      <c r="AM220" s="12">
        <v>0</v>
      </c>
      <c r="AN220" s="4">
        <v>0</v>
      </c>
      <c r="AO220" s="47">
        <f t="shared" si="690"/>
        <v>0</v>
      </c>
      <c r="AP220" s="12">
        <v>0</v>
      </c>
      <c r="AQ220" s="4">
        <v>0</v>
      </c>
      <c r="AR220" s="47">
        <f t="shared" si="691"/>
        <v>0</v>
      </c>
      <c r="AS220" s="12">
        <v>0</v>
      </c>
      <c r="AT220" s="4">
        <v>0</v>
      </c>
      <c r="AU220" s="47">
        <f t="shared" si="692"/>
        <v>0</v>
      </c>
      <c r="AV220" s="12">
        <v>0</v>
      </c>
      <c r="AW220" s="4">
        <v>0</v>
      </c>
      <c r="AX220" s="47">
        <f t="shared" si="693"/>
        <v>0</v>
      </c>
      <c r="AY220" s="12">
        <v>0</v>
      </c>
      <c r="AZ220" s="4">
        <v>0</v>
      </c>
      <c r="BA220" s="47">
        <f t="shared" si="694"/>
        <v>0</v>
      </c>
      <c r="BB220" s="12">
        <v>0</v>
      </c>
      <c r="BC220" s="4">
        <v>0</v>
      </c>
      <c r="BD220" s="47">
        <f t="shared" si="695"/>
        <v>0</v>
      </c>
      <c r="BE220" s="12">
        <v>0</v>
      </c>
      <c r="BF220" s="4">
        <v>0</v>
      </c>
      <c r="BG220" s="47">
        <f t="shared" si="696"/>
        <v>0</v>
      </c>
      <c r="BH220" s="12">
        <v>0</v>
      </c>
      <c r="BI220" s="4">
        <v>0</v>
      </c>
      <c r="BJ220" s="47">
        <f t="shared" si="697"/>
        <v>0</v>
      </c>
      <c r="BK220" s="12">
        <v>0</v>
      </c>
      <c r="BL220" s="4">
        <v>0</v>
      </c>
      <c r="BM220" s="47">
        <f t="shared" si="698"/>
        <v>0</v>
      </c>
      <c r="BN220" s="12">
        <v>0</v>
      </c>
      <c r="BO220" s="4">
        <v>0</v>
      </c>
      <c r="BP220" s="47">
        <f t="shared" si="699"/>
        <v>0</v>
      </c>
      <c r="BQ220" s="12">
        <v>0</v>
      </c>
      <c r="BR220" s="4">
        <v>0</v>
      </c>
      <c r="BS220" s="47">
        <f t="shared" si="700"/>
        <v>0</v>
      </c>
      <c r="BT220" s="12">
        <v>0</v>
      </c>
      <c r="BU220" s="4">
        <v>0</v>
      </c>
      <c r="BV220" s="47">
        <f t="shared" si="701"/>
        <v>0</v>
      </c>
      <c r="BW220" s="12">
        <v>0</v>
      </c>
      <c r="BX220" s="4">
        <v>0</v>
      </c>
      <c r="BY220" s="47">
        <f t="shared" si="702"/>
        <v>0</v>
      </c>
      <c r="BZ220" s="12">
        <v>0</v>
      </c>
      <c r="CA220" s="4">
        <v>0</v>
      </c>
      <c r="CB220" s="47">
        <f t="shared" si="703"/>
        <v>0</v>
      </c>
      <c r="CC220" s="12">
        <v>0</v>
      </c>
      <c r="CD220" s="4">
        <v>0</v>
      </c>
      <c r="CE220" s="47">
        <f t="shared" si="704"/>
        <v>0</v>
      </c>
      <c r="CF220" s="12">
        <v>0</v>
      </c>
      <c r="CG220" s="4">
        <v>0</v>
      </c>
      <c r="CH220" s="47">
        <f t="shared" si="705"/>
        <v>0</v>
      </c>
      <c r="CI220" s="12">
        <v>0</v>
      </c>
      <c r="CJ220" s="4">
        <v>0</v>
      </c>
      <c r="CK220" s="47">
        <f t="shared" si="706"/>
        <v>0</v>
      </c>
      <c r="CL220" s="12">
        <v>0</v>
      </c>
      <c r="CM220" s="4">
        <v>0</v>
      </c>
      <c r="CN220" s="47">
        <f t="shared" si="707"/>
        <v>0</v>
      </c>
      <c r="CO220" s="12">
        <v>0</v>
      </c>
      <c r="CP220" s="4">
        <v>0</v>
      </c>
      <c r="CQ220" s="47">
        <f t="shared" si="708"/>
        <v>0</v>
      </c>
      <c r="CR220" s="12">
        <v>0</v>
      </c>
      <c r="CS220" s="4">
        <v>0</v>
      </c>
      <c r="CT220" s="47">
        <f t="shared" si="709"/>
        <v>0</v>
      </c>
      <c r="CU220" s="12">
        <v>0</v>
      </c>
      <c r="CV220" s="4">
        <v>0</v>
      </c>
      <c r="CW220" s="47">
        <f t="shared" si="710"/>
        <v>0</v>
      </c>
      <c r="CX220" s="12">
        <v>0</v>
      </c>
      <c r="CY220" s="4">
        <v>0</v>
      </c>
      <c r="CZ220" s="47">
        <f t="shared" si="711"/>
        <v>0</v>
      </c>
      <c r="DA220" s="12">
        <v>0</v>
      </c>
      <c r="DB220" s="4">
        <v>0</v>
      </c>
      <c r="DC220" s="47">
        <f t="shared" si="712"/>
        <v>0</v>
      </c>
      <c r="DD220" s="12">
        <v>0</v>
      </c>
      <c r="DE220" s="4">
        <v>0</v>
      </c>
      <c r="DF220" s="47">
        <f t="shared" si="713"/>
        <v>0</v>
      </c>
      <c r="DG220" s="12">
        <v>0</v>
      </c>
      <c r="DH220" s="4">
        <v>0</v>
      </c>
      <c r="DI220" s="47">
        <f t="shared" si="714"/>
        <v>0</v>
      </c>
      <c r="DJ220" s="12">
        <v>0</v>
      </c>
      <c r="DK220" s="4">
        <v>0</v>
      </c>
      <c r="DL220" s="47">
        <f t="shared" si="715"/>
        <v>0</v>
      </c>
      <c r="DM220" s="12">
        <v>0</v>
      </c>
      <c r="DN220" s="4">
        <v>0</v>
      </c>
      <c r="DO220" s="47">
        <f t="shared" si="716"/>
        <v>0</v>
      </c>
      <c r="DP220" s="12">
        <v>0</v>
      </c>
      <c r="DQ220" s="4">
        <v>0</v>
      </c>
      <c r="DR220" s="47">
        <f t="shared" si="717"/>
        <v>0</v>
      </c>
      <c r="DS220" s="12">
        <v>0</v>
      </c>
      <c r="DT220" s="4">
        <v>0</v>
      </c>
      <c r="DU220" s="47">
        <f t="shared" si="718"/>
        <v>0</v>
      </c>
      <c r="DV220" s="12">
        <v>0</v>
      </c>
      <c r="DW220" s="4">
        <v>0</v>
      </c>
      <c r="DX220" s="47">
        <f t="shared" si="719"/>
        <v>0</v>
      </c>
      <c r="DY220" s="12">
        <v>0</v>
      </c>
      <c r="DZ220" s="4">
        <v>0</v>
      </c>
      <c r="EA220" s="47">
        <f t="shared" si="720"/>
        <v>0</v>
      </c>
      <c r="EB220" s="12">
        <f t="shared" si="722"/>
        <v>0</v>
      </c>
      <c r="EC220" s="18">
        <f t="shared" si="723"/>
        <v>0</v>
      </c>
    </row>
    <row r="221" spans="1:133" x14ac:dyDescent="0.3">
      <c r="A221" s="55">
        <v>2025</v>
      </c>
      <c r="B221" s="56" t="s">
        <v>12</v>
      </c>
      <c r="C221" s="12">
        <v>0</v>
      </c>
      <c r="D221" s="4">
        <v>0</v>
      </c>
      <c r="E221" s="47">
        <f t="shared" si="724"/>
        <v>0</v>
      </c>
      <c r="F221" s="12">
        <v>0</v>
      </c>
      <c r="G221" s="4">
        <v>0</v>
      </c>
      <c r="H221" s="47">
        <f t="shared" si="679"/>
        <v>0</v>
      </c>
      <c r="I221" s="12">
        <v>0</v>
      </c>
      <c r="J221" s="4">
        <v>0</v>
      </c>
      <c r="K221" s="47">
        <f t="shared" si="680"/>
        <v>0</v>
      </c>
      <c r="L221" s="12">
        <v>0</v>
      </c>
      <c r="M221" s="4">
        <v>0</v>
      </c>
      <c r="N221" s="47">
        <f t="shared" si="681"/>
        <v>0</v>
      </c>
      <c r="O221" s="12">
        <v>0</v>
      </c>
      <c r="P221" s="4">
        <v>0</v>
      </c>
      <c r="Q221" s="47">
        <f t="shared" si="682"/>
        <v>0</v>
      </c>
      <c r="R221" s="12">
        <v>0</v>
      </c>
      <c r="S221" s="4">
        <v>0</v>
      </c>
      <c r="T221" s="47">
        <f t="shared" si="683"/>
        <v>0</v>
      </c>
      <c r="U221" s="12">
        <v>0</v>
      </c>
      <c r="V221" s="4">
        <v>0</v>
      </c>
      <c r="W221" s="47">
        <f t="shared" si="684"/>
        <v>0</v>
      </c>
      <c r="X221" s="12">
        <v>0</v>
      </c>
      <c r="Y221" s="4">
        <v>0</v>
      </c>
      <c r="Z221" s="47">
        <f t="shared" si="685"/>
        <v>0</v>
      </c>
      <c r="AA221" s="12">
        <v>0</v>
      </c>
      <c r="AB221" s="4">
        <v>0</v>
      </c>
      <c r="AC221" s="47">
        <f t="shared" si="686"/>
        <v>0</v>
      </c>
      <c r="AD221" s="12">
        <v>0</v>
      </c>
      <c r="AE221" s="4">
        <v>0</v>
      </c>
      <c r="AF221" s="47">
        <f t="shared" si="687"/>
        <v>0</v>
      </c>
      <c r="AG221" s="12">
        <v>0</v>
      </c>
      <c r="AH221" s="4">
        <v>0</v>
      </c>
      <c r="AI221" s="47">
        <f t="shared" si="688"/>
        <v>0</v>
      </c>
      <c r="AJ221" s="12">
        <v>0</v>
      </c>
      <c r="AK221" s="4">
        <v>0</v>
      </c>
      <c r="AL221" s="47">
        <f t="shared" si="689"/>
        <v>0</v>
      </c>
      <c r="AM221" s="12">
        <v>0</v>
      </c>
      <c r="AN221" s="4">
        <v>0</v>
      </c>
      <c r="AO221" s="47">
        <f t="shared" si="690"/>
        <v>0</v>
      </c>
      <c r="AP221" s="12">
        <v>0</v>
      </c>
      <c r="AQ221" s="4">
        <v>0</v>
      </c>
      <c r="AR221" s="47">
        <f t="shared" si="691"/>
        <v>0</v>
      </c>
      <c r="AS221" s="12">
        <v>0</v>
      </c>
      <c r="AT221" s="4">
        <v>0</v>
      </c>
      <c r="AU221" s="47">
        <f t="shared" si="692"/>
        <v>0</v>
      </c>
      <c r="AV221" s="12">
        <v>0</v>
      </c>
      <c r="AW221" s="4">
        <v>0</v>
      </c>
      <c r="AX221" s="47">
        <f t="shared" si="693"/>
        <v>0</v>
      </c>
      <c r="AY221" s="12">
        <v>0</v>
      </c>
      <c r="AZ221" s="4">
        <v>0</v>
      </c>
      <c r="BA221" s="47">
        <f t="shared" si="694"/>
        <v>0</v>
      </c>
      <c r="BB221" s="12">
        <v>0</v>
      </c>
      <c r="BC221" s="4">
        <v>0</v>
      </c>
      <c r="BD221" s="47">
        <f t="shared" si="695"/>
        <v>0</v>
      </c>
      <c r="BE221" s="12">
        <v>0</v>
      </c>
      <c r="BF221" s="4">
        <v>0</v>
      </c>
      <c r="BG221" s="47">
        <f t="shared" si="696"/>
        <v>0</v>
      </c>
      <c r="BH221" s="12">
        <v>0</v>
      </c>
      <c r="BI221" s="4">
        <v>0</v>
      </c>
      <c r="BJ221" s="47">
        <f t="shared" si="697"/>
        <v>0</v>
      </c>
      <c r="BK221" s="12">
        <v>0</v>
      </c>
      <c r="BL221" s="4">
        <v>0</v>
      </c>
      <c r="BM221" s="47">
        <f t="shared" si="698"/>
        <v>0</v>
      </c>
      <c r="BN221" s="12">
        <v>0</v>
      </c>
      <c r="BO221" s="4">
        <v>0</v>
      </c>
      <c r="BP221" s="47">
        <f t="shared" si="699"/>
        <v>0</v>
      </c>
      <c r="BQ221" s="12">
        <v>0</v>
      </c>
      <c r="BR221" s="4">
        <v>0</v>
      </c>
      <c r="BS221" s="47">
        <f t="shared" si="700"/>
        <v>0</v>
      </c>
      <c r="BT221" s="12">
        <v>0</v>
      </c>
      <c r="BU221" s="4">
        <v>0</v>
      </c>
      <c r="BV221" s="47">
        <f t="shared" si="701"/>
        <v>0</v>
      </c>
      <c r="BW221" s="12">
        <v>0</v>
      </c>
      <c r="BX221" s="4">
        <v>0</v>
      </c>
      <c r="BY221" s="47">
        <f t="shared" si="702"/>
        <v>0</v>
      </c>
      <c r="BZ221" s="12">
        <v>0</v>
      </c>
      <c r="CA221" s="4">
        <v>0</v>
      </c>
      <c r="CB221" s="47">
        <f t="shared" si="703"/>
        <v>0</v>
      </c>
      <c r="CC221" s="12">
        <v>0</v>
      </c>
      <c r="CD221" s="4">
        <v>0</v>
      </c>
      <c r="CE221" s="47">
        <f t="shared" si="704"/>
        <v>0</v>
      </c>
      <c r="CF221" s="12">
        <v>0</v>
      </c>
      <c r="CG221" s="4">
        <v>0</v>
      </c>
      <c r="CH221" s="47">
        <f t="shared" si="705"/>
        <v>0</v>
      </c>
      <c r="CI221" s="12">
        <v>0</v>
      </c>
      <c r="CJ221" s="4">
        <v>0</v>
      </c>
      <c r="CK221" s="47">
        <f t="shared" si="706"/>
        <v>0</v>
      </c>
      <c r="CL221" s="12">
        <v>0</v>
      </c>
      <c r="CM221" s="4">
        <v>0</v>
      </c>
      <c r="CN221" s="47">
        <f t="shared" si="707"/>
        <v>0</v>
      </c>
      <c r="CO221" s="12">
        <v>0</v>
      </c>
      <c r="CP221" s="4">
        <v>0</v>
      </c>
      <c r="CQ221" s="47">
        <f t="shared" si="708"/>
        <v>0</v>
      </c>
      <c r="CR221" s="12">
        <v>0</v>
      </c>
      <c r="CS221" s="4">
        <v>0</v>
      </c>
      <c r="CT221" s="47">
        <f t="shared" si="709"/>
        <v>0</v>
      </c>
      <c r="CU221" s="12">
        <v>0</v>
      </c>
      <c r="CV221" s="4">
        <v>0</v>
      </c>
      <c r="CW221" s="47">
        <f t="shared" si="710"/>
        <v>0</v>
      </c>
      <c r="CX221" s="12">
        <v>0</v>
      </c>
      <c r="CY221" s="4">
        <v>0</v>
      </c>
      <c r="CZ221" s="47">
        <f t="shared" si="711"/>
        <v>0</v>
      </c>
      <c r="DA221" s="12">
        <v>0</v>
      </c>
      <c r="DB221" s="4">
        <v>0</v>
      </c>
      <c r="DC221" s="47">
        <f t="shared" si="712"/>
        <v>0</v>
      </c>
      <c r="DD221" s="12">
        <v>0</v>
      </c>
      <c r="DE221" s="4">
        <v>0</v>
      </c>
      <c r="DF221" s="47">
        <f t="shared" si="713"/>
        <v>0</v>
      </c>
      <c r="DG221" s="12">
        <v>0</v>
      </c>
      <c r="DH221" s="4">
        <v>0</v>
      </c>
      <c r="DI221" s="47">
        <f t="shared" si="714"/>
        <v>0</v>
      </c>
      <c r="DJ221" s="12">
        <v>0</v>
      </c>
      <c r="DK221" s="4">
        <v>0</v>
      </c>
      <c r="DL221" s="47">
        <f t="shared" si="715"/>
        <v>0</v>
      </c>
      <c r="DM221" s="12">
        <v>0</v>
      </c>
      <c r="DN221" s="4">
        <v>0</v>
      </c>
      <c r="DO221" s="47">
        <f t="shared" si="716"/>
        <v>0</v>
      </c>
      <c r="DP221" s="12">
        <v>0</v>
      </c>
      <c r="DQ221" s="4">
        <v>0</v>
      </c>
      <c r="DR221" s="47">
        <f t="shared" si="717"/>
        <v>0</v>
      </c>
      <c r="DS221" s="12">
        <v>0</v>
      </c>
      <c r="DT221" s="4">
        <v>0</v>
      </c>
      <c r="DU221" s="47">
        <f t="shared" si="718"/>
        <v>0</v>
      </c>
      <c r="DV221" s="12">
        <v>0</v>
      </c>
      <c r="DW221" s="4">
        <v>0</v>
      </c>
      <c r="DX221" s="47">
        <f t="shared" si="719"/>
        <v>0</v>
      </c>
      <c r="DY221" s="12">
        <v>0</v>
      </c>
      <c r="DZ221" s="4">
        <v>0</v>
      </c>
      <c r="EA221" s="47">
        <f t="shared" si="720"/>
        <v>0</v>
      </c>
      <c r="EB221" s="12">
        <f t="shared" si="722"/>
        <v>0</v>
      </c>
      <c r="EC221" s="18">
        <f t="shared" si="723"/>
        <v>0</v>
      </c>
    </row>
    <row r="222" spans="1:133" x14ac:dyDescent="0.3">
      <c r="A222" s="55">
        <v>2025</v>
      </c>
      <c r="B222" s="56" t="s">
        <v>13</v>
      </c>
      <c r="C222" s="12">
        <v>0</v>
      </c>
      <c r="D222" s="4">
        <v>0</v>
      </c>
      <c r="E222" s="47">
        <f t="shared" si="724"/>
        <v>0</v>
      </c>
      <c r="F222" s="12">
        <v>0</v>
      </c>
      <c r="G222" s="4">
        <v>0</v>
      </c>
      <c r="H222" s="47">
        <f t="shared" si="679"/>
        <v>0</v>
      </c>
      <c r="I222" s="12">
        <v>0</v>
      </c>
      <c r="J222" s="4">
        <v>0</v>
      </c>
      <c r="K222" s="47">
        <f t="shared" si="680"/>
        <v>0</v>
      </c>
      <c r="L222" s="12">
        <v>0</v>
      </c>
      <c r="M222" s="4">
        <v>0</v>
      </c>
      <c r="N222" s="47">
        <f t="shared" si="681"/>
        <v>0</v>
      </c>
      <c r="O222" s="12">
        <v>0</v>
      </c>
      <c r="P222" s="4">
        <v>0</v>
      </c>
      <c r="Q222" s="47">
        <f t="shared" si="682"/>
        <v>0</v>
      </c>
      <c r="R222" s="12">
        <v>0</v>
      </c>
      <c r="S222" s="4">
        <v>0</v>
      </c>
      <c r="T222" s="47">
        <f t="shared" si="683"/>
        <v>0</v>
      </c>
      <c r="U222" s="12">
        <v>0</v>
      </c>
      <c r="V222" s="4">
        <v>0</v>
      </c>
      <c r="W222" s="47">
        <f t="shared" si="684"/>
        <v>0</v>
      </c>
      <c r="X222" s="12">
        <v>0</v>
      </c>
      <c r="Y222" s="4">
        <v>0</v>
      </c>
      <c r="Z222" s="47">
        <f t="shared" si="685"/>
        <v>0</v>
      </c>
      <c r="AA222" s="12">
        <v>0</v>
      </c>
      <c r="AB222" s="4">
        <v>0</v>
      </c>
      <c r="AC222" s="47">
        <f t="shared" si="686"/>
        <v>0</v>
      </c>
      <c r="AD222" s="12">
        <v>0</v>
      </c>
      <c r="AE222" s="4">
        <v>0</v>
      </c>
      <c r="AF222" s="47">
        <f t="shared" si="687"/>
        <v>0</v>
      </c>
      <c r="AG222" s="12">
        <v>0</v>
      </c>
      <c r="AH222" s="4">
        <v>0</v>
      </c>
      <c r="AI222" s="47">
        <f t="shared" si="688"/>
        <v>0</v>
      </c>
      <c r="AJ222" s="12">
        <v>0</v>
      </c>
      <c r="AK222" s="4">
        <v>0</v>
      </c>
      <c r="AL222" s="47">
        <f t="shared" si="689"/>
        <v>0</v>
      </c>
      <c r="AM222" s="12">
        <v>0</v>
      </c>
      <c r="AN222" s="4">
        <v>0</v>
      </c>
      <c r="AO222" s="47">
        <f t="shared" si="690"/>
        <v>0</v>
      </c>
      <c r="AP222" s="12">
        <v>0</v>
      </c>
      <c r="AQ222" s="4">
        <v>0</v>
      </c>
      <c r="AR222" s="47">
        <f t="shared" si="691"/>
        <v>0</v>
      </c>
      <c r="AS222" s="12">
        <v>0</v>
      </c>
      <c r="AT222" s="4">
        <v>0</v>
      </c>
      <c r="AU222" s="47">
        <f t="shared" si="692"/>
        <v>0</v>
      </c>
      <c r="AV222" s="12">
        <v>0</v>
      </c>
      <c r="AW222" s="4">
        <v>0</v>
      </c>
      <c r="AX222" s="47">
        <f t="shared" si="693"/>
        <v>0</v>
      </c>
      <c r="AY222" s="12">
        <v>0</v>
      </c>
      <c r="AZ222" s="4">
        <v>0</v>
      </c>
      <c r="BA222" s="47">
        <f t="shared" si="694"/>
        <v>0</v>
      </c>
      <c r="BB222" s="12">
        <v>0</v>
      </c>
      <c r="BC222" s="4">
        <v>0</v>
      </c>
      <c r="BD222" s="47">
        <f t="shared" si="695"/>
        <v>0</v>
      </c>
      <c r="BE222" s="12">
        <v>0</v>
      </c>
      <c r="BF222" s="4">
        <v>0</v>
      </c>
      <c r="BG222" s="47">
        <f t="shared" si="696"/>
        <v>0</v>
      </c>
      <c r="BH222" s="12">
        <v>0</v>
      </c>
      <c r="BI222" s="4">
        <v>0</v>
      </c>
      <c r="BJ222" s="47">
        <f t="shared" si="697"/>
        <v>0</v>
      </c>
      <c r="BK222" s="12">
        <v>0</v>
      </c>
      <c r="BL222" s="4">
        <v>0</v>
      </c>
      <c r="BM222" s="47">
        <f t="shared" si="698"/>
        <v>0</v>
      </c>
      <c r="BN222" s="12">
        <v>0</v>
      </c>
      <c r="BO222" s="4">
        <v>0</v>
      </c>
      <c r="BP222" s="47">
        <f t="shared" si="699"/>
        <v>0</v>
      </c>
      <c r="BQ222" s="12">
        <v>0</v>
      </c>
      <c r="BR222" s="4">
        <v>0</v>
      </c>
      <c r="BS222" s="47">
        <f t="shared" si="700"/>
        <v>0</v>
      </c>
      <c r="BT222" s="12">
        <v>0</v>
      </c>
      <c r="BU222" s="4">
        <v>0</v>
      </c>
      <c r="BV222" s="47">
        <f t="shared" si="701"/>
        <v>0</v>
      </c>
      <c r="BW222" s="12">
        <v>0</v>
      </c>
      <c r="BX222" s="4">
        <v>0</v>
      </c>
      <c r="BY222" s="47">
        <f t="shared" si="702"/>
        <v>0</v>
      </c>
      <c r="BZ222" s="12">
        <v>0</v>
      </c>
      <c r="CA222" s="4">
        <v>0</v>
      </c>
      <c r="CB222" s="47">
        <f t="shared" si="703"/>
        <v>0</v>
      </c>
      <c r="CC222" s="12">
        <v>0</v>
      </c>
      <c r="CD222" s="4">
        <v>0</v>
      </c>
      <c r="CE222" s="47">
        <f t="shared" si="704"/>
        <v>0</v>
      </c>
      <c r="CF222" s="12">
        <v>0</v>
      </c>
      <c r="CG222" s="4">
        <v>0</v>
      </c>
      <c r="CH222" s="47">
        <f t="shared" si="705"/>
        <v>0</v>
      </c>
      <c r="CI222" s="12">
        <v>0</v>
      </c>
      <c r="CJ222" s="4">
        <v>0</v>
      </c>
      <c r="CK222" s="47">
        <f t="shared" si="706"/>
        <v>0</v>
      </c>
      <c r="CL222" s="12">
        <v>0</v>
      </c>
      <c r="CM222" s="4">
        <v>0</v>
      </c>
      <c r="CN222" s="47">
        <f t="shared" si="707"/>
        <v>0</v>
      </c>
      <c r="CO222" s="12">
        <v>0</v>
      </c>
      <c r="CP222" s="4">
        <v>0</v>
      </c>
      <c r="CQ222" s="47">
        <f t="shared" si="708"/>
        <v>0</v>
      </c>
      <c r="CR222" s="12">
        <v>0</v>
      </c>
      <c r="CS222" s="4">
        <v>0</v>
      </c>
      <c r="CT222" s="47">
        <f t="shared" si="709"/>
        <v>0</v>
      </c>
      <c r="CU222" s="12">
        <v>0</v>
      </c>
      <c r="CV222" s="4">
        <v>0</v>
      </c>
      <c r="CW222" s="47">
        <f t="shared" si="710"/>
        <v>0</v>
      </c>
      <c r="CX222" s="12">
        <v>0</v>
      </c>
      <c r="CY222" s="4">
        <v>0</v>
      </c>
      <c r="CZ222" s="47">
        <f t="shared" si="711"/>
        <v>0</v>
      </c>
      <c r="DA222" s="12">
        <v>0</v>
      </c>
      <c r="DB222" s="4">
        <v>0</v>
      </c>
      <c r="DC222" s="47">
        <f t="shared" si="712"/>
        <v>0</v>
      </c>
      <c r="DD222" s="12">
        <v>0</v>
      </c>
      <c r="DE222" s="4">
        <v>0</v>
      </c>
      <c r="DF222" s="47">
        <f t="shared" si="713"/>
        <v>0</v>
      </c>
      <c r="DG222" s="12">
        <v>0</v>
      </c>
      <c r="DH222" s="4">
        <v>0</v>
      </c>
      <c r="DI222" s="47">
        <f t="shared" si="714"/>
        <v>0</v>
      </c>
      <c r="DJ222" s="12">
        <v>0</v>
      </c>
      <c r="DK222" s="4">
        <v>0</v>
      </c>
      <c r="DL222" s="47">
        <f t="shared" si="715"/>
        <v>0</v>
      </c>
      <c r="DM222" s="12">
        <v>0</v>
      </c>
      <c r="DN222" s="4">
        <v>0</v>
      </c>
      <c r="DO222" s="47">
        <f t="shared" si="716"/>
        <v>0</v>
      </c>
      <c r="DP222" s="12">
        <v>0</v>
      </c>
      <c r="DQ222" s="4">
        <v>0</v>
      </c>
      <c r="DR222" s="47">
        <f t="shared" si="717"/>
        <v>0</v>
      </c>
      <c r="DS222" s="12">
        <v>0</v>
      </c>
      <c r="DT222" s="4">
        <v>0</v>
      </c>
      <c r="DU222" s="47">
        <f t="shared" si="718"/>
        <v>0</v>
      </c>
      <c r="DV222" s="12">
        <v>0</v>
      </c>
      <c r="DW222" s="4">
        <v>0</v>
      </c>
      <c r="DX222" s="47">
        <f t="shared" si="719"/>
        <v>0</v>
      </c>
      <c r="DY222" s="12">
        <v>0</v>
      </c>
      <c r="DZ222" s="4">
        <v>0</v>
      </c>
      <c r="EA222" s="47">
        <f t="shared" si="720"/>
        <v>0</v>
      </c>
      <c r="EB222" s="12">
        <f t="shared" si="722"/>
        <v>0</v>
      </c>
      <c r="EC222" s="18">
        <f t="shared" si="723"/>
        <v>0</v>
      </c>
    </row>
    <row r="223" spans="1:133" x14ac:dyDescent="0.3">
      <c r="A223" s="55">
        <v>2025</v>
      </c>
      <c r="B223" s="56" t="s">
        <v>14</v>
      </c>
      <c r="C223" s="12">
        <v>0</v>
      </c>
      <c r="D223" s="4">
        <v>0</v>
      </c>
      <c r="E223" s="47">
        <f t="shared" si="724"/>
        <v>0</v>
      </c>
      <c r="F223" s="12">
        <v>0</v>
      </c>
      <c r="G223" s="4">
        <v>0</v>
      </c>
      <c r="H223" s="47">
        <f t="shared" si="679"/>
        <v>0</v>
      </c>
      <c r="I223" s="12">
        <v>0</v>
      </c>
      <c r="J223" s="4">
        <v>0</v>
      </c>
      <c r="K223" s="47">
        <f t="shared" si="680"/>
        <v>0</v>
      </c>
      <c r="L223" s="12">
        <v>0</v>
      </c>
      <c r="M223" s="4">
        <v>0</v>
      </c>
      <c r="N223" s="47">
        <f t="shared" si="681"/>
        <v>0</v>
      </c>
      <c r="O223" s="12">
        <v>0</v>
      </c>
      <c r="P223" s="4">
        <v>0</v>
      </c>
      <c r="Q223" s="47">
        <f t="shared" si="682"/>
        <v>0</v>
      </c>
      <c r="R223" s="12">
        <v>0</v>
      </c>
      <c r="S223" s="4">
        <v>0</v>
      </c>
      <c r="T223" s="47">
        <f t="shared" si="683"/>
        <v>0</v>
      </c>
      <c r="U223" s="12">
        <v>0</v>
      </c>
      <c r="V223" s="4">
        <v>0</v>
      </c>
      <c r="W223" s="47">
        <f t="shared" si="684"/>
        <v>0</v>
      </c>
      <c r="X223" s="12">
        <v>0</v>
      </c>
      <c r="Y223" s="4">
        <v>0</v>
      </c>
      <c r="Z223" s="47">
        <f t="shared" si="685"/>
        <v>0</v>
      </c>
      <c r="AA223" s="12">
        <v>0</v>
      </c>
      <c r="AB223" s="4">
        <v>0</v>
      </c>
      <c r="AC223" s="47">
        <f t="shared" si="686"/>
        <v>0</v>
      </c>
      <c r="AD223" s="12">
        <v>0</v>
      </c>
      <c r="AE223" s="4">
        <v>0</v>
      </c>
      <c r="AF223" s="47">
        <f t="shared" si="687"/>
        <v>0</v>
      </c>
      <c r="AG223" s="12">
        <v>0</v>
      </c>
      <c r="AH223" s="4">
        <v>0</v>
      </c>
      <c r="AI223" s="47">
        <f t="shared" si="688"/>
        <v>0</v>
      </c>
      <c r="AJ223" s="12">
        <v>0</v>
      </c>
      <c r="AK223" s="4">
        <v>0</v>
      </c>
      <c r="AL223" s="47">
        <f t="shared" si="689"/>
        <v>0</v>
      </c>
      <c r="AM223" s="12">
        <v>0</v>
      </c>
      <c r="AN223" s="4">
        <v>0</v>
      </c>
      <c r="AO223" s="47">
        <f t="shared" si="690"/>
        <v>0</v>
      </c>
      <c r="AP223" s="12">
        <v>0</v>
      </c>
      <c r="AQ223" s="4">
        <v>0</v>
      </c>
      <c r="AR223" s="47">
        <f t="shared" si="691"/>
        <v>0</v>
      </c>
      <c r="AS223" s="12">
        <v>0</v>
      </c>
      <c r="AT223" s="4">
        <v>0</v>
      </c>
      <c r="AU223" s="47">
        <f t="shared" si="692"/>
        <v>0</v>
      </c>
      <c r="AV223" s="12">
        <v>0</v>
      </c>
      <c r="AW223" s="4">
        <v>0</v>
      </c>
      <c r="AX223" s="47">
        <f t="shared" si="693"/>
        <v>0</v>
      </c>
      <c r="AY223" s="12">
        <v>0</v>
      </c>
      <c r="AZ223" s="4">
        <v>0</v>
      </c>
      <c r="BA223" s="47">
        <f t="shared" si="694"/>
        <v>0</v>
      </c>
      <c r="BB223" s="12">
        <v>0</v>
      </c>
      <c r="BC223" s="4">
        <v>0</v>
      </c>
      <c r="BD223" s="47">
        <f t="shared" si="695"/>
        <v>0</v>
      </c>
      <c r="BE223" s="12">
        <v>0</v>
      </c>
      <c r="BF223" s="4">
        <v>0</v>
      </c>
      <c r="BG223" s="47">
        <f t="shared" si="696"/>
        <v>0</v>
      </c>
      <c r="BH223" s="12">
        <v>0</v>
      </c>
      <c r="BI223" s="4">
        <v>0</v>
      </c>
      <c r="BJ223" s="47">
        <f t="shared" si="697"/>
        <v>0</v>
      </c>
      <c r="BK223" s="12">
        <v>0</v>
      </c>
      <c r="BL223" s="4">
        <v>0</v>
      </c>
      <c r="BM223" s="47">
        <f t="shared" si="698"/>
        <v>0</v>
      </c>
      <c r="BN223" s="12">
        <v>0</v>
      </c>
      <c r="BO223" s="4">
        <v>0</v>
      </c>
      <c r="BP223" s="47">
        <f t="shared" si="699"/>
        <v>0</v>
      </c>
      <c r="BQ223" s="12">
        <v>0</v>
      </c>
      <c r="BR223" s="4">
        <v>0</v>
      </c>
      <c r="BS223" s="47">
        <f t="shared" si="700"/>
        <v>0</v>
      </c>
      <c r="BT223" s="12">
        <v>0</v>
      </c>
      <c r="BU223" s="4">
        <v>0</v>
      </c>
      <c r="BV223" s="47">
        <f t="shared" si="701"/>
        <v>0</v>
      </c>
      <c r="BW223" s="12">
        <v>0</v>
      </c>
      <c r="BX223" s="4">
        <v>0</v>
      </c>
      <c r="BY223" s="47">
        <f t="shared" si="702"/>
        <v>0</v>
      </c>
      <c r="BZ223" s="12">
        <v>0</v>
      </c>
      <c r="CA223" s="4">
        <v>0</v>
      </c>
      <c r="CB223" s="47">
        <f t="shared" si="703"/>
        <v>0</v>
      </c>
      <c r="CC223" s="12">
        <v>0</v>
      </c>
      <c r="CD223" s="4">
        <v>0</v>
      </c>
      <c r="CE223" s="47">
        <f t="shared" si="704"/>
        <v>0</v>
      </c>
      <c r="CF223" s="12">
        <v>0</v>
      </c>
      <c r="CG223" s="4">
        <v>0</v>
      </c>
      <c r="CH223" s="47">
        <f t="shared" si="705"/>
        <v>0</v>
      </c>
      <c r="CI223" s="12">
        <v>0</v>
      </c>
      <c r="CJ223" s="4">
        <v>0</v>
      </c>
      <c r="CK223" s="47">
        <f t="shared" si="706"/>
        <v>0</v>
      </c>
      <c r="CL223" s="12">
        <v>0</v>
      </c>
      <c r="CM223" s="4">
        <v>0</v>
      </c>
      <c r="CN223" s="47">
        <f t="shared" si="707"/>
        <v>0</v>
      </c>
      <c r="CO223" s="12">
        <v>0</v>
      </c>
      <c r="CP223" s="4">
        <v>0</v>
      </c>
      <c r="CQ223" s="47">
        <f t="shared" si="708"/>
        <v>0</v>
      </c>
      <c r="CR223" s="12">
        <v>0</v>
      </c>
      <c r="CS223" s="4">
        <v>0</v>
      </c>
      <c r="CT223" s="47">
        <f t="shared" si="709"/>
        <v>0</v>
      </c>
      <c r="CU223" s="12">
        <v>0</v>
      </c>
      <c r="CV223" s="4">
        <v>0</v>
      </c>
      <c r="CW223" s="47">
        <f t="shared" si="710"/>
        <v>0</v>
      </c>
      <c r="CX223" s="12">
        <v>0</v>
      </c>
      <c r="CY223" s="4">
        <v>0</v>
      </c>
      <c r="CZ223" s="47">
        <f t="shared" si="711"/>
        <v>0</v>
      </c>
      <c r="DA223" s="12">
        <v>0</v>
      </c>
      <c r="DB223" s="4">
        <v>0</v>
      </c>
      <c r="DC223" s="47">
        <f t="shared" si="712"/>
        <v>0</v>
      </c>
      <c r="DD223" s="12">
        <v>0</v>
      </c>
      <c r="DE223" s="4">
        <v>0</v>
      </c>
      <c r="DF223" s="47">
        <f t="shared" si="713"/>
        <v>0</v>
      </c>
      <c r="DG223" s="12">
        <v>0</v>
      </c>
      <c r="DH223" s="4">
        <v>0</v>
      </c>
      <c r="DI223" s="47">
        <f t="shared" si="714"/>
        <v>0</v>
      </c>
      <c r="DJ223" s="12">
        <v>0</v>
      </c>
      <c r="DK223" s="4">
        <v>0</v>
      </c>
      <c r="DL223" s="47">
        <f t="shared" si="715"/>
        <v>0</v>
      </c>
      <c r="DM223" s="12">
        <v>0</v>
      </c>
      <c r="DN223" s="4">
        <v>0</v>
      </c>
      <c r="DO223" s="47">
        <f t="shared" si="716"/>
        <v>0</v>
      </c>
      <c r="DP223" s="12">
        <v>0</v>
      </c>
      <c r="DQ223" s="4">
        <v>0</v>
      </c>
      <c r="DR223" s="47">
        <f t="shared" si="717"/>
        <v>0</v>
      </c>
      <c r="DS223" s="12">
        <v>0</v>
      </c>
      <c r="DT223" s="4">
        <v>0</v>
      </c>
      <c r="DU223" s="47">
        <f t="shared" si="718"/>
        <v>0</v>
      </c>
      <c r="DV223" s="12">
        <v>0</v>
      </c>
      <c r="DW223" s="4">
        <v>0</v>
      </c>
      <c r="DX223" s="47">
        <f t="shared" si="719"/>
        <v>0</v>
      </c>
      <c r="DY223" s="12">
        <v>0</v>
      </c>
      <c r="DZ223" s="4">
        <v>0</v>
      </c>
      <c r="EA223" s="47">
        <f t="shared" si="720"/>
        <v>0</v>
      </c>
      <c r="EB223" s="12">
        <f t="shared" si="722"/>
        <v>0</v>
      </c>
      <c r="EC223" s="18">
        <f t="shared" si="723"/>
        <v>0</v>
      </c>
    </row>
    <row r="224" spans="1:133" x14ac:dyDescent="0.3">
      <c r="A224" s="55">
        <v>2025</v>
      </c>
      <c r="B224" s="47" t="s">
        <v>15</v>
      </c>
      <c r="C224" s="12">
        <v>0</v>
      </c>
      <c r="D224" s="4">
        <v>0</v>
      </c>
      <c r="E224" s="47">
        <f t="shared" si="724"/>
        <v>0</v>
      </c>
      <c r="F224" s="12">
        <v>0</v>
      </c>
      <c r="G224" s="4">
        <v>0</v>
      </c>
      <c r="H224" s="47">
        <f t="shared" si="679"/>
        <v>0</v>
      </c>
      <c r="I224" s="12">
        <v>0</v>
      </c>
      <c r="J224" s="4">
        <v>0</v>
      </c>
      <c r="K224" s="47">
        <f t="shared" si="680"/>
        <v>0</v>
      </c>
      <c r="L224" s="12">
        <v>0</v>
      </c>
      <c r="M224" s="4">
        <v>0</v>
      </c>
      <c r="N224" s="47">
        <f t="shared" si="681"/>
        <v>0</v>
      </c>
      <c r="O224" s="12">
        <v>0</v>
      </c>
      <c r="P224" s="4">
        <v>0</v>
      </c>
      <c r="Q224" s="47">
        <f t="shared" si="682"/>
        <v>0</v>
      </c>
      <c r="R224" s="12">
        <v>0</v>
      </c>
      <c r="S224" s="4">
        <v>0</v>
      </c>
      <c r="T224" s="47">
        <f t="shared" si="683"/>
        <v>0</v>
      </c>
      <c r="U224" s="12">
        <v>0</v>
      </c>
      <c r="V224" s="4">
        <v>0</v>
      </c>
      <c r="W224" s="47">
        <f t="shared" si="684"/>
        <v>0</v>
      </c>
      <c r="X224" s="12">
        <v>0</v>
      </c>
      <c r="Y224" s="4">
        <v>0</v>
      </c>
      <c r="Z224" s="47">
        <f t="shared" si="685"/>
        <v>0</v>
      </c>
      <c r="AA224" s="12">
        <v>0</v>
      </c>
      <c r="AB224" s="4">
        <v>0</v>
      </c>
      <c r="AC224" s="47">
        <f t="shared" si="686"/>
        <v>0</v>
      </c>
      <c r="AD224" s="12">
        <v>0</v>
      </c>
      <c r="AE224" s="4">
        <v>0</v>
      </c>
      <c r="AF224" s="47">
        <f t="shared" si="687"/>
        <v>0</v>
      </c>
      <c r="AG224" s="12">
        <v>0</v>
      </c>
      <c r="AH224" s="4">
        <v>0</v>
      </c>
      <c r="AI224" s="47">
        <f t="shared" si="688"/>
        <v>0</v>
      </c>
      <c r="AJ224" s="12">
        <v>0</v>
      </c>
      <c r="AK224" s="4">
        <v>0</v>
      </c>
      <c r="AL224" s="47">
        <f t="shared" si="689"/>
        <v>0</v>
      </c>
      <c r="AM224" s="12">
        <v>0</v>
      </c>
      <c r="AN224" s="4">
        <v>0</v>
      </c>
      <c r="AO224" s="47">
        <f t="shared" si="690"/>
        <v>0</v>
      </c>
      <c r="AP224" s="12">
        <v>0</v>
      </c>
      <c r="AQ224" s="4">
        <v>0</v>
      </c>
      <c r="AR224" s="47">
        <f t="shared" si="691"/>
        <v>0</v>
      </c>
      <c r="AS224" s="12">
        <v>0</v>
      </c>
      <c r="AT224" s="4">
        <v>0</v>
      </c>
      <c r="AU224" s="47">
        <f t="shared" si="692"/>
        <v>0</v>
      </c>
      <c r="AV224" s="12">
        <v>0</v>
      </c>
      <c r="AW224" s="4">
        <v>0</v>
      </c>
      <c r="AX224" s="47">
        <f t="shared" si="693"/>
        <v>0</v>
      </c>
      <c r="AY224" s="12">
        <v>0</v>
      </c>
      <c r="AZ224" s="4">
        <v>0</v>
      </c>
      <c r="BA224" s="47">
        <f t="shared" si="694"/>
        <v>0</v>
      </c>
      <c r="BB224" s="12">
        <v>0</v>
      </c>
      <c r="BC224" s="4">
        <v>0</v>
      </c>
      <c r="BD224" s="47">
        <f t="shared" si="695"/>
        <v>0</v>
      </c>
      <c r="BE224" s="12">
        <v>0</v>
      </c>
      <c r="BF224" s="4">
        <v>0</v>
      </c>
      <c r="BG224" s="47">
        <f t="shared" si="696"/>
        <v>0</v>
      </c>
      <c r="BH224" s="12">
        <v>0</v>
      </c>
      <c r="BI224" s="4">
        <v>0</v>
      </c>
      <c r="BJ224" s="47">
        <f t="shared" si="697"/>
        <v>0</v>
      </c>
      <c r="BK224" s="12">
        <v>0</v>
      </c>
      <c r="BL224" s="4">
        <v>0</v>
      </c>
      <c r="BM224" s="47">
        <f t="shared" si="698"/>
        <v>0</v>
      </c>
      <c r="BN224" s="12">
        <v>0</v>
      </c>
      <c r="BO224" s="4">
        <v>0</v>
      </c>
      <c r="BP224" s="47">
        <f t="shared" si="699"/>
        <v>0</v>
      </c>
      <c r="BQ224" s="12">
        <v>0</v>
      </c>
      <c r="BR224" s="4">
        <v>0</v>
      </c>
      <c r="BS224" s="47">
        <f t="shared" si="700"/>
        <v>0</v>
      </c>
      <c r="BT224" s="12">
        <v>0</v>
      </c>
      <c r="BU224" s="4">
        <v>0</v>
      </c>
      <c r="BV224" s="47">
        <f t="shared" si="701"/>
        <v>0</v>
      </c>
      <c r="BW224" s="12">
        <v>0</v>
      </c>
      <c r="BX224" s="4">
        <v>0</v>
      </c>
      <c r="BY224" s="47">
        <f t="shared" si="702"/>
        <v>0</v>
      </c>
      <c r="BZ224" s="12">
        <v>0</v>
      </c>
      <c r="CA224" s="4">
        <v>0</v>
      </c>
      <c r="CB224" s="47">
        <f t="shared" si="703"/>
        <v>0</v>
      </c>
      <c r="CC224" s="12">
        <v>0</v>
      </c>
      <c r="CD224" s="4">
        <v>0</v>
      </c>
      <c r="CE224" s="47">
        <f t="shared" si="704"/>
        <v>0</v>
      </c>
      <c r="CF224" s="12">
        <v>0</v>
      </c>
      <c r="CG224" s="4">
        <v>0</v>
      </c>
      <c r="CH224" s="47">
        <f t="shared" si="705"/>
        <v>0</v>
      </c>
      <c r="CI224" s="12">
        <v>0</v>
      </c>
      <c r="CJ224" s="4">
        <v>0</v>
      </c>
      <c r="CK224" s="47">
        <f t="shared" si="706"/>
        <v>0</v>
      </c>
      <c r="CL224" s="12">
        <v>0</v>
      </c>
      <c r="CM224" s="4">
        <v>0</v>
      </c>
      <c r="CN224" s="47">
        <f t="shared" si="707"/>
        <v>0</v>
      </c>
      <c r="CO224" s="12">
        <v>0</v>
      </c>
      <c r="CP224" s="4">
        <v>0</v>
      </c>
      <c r="CQ224" s="47">
        <f t="shared" si="708"/>
        <v>0</v>
      </c>
      <c r="CR224" s="12">
        <v>0</v>
      </c>
      <c r="CS224" s="4">
        <v>0</v>
      </c>
      <c r="CT224" s="47">
        <f t="shared" si="709"/>
        <v>0</v>
      </c>
      <c r="CU224" s="12">
        <v>0</v>
      </c>
      <c r="CV224" s="4">
        <v>0</v>
      </c>
      <c r="CW224" s="47">
        <f t="shared" si="710"/>
        <v>0</v>
      </c>
      <c r="CX224" s="12">
        <v>0</v>
      </c>
      <c r="CY224" s="4">
        <v>0</v>
      </c>
      <c r="CZ224" s="47">
        <f t="shared" si="711"/>
        <v>0</v>
      </c>
      <c r="DA224" s="12">
        <v>0</v>
      </c>
      <c r="DB224" s="4">
        <v>0</v>
      </c>
      <c r="DC224" s="47">
        <f t="shared" si="712"/>
        <v>0</v>
      </c>
      <c r="DD224" s="12">
        <v>0</v>
      </c>
      <c r="DE224" s="4">
        <v>0</v>
      </c>
      <c r="DF224" s="47">
        <f t="shared" si="713"/>
        <v>0</v>
      </c>
      <c r="DG224" s="12">
        <v>0</v>
      </c>
      <c r="DH224" s="4">
        <v>0</v>
      </c>
      <c r="DI224" s="47">
        <f t="shared" si="714"/>
        <v>0</v>
      </c>
      <c r="DJ224" s="12">
        <v>0</v>
      </c>
      <c r="DK224" s="4">
        <v>0</v>
      </c>
      <c r="DL224" s="47">
        <f t="shared" si="715"/>
        <v>0</v>
      </c>
      <c r="DM224" s="12">
        <v>0</v>
      </c>
      <c r="DN224" s="4">
        <v>0</v>
      </c>
      <c r="DO224" s="47">
        <f t="shared" si="716"/>
        <v>0</v>
      </c>
      <c r="DP224" s="12">
        <v>0</v>
      </c>
      <c r="DQ224" s="4">
        <v>0</v>
      </c>
      <c r="DR224" s="47">
        <f t="shared" si="717"/>
        <v>0</v>
      </c>
      <c r="DS224" s="12">
        <v>0</v>
      </c>
      <c r="DT224" s="4">
        <v>0</v>
      </c>
      <c r="DU224" s="47">
        <f t="shared" si="718"/>
        <v>0</v>
      </c>
      <c r="DV224" s="12">
        <v>0</v>
      </c>
      <c r="DW224" s="4">
        <v>0</v>
      </c>
      <c r="DX224" s="47">
        <f t="shared" si="719"/>
        <v>0</v>
      </c>
      <c r="DY224" s="12">
        <v>0</v>
      </c>
      <c r="DZ224" s="4">
        <v>0</v>
      </c>
      <c r="EA224" s="47">
        <f t="shared" si="720"/>
        <v>0</v>
      </c>
      <c r="EB224" s="12">
        <f t="shared" si="722"/>
        <v>0</v>
      </c>
      <c r="EC224" s="18">
        <f t="shared" si="723"/>
        <v>0</v>
      </c>
    </row>
    <row r="225" spans="1:133" x14ac:dyDescent="0.3">
      <c r="A225" s="55">
        <v>2025</v>
      </c>
      <c r="B225" s="56" t="s">
        <v>16</v>
      </c>
      <c r="C225" s="12">
        <v>0</v>
      </c>
      <c r="D225" s="4">
        <v>0</v>
      </c>
      <c r="E225" s="47">
        <f t="shared" si="724"/>
        <v>0</v>
      </c>
      <c r="F225" s="12">
        <v>0</v>
      </c>
      <c r="G225" s="4">
        <v>0</v>
      </c>
      <c r="H225" s="47">
        <f t="shared" si="679"/>
        <v>0</v>
      </c>
      <c r="I225" s="12">
        <v>0</v>
      </c>
      <c r="J225" s="4">
        <v>0</v>
      </c>
      <c r="K225" s="47">
        <f t="shared" si="680"/>
        <v>0</v>
      </c>
      <c r="L225" s="12">
        <v>0</v>
      </c>
      <c r="M225" s="4">
        <v>0</v>
      </c>
      <c r="N225" s="47">
        <f t="shared" si="681"/>
        <v>0</v>
      </c>
      <c r="O225" s="12">
        <v>0</v>
      </c>
      <c r="P225" s="4">
        <v>0</v>
      </c>
      <c r="Q225" s="47">
        <f t="shared" si="682"/>
        <v>0</v>
      </c>
      <c r="R225" s="12">
        <v>0</v>
      </c>
      <c r="S225" s="4">
        <v>0</v>
      </c>
      <c r="T225" s="47">
        <f t="shared" si="683"/>
        <v>0</v>
      </c>
      <c r="U225" s="12">
        <v>0</v>
      </c>
      <c r="V225" s="4">
        <v>0</v>
      </c>
      <c r="W225" s="47">
        <f t="shared" si="684"/>
        <v>0</v>
      </c>
      <c r="X225" s="12">
        <v>0</v>
      </c>
      <c r="Y225" s="4">
        <v>0</v>
      </c>
      <c r="Z225" s="47">
        <f t="shared" si="685"/>
        <v>0</v>
      </c>
      <c r="AA225" s="12">
        <v>0</v>
      </c>
      <c r="AB225" s="4">
        <v>0</v>
      </c>
      <c r="AC225" s="47">
        <f t="shared" si="686"/>
        <v>0</v>
      </c>
      <c r="AD225" s="12">
        <v>0</v>
      </c>
      <c r="AE225" s="4">
        <v>0</v>
      </c>
      <c r="AF225" s="47">
        <f t="shared" si="687"/>
        <v>0</v>
      </c>
      <c r="AG225" s="12">
        <v>0</v>
      </c>
      <c r="AH225" s="4">
        <v>0</v>
      </c>
      <c r="AI225" s="47">
        <f t="shared" si="688"/>
        <v>0</v>
      </c>
      <c r="AJ225" s="12">
        <v>0</v>
      </c>
      <c r="AK225" s="4">
        <v>0</v>
      </c>
      <c r="AL225" s="47">
        <f t="shared" si="689"/>
        <v>0</v>
      </c>
      <c r="AM225" s="12">
        <v>0</v>
      </c>
      <c r="AN225" s="4">
        <v>0</v>
      </c>
      <c r="AO225" s="47">
        <f t="shared" si="690"/>
        <v>0</v>
      </c>
      <c r="AP225" s="12">
        <v>0</v>
      </c>
      <c r="AQ225" s="4">
        <v>0</v>
      </c>
      <c r="AR225" s="47">
        <f t="shared" si="691"/>
        <v>0</v>
      </c>
      <c r="AS225" s="12">
        <v>0</v>
      </c>
      <c r="AT225" s="4">
        <v>0</v>
      </c>
      <c r="AU225" s="47">
        <f t="shared" si="692"/>
        <v>0</v>
      </c>
      <c r="AV225" s="12">
        <v>0</v>
      </c>
      <c r="AW225" s="4">
        <v>0</v>
      </c>
      <c r="AX225" s="47">
        <f t="shared" si="693"/>
        <v>0</v>
      </c>
      <c r="AY225" s="12">
        <v>0</v>
      </c>
      <c r="AZ225" s="4">
        <v>0</v>
      </c>
      <c r="BA225" s="47">
        <f t="shared" si="694"/>
        <v>0</v>
      </c>
      <c r="BB225" s="12">
        <v>0</v>
      </c>
      <c r="BC225" s="4">
        <v>0</v>
      </c>
      <c r="BD225" s="47">
        <f t="shared" si="695"/>
        <v>0</v>
      </c>
      <c r="BE225" s="12">
        <v>0</v>
      </c>
      <c r="BF225" s="4">
        <v>0</v>
      </c>
      <c r="BG225" s="47">
        <f t="shared" si="696"/>
        <v>0</v>
      </c>
      <c r="BH225" s="12">
        <v>0</v>
      </c>
      <c r="BI225" s="4">
        <v>0</v>
      </c>
      <c r="BJ225" s="47">
        <f t="shared" si="697"/>
        <v>0</v>
      </c>
      <c r="BK225" s="12">
        <v>0</v>
      </c>
      <c r="BL225" s="4">
        <v>0</v>
      </c>
      <c r="BM225" s="47">
        <f t="shared" si="698"/>
        <v>0</v>
      </c>
      <c r="BN225" s="12">
        <v>0</v>
      </c>
      <c r="BO225" s="4">
        <v>0</v>
      </c>
      <c r="BP225" s="47">
        <f t="shared" si="699"/>
        <v>0</v>
      </c>
      <c r="BQ225" s="12">
        <v>0</v>
      </c>
      <c r="BR225" s="4">
        <v>0</v>
      </c>
      <c r="BS225" s="47">
        <f t="shared" si="700"/>
        <v>0</v>
      </c>
      <c r="BT225" s="12">
        <v>0</v>
      </c>
      <c r="BU225" s="4">
        <v>0</v>
      </c>
      <c r="BV225" s="47">
        <f t="shared" si="701"/>
        <v>0</v>
      </c>
      <c r="BW225" s="12">
        <v>0</v>
      </c>
      <c r="BX225" s="4">
        <v>0</v>
      </c>
      <c r="BY225" s="47">
        <f t="shared" si="702"/>
        <v>0</v>
      </c>
      <c r="BZ225" s="12">
        <v>0</v>
      </c>
      <c r="CA225" s="4">
        <v>0</v>
      </c>
      <c r="CB225" s="47">
        <f t="shared" si="703"/>
        <v>0</v>
      </c>
      <c r="CC225" s="12">
        <v>0</v>
      </c>
      <c r="CD225" s="4">
        <v>0</v>
      </c>
      <c r="CE225" s="47">
        <f t="shared" si="704"/>
        <v>0</v>
      </c>
      <c r="CF225" s="12">
        <v>0</v>
      </c>
      <c r="CG225" s="4">
        <v>0</v>
      </c>
      <c r="CH225" s="47">
        <f t="shared" si="705"/>
        <v>0</v>
      </c>
      <c r="CI225" s="12">
        <v>0</v>
      </c>
      <c r="CJ225" s="4">
        <v>0</v>
      </c>
      <c r="CK225" s="47">
        <f t="shared" si="706"/>
        <v>0</v>
      </c>
      <c r="CL225" s="12">
        <v>0</v>
      </c>
      <c r="CM225" s="4">
        <v>0</v>
      </c>
      <c r="CN225" s="47">
        <f t="shared" si="707"/>
        <v>0</v>
      </c>
      <c r="CO225" s="12">
        <v>0</v>
      </c>
      <c r="CP225" s="4">
        <v>0</v>
      </c>
      <c r="CQ225" s="47">
        <f t="shared" si="708"/>
        <v>0</v>
      </c>
      <c r="CR225" s="12">
        <v>0</v>
      </c>
      <c r="CS225" s="4">
        <v>0</v>
      </c>
      <c r="CT225" s="47">
        <f t="shared" si="709"/>
        <v>0</v>
      </c>
      <c r="CU225" s="12">
        <v>0</v>
      </c>
      <c r="CV225" s="4">
        <v>0</v>
      </c>
      <c r="CW225" s="47">
        <f t="shared" si="710"/>
        <v>0</v>
      </c>
      <c r="CX225" s="12">
        <v>0</v>
      </c>
      <c r="CY225" s="4">
        <v>0</v>
      </c>
      <c r="CZ225" s="47">
        <f t="shared" si="711"/>
        <v>0</v>
      </c>
      <c r="DA225" s="12">
        <v>0</v>
      </c>
      <c r="DB225" s="4">
        <v>0</v>
      </c>
      <c r="DC225" s="47">
        <f t="shared" si="712"/>
        <v>0</v>
      </c>
      <c r="DD225" s="12">
        <v>0</v>
      </c>
      <c r="DE225" s="4">
        <v>0</v>
      </c>
      <c r="DF225" s="47">
        <f t="shared" si="713"/>
        <v>0</v>
      </c>
      <c r="DG225" s="12">
        <v>0</v>
      </c>
      <c r="DH225" s="4">
        <v>0</v>
      </c>
      <c r="DI225" s="47">
        <f t="shared" si="714"/>
        <v>0</v>
      </c>
      <c r="DJ225" s="12">
        <v>0</v>
      </c>
      <c r="DK225" s="4">
        <v>0</v>
      </c>
      <c r="DL225" s="47">
        <f t="shared" si="715"/>
        <v>0</v>
      </c>
      <c r="DM225" s="12">
        <v>0</v>
      </c>
      <c r="DN225" s="4">
        <v>0</v>
      </c>
      <c r="DO225" s="47">
        <f t="shared" si="716"/>
        <v>0</v>
      </c>
      <c r="DP225" s="12">
        <v>0</v>
      </c>
      <c r="DQ225" s="4">
        <v>0</v>
      </c>
      <c r="DR225" s="47">
        <f t="shared" si="717"/>
        <v>0</v>
      </c>
      <c r="DS225" s="12">
        <v>0</v>
      </c>
      <c r="DT225" s="4">
        <v>0</v>
      </c>
      <c r="DU225" s="47">
        <f t="shared" si="718"/>
        <v>0</v>
      </c>
      <c r="DV225" s="12">
        <v>0</v>
      </c>
      <c r="DW225" s="4">
        <v>0</v>
      </c>
      <c r="DX225" s="47">
        <f t="shared" si="719"/>
        <v>0</v>
      </c>
      <c r="DY225" s="12">
        <v>0</v>
      </c>
      <c r="DZ225" s="4">
        <v>0</v>
      </c>
      <c r="EA225" s="47">
        <f t="shared" si="720"/>
        <v>0</v>
      </c>
      <c r="EB225" s="12">
        <f t="shared" si="722"/>
        <v>0</v>
      </c>
      <c r="EC225" s="18">
        <f t="shared" si="723"/>
        <v>0</v>
      </c>
    </row>
    <row r="226" spans="1:133" ht="15" thickBot="1" x14ac:dyDescent="0.35">
      <c r="A226" s="76"/>
      <c r="B226" s="78" t="s">
        <v>17</v>
      </c>
      <c r="C226" s="79">
        <f t="shared" ref="C226:D226" si="725">SUM(C214:C225)</f>
        <v>0</v>
      </c>
      <c r="D226" s="80">
        <f t="shared" si="725"/>
        <v>0</v>
      </c>
      <c r="E226" s="49"/>
      <c r="F226" s="79">
        <f t="shared" ref="F226:G226" si="726">SUM(F214:F225)</f>
        <v>0</v>
      </c>
      <c r="G226" s="80">
        <f t="shared" si="726"/>
        <v>0</v>
      </c>
      <c r="H226" s="49"/>
      <c r="I226" s="79">
        <f t="shared" ref="I226:J226" si="727">SUM(I214:I225)</f>
        <v>42.462510000000002</v>
      </c>
      <c r="J226" s="80">
        <f t="shared" si="727"/>
        <v>764.49399999999991</v>
      </c>
      <c r="K226" s="49"/>
      <c r="L226" s="79">
        <f t="shared" ref="L226:M226" si="728">SUM(L214:L225)</f>
        <v>0</v>
      </c>
      <c r="M226" s="80">
        <f t="shared" si="728"/>
        <v>0</v>
      </c>
      <c r="N226" s="49"/>
      <c r="O226" s="79">
        <f t="shared" ref="O226:P226" si="729">SUM(O214:O225)</f>
        <v>0</v>
      </c>
      <c r="P226" s="80">
        <f t="shared" si="729"/>
        <v>0</v>
      </c>
      <c r="Q226" s="49"/>
      <c r="R226" s="79">
        <f t="shared" ref="R226:S226" si="730">SUM(R214:R225)</f>
        <v>0</v>
      </c>
      <c r="S226" s="80">
        <f t="shared" si="730"/>
        <v>0</v>
      </c>
      <c r="T226" s="49"/>
      <c r="U226" s="79">
        <f t="shared" ref="U226:V226" si="731">SUM(U214:U225)</f>
        <v>0</v>
      </c>
      <c r="V226" s="80">
        <f t="shared" si="731"/>
        <v>0</v>
      </c>
      <c r="W226" s="49"/>
      <c r="X226" s="79">
        <f t="shared" ref="X226:Y226" si="732">SUM(X214:X225)</f>
        <v>0</v>
      </c>
      <c r="Y226" s="80">
        <f t="shared" si="732"/>
        <v>0</v>
      </c>
      <c r="Z226" s="49"/>
      <c r="AA226" s="79">
        <f t="shared" ref="AA226:AB226" si="733">SUM(AA214:AA225)</f>
        <v>1.014</v>
      </c>
      <c r="AB226" s="80">
        <f t="shared" si="733"/>
        <v>35.755000000000003</v>
      </c>
      <c r="AC226" s="49"/>
      <c r="AD226" s="79">
        <f t="shared" ref="AD226:AE226" si="734">SUM(AD214:AD225)</f>
        <v>889.06099999999992</v>
      </c>
      <c r="AE226" s="80">
        <f t="shared" si="734"/>
        <v>6484.3860000000004</v>
      </c>
      <c r="AF226" s="49"/>
      <c r="AG226" s="79">
        <f t="shared" ref="AG226:AH226" si="735">SUM(AG214:AG225)</f>
        <v>0</v>
      </c>
      <c r="AH226" s="80">
        <f t="shared" si="735"/>
        <v>0</v>
      </c>
      <c r="AI226" s="49"/>
      <c r="AJ226" s="79">
        <f t="shared" ref="AJ226:AK226" si="736">SUM(AJ214:AJ225)</f>
        <v>0</v>
      </c>
      <c r="AK226" s="80">
        <f t="shared" si="736"/>
        <v>0</v>
      </c>
      <c r="AL226" s="49"/>
      <c r="AM226" s="79">
        <f t="shared" ref="AM226:AN226" si="737">SUM(AM214:AM225)</f>
        <v>0</v>
      </c>
      <c r="AN226" s="80">
        <f t="shared" si="737"/>
        <v>0</v>
      </c>
      <c r="AO226" s="49"/>
      <c r="AP226" s="79">
        <f t="shared" ref="AP226:AQ226" si="738">SUM(AP214:AP225)</f>
        <v>0</v>
      </c>
      <c r="AQ226" s="80">
        <f t="shared" si="738"/>
        <v>0</v>
      </c>
      <c r="AR226" s="49"/>
      <c r="AS226" s="79">
        <f t="shared" ref="AS226:AT226" si="739">SUM(AS214:AS225)</f>
        <v>0</v>
      </c>
      <c r="AT226" s="80">
        <f t="shared" si="739"/>
        <v>0</v>
      </c>
      <c r="AU226" s="49"/>
      <c r="AV226" s="79">
        <f t="shared" ref="AV226:AW226" si="740">SUM(AV214:AV225)</f>
        <v>0</v>
      </c>
      <c r="AW226" s="80">
        <f t="shared" si="740"/>
        <v>0</v>
      </c>
      <c r="AX226" s="49"/>
      <c r="AY226" s="79">
        <f t="shared" ref="AY226:AZ226" si="741">SUM(AY214:AY225)</f>
        <v>0</v>
      </c>
      <c r="AZ226" s="80">
        <f t="shared" si="741"/>
        <v>0</v>
      </c>
      <c r="BA226" s="49"/>
      <c r="BB226" s="79">
        <f t="shared" ref="BB226:BC226" si="742">SUM(BB214:BB225)</f>
        <v>0</v>
      </c>
      <c r="BC226" s="80">
        <f t="shared" si="742"/>
        <v>0</v>
      </c>
      <c r="BD226" s="49"/>
      <c r="BE226" s="79">
        <f t="shared" ref="BE226:BF226" si="743">SUM(BE214:BE225)</f>
        <v>0</v>
      </c>
      <c r="BF226" s="80">
        <f t="shared" si="743"/>
        <v>0</v>
      </c>
      <c r="BG226" s="49"/>
      <c r="BH226" s="79">
        <f t="shared" ref="BH226:BI226" si="744">SUM(BH214:BH225)</f>
        <v>0</v>
      </c>
      <c r="BI226" s="80">
        <f t="shared" si="744"/>
        <v>0</v>
      </c>
      <c r="BJ226" s="49"/>
      <c r="BK226" s="79">
        <f t="shared" ref="BK226:BL226" si="745">SUM(BK214:BK225)</f>
        <v>0</v>
      </c>
      <c r="BL226" s="80">
        <f t="shared" si="745"/>
        <v>0</v>
      </c>
      <c r="BM226" s="49"/>
      <c r="BN226" s="79">
        <f t="shared" ref="BN226:BO226" si="746">SUM(BN214:BN225)</f>
        <v>0</v>
      </c>
      <c r="BO226" s="80">
        <f t="shared" si="746"/>
        <v>0</v>
      </c>
      <c r="BP226" s="49"/>
      <c r="BQ226" s="79">
        <f t="shared" ref="BQ226:BR226" si="747">SUM(BQ214:BQ225)</f>
        <v>0</v>
      </c>
      <c r="BR226" s="80">
        <f t="shared" si="747"/>
        <v>0</v>
      </c>
      <c r="BS226" s="49"/>
      <c r="BT226" s="79">
        <f t="shared" ref="BT226:BU226" si="748">SUM(BT214:BT225)</f>
        <v>0</v>
      </c>
      <c r="BU226" s="80">
        <f t="shared" si="748"/>
        <v>0</v>
      </c>
      <c r="BV226" s="49"/>
      <c r="BW226" s="79">
        <f t="shared" ref="BW226:BX226" si="749">SUM(BW214:BW225)</f>
        <v>0</v>
      </c>
      <c r="BX226" s="80">
        <f t="shared" si="749"/>
        <v>0</v>
      </c>
      <c r="BY226" s="49"/>
      <c r="BZ226" s="79">
        <f t="shared" ref="BZ226:CA226" si="750">SUM(BZ214:BZ225)</f>
        <v>48</v>
      </c>
      <c r="CA226" s="80">
        <f t="shared" si="750"/>
        <v>342.05200000000002</v>
      </c>
      <c r="CB226" s="49"/>
      <c r="CC226" s="79">
        <f t="shared" ref="CC226:CD226" si="751">SUM(CC214:CC225)</f>
        <v>0</v>
      </c>
      <c r="CD226" s="80">
        <f t="shared" si="751"/>
        <v>0</v>
      </c>
      <c r="CE226" s="49"/>
      <c r="CF226" s="79">
        <f t="shared" ref="CF226:CG226" si="752">SUM(CF214:CF225)</f>
        <v>0</v>
      </c>
      <c r="CG226" s="80">
        <f t="shared" si="752"/>
        <v>0</v>
      </c>
      <c r="CH226" s="49"/>
      <c r="CI226" s="79">
        <f t="shared" ref="CI226:CJ226" si="753">SUM(CI214:CI225)</f>
        <v>191.75</v>
      </c>
      <c r="CJ226" s="80">
        <f t="shared" si="753"/>
        <v>1624.194</v>
      </c>
      <c r="CK226" s="49"/>
      <c r="CL226" s="79">
        <f t="shared" ref="CL226:CM226" si="754">SUM(CL214:CL225)</f>
        <v>21.84328</v>
      </c>
      <c r="CM226" s="80">
        <f t="shared" si="754"/>
        <v>284.55900000000003</v>
      </c>
      <c r="CN226" s="49"/>
      <c r="CO226" s="79">
        <f t="shared" ref="CO226:CP226" si="755">SUM(CO214:CO225)</f>
        <v>0</v>
      </c>
      <c r="CP226" s="80">
        <f t="shared" si="755"/>
        <v>0</v>
      </c>
      <c r="CQ226" s="49"/>
      <c r="CR226" s="79">
        <f t="shared" ref="CR226:CS226" si="756">SUM(CR214:CR225)</f>
        <v>0</v>
      </c>
      <c r="CS226" s="80">
        <f t="shared" si="756"/>
        <v>0</v>
      </c>
      <c r="CT226" s="49"/>
      <c r="CU226" s="79">
        <f t="shared" ref="CU226:CV226" si="757">SUM(CU214:CU225)</f>
        <v>0</v>
      </c>
      <c r="CV226" s="80">
        <f t="shared" si="757"/>
        <v>0</v>
      </c>
      <c r="CW226" s="49"/>
      <c r="CX226" s="79">
        <f t="shared" ref="CX226:CY226" si="758">SUM(CX214:CX225)</f>
        <v>0</v>
      </c>
      <c r="CY226" s="80">
        <f t="shared" si="758"/>
        <v>0</v>
      </c>
      <c r="CZ226" s="49"/>
      <c r="DA226" s="79">
        <f t="shared" ref="DA226:DB226" si="759">SUM(DA214:DA225)</f>
        <v>0</v>
      </c>
      <c r="DB226" s="80">
        <f t="shared" si="759"/>
        <v>0</v>
      </c>
      <c r="DC226" s="49"/>
      <c r="DD226" s="79">
        <f t="shared" ref="DD226:DE226" si="760">SUM(DD214:DD225)</f>
        <v>0</v>
      </c>
      <c r="DE226" s="80">
        <f t="shared" si="760"/>
        <v>0</v>
      </c>
      <c r="DF226" s="49"/>
      <c r="DG226" s="79">
        <f t="shared" ref="DG226:DH226" si="761">SUM(DG214:DG225)</f>
        <v>0</v>
      </c>
      <c r="DH226" s="80">
        <f t="shared" si="761"/>
        <v>0</v>
      </c>
      <c r="DI226" s="49"/>
      <c r="DJ226" s="79">
        <f t="shared" ref="DJ226:DK226" si="762">SUM(DJ214:DJ225)</f>
        <v>0</v>
      </c>
      <c r="DK226" s="80">
        <f t="shared" si="762"/>
        <v>0</v>
      </c>
      <c r="DL226" s="49"/>
      <c r="DM226" s="79">
        <f t="shared" ref="DM226:DN226" si="763">SUM(DM214:DM225)</f>
        <v>0</v>
      </c>
      <c r="DN226" s="80">
        <f t="shared" si="763"/>
        <v>0</v>
      </c>
      <c r="DO226" s="49"/>
      <c r="DP226" s="79">
        <f t="shared" ref="DP226:DQ226" si="764">SUM(DP214:DP225)</f>
        <v>0</v>
      </c>
      <c r="DQ226" s="80">
        <f t="shared" si="764"/>
        <v>0</v>
      </c>
      <c r="DR226" s="49"/>
      <c r="DS226" s="79">
        <f t="shared" ref="DS226:DT226" si="765">SUM(DS214:DS225)</f>
        <v>0</v>
      </c>
      <c r="DT226" s="80">
        <f t="shared" si="765"/>
        <v>0</v>
      </c>
      <c r="DU226" s="49"/>
      <c r="DV226" s="79">
        <f t="shared" ref="DV226:DW226" si="766">SUM(DV214:DV225)</f>
        <v>2334.3264199999999</v>
      </c>
      <c r="DW226" s="80">
        <f t="shared" si="766"/>
        <v>18800.163</v>
      </c>
      <c r="DX226" s="49"/>
      <c r="DY226" s="79">
        <f t="shared" ref="DY226:DZ226" si="767">SUM(DY214:DY225)</f>
        <v>1919.1130000000001</v>
      </c>
      <c r="DZ226" s="80">
        <f t="shared" si="767"/>
        <v>14893.605</v>
      </c>
      <c r="EA226" s="49"/>
      <c r="EB226" s="43">
        <f t="shared" si="722"/>
        <v>5447.5702099999999</v>
      </c>
      <c r="EC226" s="44">
        <f t="shared" si="723"/>
        <v>43229.207999999999</v>
      </c>
    </row>
  </sheetData>
  <mergeCells count="45">
    <mergeCell ref="DY4:EA4"/>
    <mergeCell ref="CI4:CK4"/>
    <mergeCell ref="CO4:CQ4"/>
    <mergeCell ref="CR4:CT4"/>
    <mergeCell ref="DM4:DO4"/>
    <mergeCell ref="DP4:DR4"/>
    <mergeCell ref="DS4:DU4"/>
    <mergeCell ref="DV4:DX4"/>
    <mergeCell ref="DG4:DI4"/>
    <mergeCell ref="CU4:CW4"/>
    <mergeCell ref="DJ4:DL4"/>
    <mergeCell ref="DA4:DC4"/>
    <mergeCell ref="CX4:CZ4"/>
    <mergeCell ref="DD4:DF4"/>
    <mergeCell ref="C2:J2"/>
    <mergeCell ref="A4:B4"/>
    <mergeCell ref="BW4:BY4"/>
    <mergeCell ref="CL4:CN4"/>
    <mergeCell ref="I4:K4"/>
    <mergeCell ref="F4:H4"/>
    <mergeCell ref="AA4:AC4"/>
    <mergeCell ref="U4:W4"/>
    <mergeCell ref="AM4:AO4"/>
    <mergeCell ref="BT4:BV4"/>
    <mergeCell ref="BZ4:CB4"/>
    <mergeCell ref="C4:E4"/>
    <mergeCell ref="BQ4:BS4"/>
    <mergeCell ref="AG4:AI4"/>
    <mergeCell ref="AS4:AU4"/>
    <mergeCell ref="BB4:BD4"/>
    <mergeCell ref="CF4:CH4"/>
    <mergeCell ref="BE4:BG4"/>
    <mergeCell ref="BH4:BJ4"/>
    <mergeCell ref="L4:N4"/>
    <mergeCell ref="AJ4:AL4"/>
    <mergeCell ref="BN4:BP4"/>
    <mergeCell ref="O4:Q4"/>
    <mergeCell ref="R4:T4"/>
    <mergeCell ref="X4:Z4"/>
    <mergeCell ref="AP4:AR4"/>
    <mergeCell ref="AY4:BA4"/>
    <mergeCell ref="AD4:AF4"/>
    <mergeCell ref="CC4:CE4"/>
    <mergeCell ref="AV4:AX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3104.20 Imports</vt:lpstr>
      <vt:lpstr>3104.20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2025-06-05T05:22:26Z</dcterms:modified>
</cp:coreProperties>
</file>