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5322F451-8492-42DC-864D-3E51C6AA9CBC}" xr6:coauthVersionLast="47" xr6:coauthVersionMax="47" xr10:uidLastSave="{00000000-0000-0000-0000-000000000000}"/>
  <bookViews>
    <workbookView xWindow="2304" yWindow="96" windowWidth="13392" windowHeight="12240" xr2:uid="{00000000-000D-0000-FFFF-FFFF00000000}"/>
  </bookViews>
  <sheets>
    <sheet name="3103.19 Imports" sheetId="1" r:id="rId1"/>
    <sheet name="3103.19 Exports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D109" i="1" l="1"/>
  <c r="CC109" i="1"/>
  <c r="CE108" i="1"/>
  <c r="CE107" i="1"/>
  <c r="CE106" i="1"/>
  <c r="CE105" i="1"/>
  <c r="CE104" i="1"/>
  <c r="CE103" i="1"/>
  <c r="CE102" i="1"/>
  <c r="CE101" i="1"/>
  <c r="CE100" i="1"/>
  <c r="CE99" i="1"/>
  <c r="CE98" i="1"/>
  <c r="CE97" i="1"/>
  <c r="BC108" i="3"/>
  <c r="BB108" i="3"/>
  <c r="BC107" i="3"/>
  <c r="BB107" i="3"/>
  <c r="BC106" i="3"/>
  <c r="BB106" i="3"/>
  <c r="BC105" i="3"/>
  <c r="BB105" i="3"/>
  <c r="BC104" i="3"/>
  <c r="BB104" i="3"/>
  <c r="BC103" i="3"/>
  <c r="BB103" i="3"/>
  <c r="BC102" i="3"/>
  <c r="BB102" i="3"/>
  <c r="BC101" i="3"/>
  <c r="BB101" i="3"/>
  <c r="BC100" i="3"/>
  <c r="BB100" i="3"/>
  <c r="BC99" i="3"/>
  <c r="BB99" i="3"/>
  <c r="BC98" i="3"/>
  <c r="BB98" i="3"/>
  <c r="BC97" i="3"/>
  <c r="BB97" i="3"/>
  <c r="AZ109" i="3"/>
  <c r="AY109" i="3"/>
  <c r="AW109" i="3"/>
  <c r="AV109" i="3"/>
  <c r="AT109" i="3"/>
  <c r="AS109" i="3"/>
  <c r="AQ109" i="3"/>
  <c r="AP109" i="3"/>
  <c r="AN109" i="3"/>
  <c r="AM109" i="3"/>
  <c r="AK109" i="3"/>
  <c r="AJ109" i="3"/>
  <c r="AH109" i="3"/>
  <c r="AG109" i="3"/>
  <c r="AE109" i="3"/>
  <c r="AD109" i="3"/>
  <c r="AB109" i="3"/>
  <c r="AA109" i="3"/>
  <c r="Y109" i="3"/>
  <c r="X109" i="3"/>
  <c r="V109" i="3"/>
  <c r="U109" i="3"/>
  <c r="S109" i="3"/>
  <c r="R109" i="3"/>
  <c r="P109" i="3"/>
  <c r="O109" i="3"/>
  <c r="M109" i="3"/>
  <c r="L109" i="3"/>
  <c r="J109" i="3"/>
  <c r="I109" i="3"/>
  <c r="G109" i="3"/>
  <c r="F109" i="3"/>
  <c r="BA108" i="3"/>
  <c r="AX108" i="3"/>
  <c r="AU108" i="3"/>
  <c r="AR108" i="3"/>
  <c r="AO108" i="3"/>
  <c r="AL108" i="3"/>
  <c r="AI108" i="3"/>
  <c r="AF108" i="3"/>
  <c r="AC108" i="3"/>
  <c r="Z108" i="3"/>
  <c r="W108" i="3"/>
  <c r="T108" i="3"/>
  <c r="Q108" i="3"/>
  <c r="N108" i="3"/>
  <c r="K108" i="3"/>
  <c r="H108" i="3"/>
  <c r="BA107" i="3"/>
  <c r="AX107" i="3"/>
  <c r="AU107" i="3"/>
  <c r="AR107" i="3"/>
  <c r="AO107" i="3"/>
  <c r="AL107" i="3"/>
  <c r="AI107" i="3"/>
  <c r="AF107" i="3"/>
  <c r="AC107" i="3"/>
  <c r="Z107" i="3"/>
  <c r="W107" i="3"/>
  <c r="T107" i="3"/>
  <c r="Q107" i="3"/>
  <c r="N107" i="3"/>
  <c r="K107" i="3"/>
  <c r="H107" i="3"/>
  <c r="BA106" i="3"/>
  <c r="AX106" i="3"/>
  <c r="AU106" i="3"/>
  <c r="AR106" i="3"/>
  <c r="AO106" i="3"/>
  <c r="AL106" i="3"/>
  <c r="AI106" i="3"/>
  <c r="AF106" i="3"/>
  <c r="AC106" i="3"/>
  <c r="Z106" i="3"/>
  <c r="W106" i="3"/>
  <c r="T106" i="3"/>
  <c r="Q106" i="3"/>
  <c r="N106" i="3"/>
  <c r="K106" i="3"/>
  <c r="H106" i="3"/>
  <c r="BA105" i="3"/>
  <c r="AX105" i="3"/>
  <c r="AU105" i="3"/>
  <c r="AR105" i="3"/>
  <c r="AO105" i="3"/>
  <c r="AL105" i="3"/>
  <c r="AI105" i="3"/>
  <c r="AF105" i="3"/>
  <c r="AC105" i="3"/>
  <c r="Z105" i="3"/>
  <c r="W105" i="3"/>
  <c r="T105" i="3"/>
  <c r="Q105" i="3"/>
  <c r="N105" i="3"/>
  <c r="K105" i="3"/>
  <c r="H105" i="3"/>
  <c r="BA104" i="3"/>
  <c r="AX104" i="3"/>
  <c r="AU104" i="3"/>
  <c r="AR104" i="3"/>
  <c r="AO104" i="3"/>
  <c r="AL104" i="3"/>
  <c r="AI104" i="3"/>
  <c r="AF104" i="3"/>
  <c r="AC104" i="3"/>
  <c r="Z104" i="3"/>
  <c r="W104" i="3"/>
  <c r="T104" i="3"/>
  <c r="Q104" i="3"/>
  <c r="N104" i="3"/>
  <c r="K104" i="3"/>
  <c r="H104" i="3"/>
  <c r="BA103" i="3"/>
  <c r="AX103" i="3"/>
  <c r="AU103" i="3"/>
  <c r="AR103" i="3"/>
  <c r="AO103" i="3"/>
  <c r="AL103" i="3"/>
  <c r="AI103" i="3"/>
  <c r="AF103" i="3"/>
  <c r="AC103" i="3"/>
  <c r="Z103" i="3"/>
  <c r="W103" i="3"/>
  <c r="T103" i="3"/>
  <c r="Q103" i="3"/>
  <c r="N103" i="3"/>
  <c r="K103" i="3"/>
  <c r="H103" i="3"/>
  <c r="BA102" i="3"/>
  <c r="AX102" i="3"/>
  <c r="AU102" i="3"/>
  <c r="AR102" i="3"/>
  <c r="AO102" i="3"/>
  <c r="AL102" i="3"/>
  <c r="AI102" i="3"/>
  <c r="AF102" i="3"/>
  <c r="AC102" i="3"/>
  <c r="Z102" i="3"/>
  <c r="W102" i="3"/>
  <c r="T102" i="3"/>
  <c r="Q102" i="3"/>
  <c r="N102" i="3"/>
  <c r="K102" i="3"/>
  <c r="H102" i="3"/>
  <c r="BA101" i="3"/>
  <c r="AX101" i="3"/>
  <c r="AU101" i="3"/>
  <c r="AR101" i="3"/>
  <c r="AO101" i="3"/>
  <c r="AL101" i="3"/>
  <c r="AI101" i="3"/>
  <c r="AF101" i="3"/>
  <c r="AC101" i="3"/>
  <c r="Z101" i="3"/>
  <c r="W101" i="3"/>
  <c r="T101" i="3"/>
  <c r="Q101" i="3"/>
  <c r="N101" i="3"/>
  <c r="K101" i="3"/>
  <c r="H101" i="3"/>
  <c r="BA100" i="3"/>
  <c r="AX100" i="3"/>
  <c r="AU100" i="3"/>
  <c r="AR100" i="3"/>
  <c r="AO100" i="3"/>
  <c r="AL100" i="3"/>
  <c r="AI100" i="3"/>
  <c r="AF100" i="3"/>
  <c r="AC100" i="3"/>
  <c r="Z100" i="3"/>
  <c r="W100" i="3"/>
  <c r="T100" i="3"/>
  <c r="Q100" i="3"/>
  <c r="N100" i="3"/>
  <c r="K100" i="3"/>
  <c r="H100" i="3"/>
  <c r="BA99" i="3"/>
  <c r="AX99" i="3"/>
  <c r="AU99" i="3"/>
  <c r="AR99" i="3"/>
  <c r="AO99" i="3"/>
  <c r="AL99" i="3"/>
  <c r="AI99" i="3"/>
  <c r="AF99" i="3"/>
  <c r="AC99" i="3"/>
  <c r="Z99" i="3"/>
  <c r="W99" i="3"/>
  <c r="T99" i="3"/>
  <c r="Q99" i="3"/>
  <c r="N99" i="3"/>
  <c r="K99" i="3"/>
  <c r="H99" i="3"/>
  <c r="BA98" i="3"/>
  <c r="AX98" i="3"/>
  <c r="AU98" i="3"/>
  <c r="AR98" i="3"/>
  <c r="AO98" i="3"/>
  <c r="AL98" i="3"/>
  <c r="AI98" i="3"/>
  <c r="AF98" i="3"/>
  <c r="AC98" i="3"/>
  <c r="Z98" i="3"/>
  <c r="W98" i="3"/>
  <c r="T98" i="3"/>
  <c r="Q98" i="3"/>
  <c r="N98" i="3"/>
  <c r="K98" i="3"/>
  <c r="H98" i="3"/>
  <c r="BA97" i="3"/>
  <c r="AX97" i="3"/>
  <c r="AU97" i="3"/>
  <c r="AR97" i="3"/>
  <c r="AO97" i="3"/>
  <c r="AL97" i="3"/>
  <c r="AI97" i="3"/>
  <c r="AF97" i="3"/>
  <c r="AC97" i="3"/>
  <c r="Z97" i="3"/>
  <c r="W97" i="3"/>
  <c r="T97" i="3"/>
  <c r="Q97" i="3"/>
  <c r="N97" i="3"/>
  <c r="K97" i="3"/>
  <c r="H97" i="3"/>
  <c r="D109" i="3"/>
  <c r="C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DE108" i="1"/>
  <c r="DD108" i="1"/>
  <c r="DE107" i="1"/>
  <c r="DD107" i="1"/>
  <c r="DE106" i="1"/>
  <c r="DD106" i="1"/>
  <c r="DE105" i="1"/>
  <c r="DD105" i="1"/>
  <c r="DE104" i="1"/>
  <c r="DD104" i="1"/>
  <c r="DE103" i="1"/>
  <c r="DD103" i="1"/>
  <c r="DE102" i="1"/>
  <c r="DD102" i="1"/>
  <c r="DE101" i="1"/>
  <c r="DD101" i="1"/>
  <c r="DE100" i="1"/>
  <c r="DD100" i="1"/>
  <c r="DE99" i="1"/>
  <c r="DD99" i="1"/>
  <c r="DE98" i="1"/>
  <c r="DD98" i="1"/>
  <c r="DE97" i="1"/>
  <c r="DD97" i="1"/>
  <c r="DB109" i="1"/>
  <c r="DA109" i="1"/>
  <c r="CY109" i="1"/>
  <c r="CX109" i="1"/>
  <c r="CV109" i="1"/>
  <c r="CU109" i="1"/>
  <c r="CS109" i="1"/>
  <c r="CR109" i="1"/>
  <c r="CP109" i="1"/>
  <c r="CO109" i="1"/>
  <c r="CM109" i="1"/>
  <c r="CL109" i="1"/>
  <c r="CJ109" i="1"/>
  <c r="CI109" i="1"/>
  <c r="CG109" i="1"/>
  <c r="CF109" i="1"/>
  <c r="CA109" i="1"/>
  <c r="BZ109" i="1"/>
  <c r="BX109" i="1"/>
  <c r="BW109" i="1"/>
  <c r="BU109" i="1"/>
  <c r="BT109" i="1"/>
  <c r="BR109" i="1"/>
  <c r="BQ109" i="1"/>
  <c r="BO109" i="1"/>
  <c r="BN109" i="1"/>
  <c r="BL109" i="1"/>
  <c r="BK109" i="1"/>
  <c r="BI109" i="1"/>
  <c r="BH109" i="1"/>
  <c r="BF109" i="1"/>
  <c r="BE109" i="1"/>
  <c r="BC109" i="1"/>
  <c r="BB109" i="1"/>
  <c r="AZ109" i="1"/>
  <c r="AY109" i="1"/>
  <c r="AW109" i="1"/>
  <c r="AV109" i="1"/>
  <c r="AT109" i="1"/>
  <c r="AS109" i="1"/>
  <c r="AQ109" i="1"/>
  <c r="AP109" i="1"/>
  <c r="AN109" i="1"/>
  <c r="AM109" i="1"/>
  <c r="AK109" i="1"/>
  <c r="AJ109" i="1"/>
  <c r="AH109" i="1"/>
  <c r="AG109" i="1"/>
  <c r="AE109" i="1"/>
  <c r="AD109" i="1"/>
  <c r="AB109" i="1"/>
  <c r="AA109" i="1"/>
  <c r="Y109" i="1"/>
  <c r="X109" i="1"/>
  <c r="V109" i="1"/>
  <c r="U109" i="1"/>
  <c r="S109" i="1"/>
  <c r="R109" i="1"/>
  <c r="P109" i="1"/>
  <c r="O109" i="1"/>
  <c r="M109" i="1"/>
  <c r="L109" i="1"/>
  <c r="J109" i="1"/>
  <c r="I109" i="1"/>
  <c r="G109" i="1"/>
  <c r="F109" i="1"/>
  <c r="DC108" i="1"/>
  <c r="CZ108" i="1"/>
  <c r="CW108" i="1"/>
  <c r="CT108" i="1"/>
  <c r="CQ108" i="1"/>
  <c r="CN108" i="1"/>
  <c r="CK108" i="1"/>
  <c r="CH108" i="1"/>
  <c r="CB108" i="1"/>
  <c r="BY108" i="1"/>
  <c r="BV108" i="1"/>
  <c r="BS108" i="1"/>
  <c r="BP108" i="1"/>
  <c r="BM108" i="1"/>
  <c r="BJ108" i="1"/>
  <c r="BG108" i="1"/>
  <c r="BD108" i="1"/>
  <c r="BA108" i="1"/>
  <c r="AX108" i="1"/>
  <c r="AU108" i="1"/>
  <c r="AR108" i="1"/>
  <c r="AO108" i="1"/>
  <c r="AL108" i="1"/>
  <c r="AI108" i="1"/>
  <c r="AF108" i="1"/>
  <c r="AC108" i="1"/>
  <c r="Z108" i="1"/>
  <c r="W108" i="1"/>
  <c r="T108" i="1"/>
  <c r="Q108" i="1"/>
  <c r="N108" i="1"/>
  <c r="K108" i="1"/>
  <c r="H108" i="1"/>
  <c r="DC107" i="1"/>
  <c r="CZ107" i="1"/>
  <c r="CW107" i="1"/>
  <c r="CT107" i="1"/>
  <c r="CQ107" i="1"/>
  <c r="CN107" i="1"/>
  <c r="CK107" i="1"/>
  <c r="CH107" i="1"/>
  <c r="CB107" i="1"/>
  <c r="BY107" i="1"/>
  <c r="BV107" i="1"/>
  <c r="BS107" i="1"/>
  <c r="BP107" i="1"/>
  <c r="BM107" i="1"/>
  <c r="BJ107" i="1"/>
  <c r="BG107" i="1"/>
  <c r="BD107" i="1"/>
  <c r="BA107" i="1"/>
  <c r="AX107" i="1"/>
  <c r="AU107" i="1"/>
  <c r="AR107" i="1"/>
  <c r="AO107" i="1"/>
  <c r="AL107" i="1"/>
  <c r="AI107" i="1"/>
  <c r="AF107" i="1"/>
  <c r="AC107" i="1"/>
  <c r="Z107" i="1"/>
  <c r="W107" i="1"/>
  <c r="T107" i="1"/>
  <c r="Q107" i="1"/>
  <c r="N107" i="1"/>
  <c r="K107" i="1"/>
  <c r="H107" i="1"/>
  <c r="DC106" i="1"/>
  <c r="CZ106" i="1"/>
  <c r="CW106" i="1"/>
  <c r="CT106" i="1"/>
  <c r="CQ106" i="1"/>
  <c r="CN106" i="1"/>
  <c r="CK106" i="1"/>
  <c r="CH106" i="1"/>
  <c r="CB106" i="1"/>
  <c r="BY106" i="1"/>
  <c r="BV106" i="1"/>
  <c r="BS106" i="1"/>
  <c r="BP106" i="1"/>
  <c r="BM106" i="1"/>
  <c r="BJ106" i="1"/>
  <c r="BG106" i="1"/>
  <c r="BD106" i="1"/>
  <c r="BA106" i="1"/>
  <c r="AX106" i="1"/>
  <c r="AU106" i="1"/>
  <c r="AR106" i="1"/>
  <c r="AO106" i="1"/>
  <c r="AL106" i="1"/>
  <c r="AI106" i="1"/>
  <c r="AF106" i="1"/>
  <c r="AC106" i="1"/>
  <c r="Z106" i="1"/>
  <c r="W106" i="1"/>
  <c r="T106" i="1"/>
  <c r="Q106" i="1"/>
  <c r="N106" i="1"/>
  <c r="K106" i="1"/>
  <c r="H106" i="1"/>
  <c r="DC105" i="1"/>
  <c r="CZ105" i="1"/>
  <c r="CW105" i="1"/>
  <c r="CT105" i="1"/>
  <c r="CQ105" i="1"/>
  <c r="CN105" i="1"/>
  <c r="CK105" i="1"/>
  <c r="CH105" i="1"/>
  <c r="CB105" i="1"/>
  <c r="BY105" i="1"/>
  <c r="BV105" i="1"/>
  <c r="BS105" i="1"/>
  <c r="BP105" i="1"/>
  <c r="BM105" i="1"/>
  <c r="BJ105" i="1"/>
  <c r="BG105" i="1"/>
  <c r="BD105" i="1"/>
  <c r="BA105" i="1"/>
  <c r="AX105" i="1"/>
  <c r="AU105" i="1"/>
  <c r="AR105" i="1"/>
  <c r="AO105" i="1"/>
  <c r="AL105" i="1"/>
  <c r="AI105" i="1"/>
  <c r="AF105" i="1"/>
  <c r="AC105" i="1"/>
  <c r="Z105" i="1"/>
  <c r="W105" i="1"/>
  <c r="T105" i="1"/>
  <c r="Q105" i="1"/>
  <c r="N105" i="1"/>
  <c r="K105" i="1"/>
  <c r="H105" i="1"/>
  <c r="DC104" i="1"/>
  <c r="CZ104" i="1"/>
  <c r="CW104" i="1"/>
  <c r="CT104" i="1"/>
  <c r="CQ104" i="1"/>
  <c r="CN104" i="1"/>
  <c r="CK104" i="1"/>
  <c r="CH104" i="1"/>
  <c r="CB104" i="1"/>
  <c r="BY104" i="1"/>
  <c r="BV104" i="1"/>
  <c r="BS104" i="1"/>
  <c r="BP104" i="1"/>
  <c r="BM104" i="1"/>
  <c r="BJ104" i="1"/>
  <c r="BG104" i="1"/>
  <c r="BD104" i="1"/>
  <c r="BA104" i="1"/>
  <c r="AX104" i="1"/>
  <c r="AU104" i="1"/>
  <c r="AR104" i="1"/>
  <c r="AO104" i="1"/>
  <c r="AL104" i="1"/>
  <c r="AI104" i="1"/>
  <c r="AF104" i="1"/>
  <c r="AC104" i="1"/>
  <c r="Z104" i="1"/>
  <c r="W104" i="1"/>
  <c r="T104" i="1"/>
  <c r="Q104" i="1"/>
  <c r="N104" i="1"/>
  <c r="K104" i="1"/>
  <c r="H104" i="1"/>
  <c r="DC103" i="1"/>
  <c r="CZ103" i="1"/>
  <c r="CW103" i="1"/>
  <c r="CT103" i="1"/>
  <c r="CQ103" i="1"/>
  <c r="CN103" i="1"/>
  <c r="CK103" i="1"/>
  <c r="CH103" i="1"/>
  <c r="CB103" i="1"/>
  <c r="BY103" i="1"/>
  <c r="BV103" i="1"/>
  <c r="BS103" i="1"/>
  <c r="BP103" i="1"/>
  <c r="BM103" i="1"/>
  <c r="BJ103" i="1"/>
  <c r="BG103" i="1"/>
  <c r="BD103" i="1"/>
  <c r="BA103" i="1"/>
  <c r="AX103" i="1"/>
  <c r="AU103" i="1"/>
  <c r="AR103" i="1"/>
  <c r="AO103" i="1"/>
  <c r="AL103" i="1"/>
  <c r="AI103" i="1"/>
  <c r="AF103" i="1"/>
  <c r="AC103" i="1"/>
  <c r="Z103" i="1"/>
  <c r="W103" i="1"/>
  <c r="T103" i="1"/>
  <c r="Q103" i="1"/>
  <c r="N103" i="1"/>
  <c r="K103" i="1"/>
  <c r="H103" i="1"/>
  <c r="DC102" i="1"/>
  <c r="CZ102" i="1"/>
  <c r="CW102" i="1"/>
  <c r="CT102" i="1"/>
  <c r="CQ102" i="1"/>
  <c r="CN102" i="1"/>
  <c r="CK102" i="1"/>
  <c r="CH102" i="1"/>
  <c r="CB102" i="1"/>
  <c r="BY102" i="1"/>
  <c r="BV102" i="1"/>
  <c r="BS102" i="1"/>
  <c r="BP102" i="1"/>
  <c r="BM102" i="1"/>
  <c r="BJ102" i="1"/>
  <c r="BG102" i="1"/>
  <c r="BD102" i="1"/>
  <c r="BA102" i="1"/>
  <c r="AX102" i="1"/>
  <c r="AU102" i="1"/>
  <c r="AR102" i="1"/>
  <c r="AO102" i="1"/>
  <c r="AL102" i="1"/>
  <c r="AI102" i="1"/>
  <c r="AF102" i="1"/>
  <c r="AC102" i="1"/>
  <c r="Z102" i="1"/>
  <c r="W102" i="1"/>
  <c r="T102" i="1"/>
  <c r="Q102" i="1"/>
  <c r="N102" i="1"/>
  <c r="K102" i="1"/>
  <c r="H102" i="1"/>
  <c r="DC101" i="1"/>
  <c r="CZ101" i="1"/>
  <c r="CW101" i="1"/>
  <c r="CT101" i="1"/>
  <c r="CQ101" i="1"/>
  <c r="CN101" i="1"/>
  <c r="CK101" i="1"/>
  <c r="CH101" i="1"/>
  <c r="CB101" i="1"/>
  <c r="BY101" i="1"/>
  <c r="BV101" i="1"/>
  <c r="BS101" i="1"/>
  <c r="BP101" i="1"/>
  <c r="BM101" i="1"/>
  <c r="BJ101" i="1"/>
  <c r="BG101" i="1"/>
  <c r="BD101" i="1"/>
  <c r="BA101" i="1"/>
  <c r="AX101" i="1"/>
  <c r="AU101" i="1"/>
  <c r="AR101" i="1"/>
  <c r="AO101" i="1"/>
  <c r="AL101" i="1"/>
  <c r="AI101" i="1"/>
  <c r="AF101" i="1"/>
  <c r="AC101" i="1"/>
  <c r="Z101" i="1"/>
  <c r="W101" i="1"/>
  <c r="T101" i="1"/>
  <c r="Q101" i="1"/>
  <c r="N101" i="1"/>
  <c r="K101" i="1"/>
  <c r="H101" i="1"/>
  <c r="DC100" i="1"/>
  <c r="CZ100" i="1"/>
  <c r="CW100" i="1"/>
  <c r="CT100" i="1"/>
  <c r="CQ100" i="1"/>
  <c r="CN100" i="1"/>
  <c r="CK100" i="1"/>
  <c r="CH100" i="1"/>
  <c r="CB100" i="1"/>
  <c r="BY100" i="1"/>
  <c r="BV100" i="1"/>
  <c r="BS100" i="1"/>
  <c r="BP100" i="1"/>
  <c r="BM100" i="1"/>
  <c r="BJ100" i="1"/>
  <c r="BG100" i="1"/>
  <c r="BD100" i="1"/>
  <c r="BA100" i="1"/>
  <c r="AX100" i="1"/>
  <c r="AU100" i="1"/>
  <c r="AR100" i="1"/>
  <c r="AO100" i="1"/>
  <c r="AL100" i="1"/>
  <c r="AI100" i="1"/>
  <c r="AF100" i="1"/>
  <c r="AC100" i="1"/>
  <c r="Z100" i="1"/>
  <c r="W100" i="1"/>
  <c r="T100" i="1"/>
  <c r="Q100" i="1"/>
  <c r="N100" i="1"/>
  <c r="K100" i="1"/>
  <c r="H100" i="1"/>
  <c r="DC99" i="1"/>
  <c r="CZ99" i="1"/>
  <c r="CW99" i="1"/>
  <c r="CT99" i="1"/>
  <c r="CQ99" i="1"/>
  <c r="CN99" i="1"/>
  <c r="CK99" i="1"/>
  <c r="CH99" i="1"/>
  <c r="CB99" i="1"/>
  <c r="BY99" i="1"/>
  <c r="BV99" i="1"/>
  <c r="BS99" i="1"/>
  <c r="BP99" i="1"/>
  <c r="BM99" i="1"/>
  <c r="BJ99" i="1"/>
  <c r="BG99" i="1"/>
  <c r="BD99" i="1"/>
  <c r="BA99" i="1"/>
  <c r="AX99" i="1"/>
  <c r="AU99" i="1"/>
  <c r="AR99" i="1"/>
  <c r="AO99" i="1"/>
  <c r="AL99" i="1"/>
  <c r="AI99" i="1"/>
  <c r="AF99" i="1"/>
  <c r="AC99" i="1"/>
  <c r="Z99" i="1"/>
  <c r="W99" i="1"/>
  <c r="T99" i="1"/>
  <c r="Q99" i="1"/>
  <c r="N99" i="1"/>
  <c r="K99" i="1"/>
  <c r="H99" i="1"/>
  <c r="DC98" i="1"/>
  <c r="CZ98" i="1"/>
  <c r="CW98" i="1"/>
  <c r="CT98" i="1"/>
  <c r="CQ98" i="1"/>
  <c r="CN98" i="1"/>
  <c r="CK98" i="1"/>
  <c r="CH98" i="1"/>
  <c r="CB98" i="1"/>
  <c r="BY98" i="1"/>
  <c r="BV98" i="1"/>
  <c r="BS98" i="1"/>
  <c r="BP98" i="1"/>
  <c r="BM98" i="1"/>
  <c r="BJ98" i="1"/>
  <c r="BG98" i="1"/>
  <c r="BD98" i="1"/>
  <c r="BA98" i="1"/>
  <c r="AX98" i="1"/>
  <c r="AU98" i="1"/>
  <c r="AR98" i="1"/>
  <c r="AO98" i="1"/>
  <c r="AL98" i="1"/>
  <c r="AI98" i="1"/>
  <c r="AF98" i="1"/>
  <c r="AC98" i="1"/>
  <c r="Z98" i="1"/>
  <c r="W98" i="1"/>
  <c r="T98" i="1"/>
  <c r="Q98" i="1"/>
  <c r="N98" i="1"/>
  <c r="K98" i="1"/>
  <c r="H98" i="1"/>
  <c r="DC97" i="1"/>
  <c r="CZ97" i="1"/>
  <c r="CW97" i="1"/>
  <c r="CT97" i="1"/>
  <c r="CQ97" i="1"/>
  <c r="CN97" i="1"/>
  <c r="CK97" i="1"/>
  <c r="CH97" i="1"/>
  <c r="CB97" i="1"/>
  <c r="BY97" i="1"/>
  <c r="BV97" i="1"/>
  <c r="BS97" i="1"/>
  <c r="BP97" i="1"/>
  <c r="BM97" i="1"/>
  <c r="BJ97" i="1"/>
  <c r="BG97" i="1"/>
  <c r="BD97" i="1"/>
  <c r="BA97" i="1"/>
  <c r="AX97" i="1"/>
  <c r="AU97" i="1"/>
  <c r="AR97" i="1"/>
  <c r="AO97" i="1"/>
  <c r="AL97" i="1"/>
  <c r="AI97" i="1"/>
  <c r="AF97" i="1"/>
  <c r="AC97" i="1"/>
  <c r="Z97" i="1"/>
  <c r="W97" i="1"/>
  <c r="T97" i="1"/>
  <c r="Q97" i="1"/>
  <c r="N97" i="1"/>
  <c r="K97" i="1"/>
  <c r="H97" i="1"/>
  <c r="D109" i="1"/>
  <c r="C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BC95" i="3"/>
  <c r="BB95" i="3"/>
  <c r="BC94" i="3"/>
  <c r="BB94" i="3"/>
  <c r="BC93" i="3"/>
  <c r="BB93" i="3"/>
  <c r="BC92" i="3"/>
  <c r="BB92" i="3"/>
  <c r="BC91" i="3"/>
  <c r="BB91" i="3"/>
  <c r="BC90" i="3"/>
  <c r="BB90" i="3"/>
  <c r="BC89" i="3"/>
  <c r="BB89" i="3"/>
  <c r="BC88" i="3"/>
  <c r="BB88" i="3"/>
  <c r="BC87" i="3"/>
  <c r="BB87" i="3"/>
  <c r="BC86" i="3"/>
  <c r="BB86" i="3"/>
  <c r="BC85" i="3"/>
  <c r="BB85" i="3"/>
  <c r="BC84" i="3"/>
  <c r="BB84" i="3"/>
  <c r="AZ96" i="3"/>
  <c r="AY96" i="3"/>
  <c r="AW96" i="3"/>
  <c r="AV96" i="3"/>
  <c r="AT96" i="3"/>
  <c r="AS96" i="3"/>
  <c r="AQ96" i="3"/>
  <c r="AP96" i="3"/>
  <c r="AN96" i="3"/>
  <c r="AM96" i="3"/>
  <c r="AK96" i="3"/>
  <c r="AJ96" i="3"/>
  <c r="AH96" i="3"/>
  <c r="AG96" i="3"/>
  <c r="AE96" i="3"/>
  <c r="AD96" i="3"/>
  <c r="AB96" i="3"/>
  <c r="AA96" i="3"/>
  <c r="Y96" i="3"/>
  <c r="X96" i="3"/>
  <c r="V96" i="3"/>
  <c r="U96" i="3"/>
  <c r="S96" i="3"/>
  <c r="R96" i="3"/>
  <c r="P96" i="3"/>
  <c r="O96" i="3"/>
  <c r="M96" i="3"/>
  <c r="L96" i="3"/>
  <c r="J96" i="3"/>
  <c r="I96" i="3"/>
  <c r="G96" i="3"/>
  <c r="F96" i="3"/>
  <c r="BA95" i="3"/>
  <c r="AX95" i="3"/>
  <c r="AU95" i="3"/>
  <c r="AR95" i="3"/>
  <c r="AO95" i="3"/>
  <c r="AL95" i="3"/>
  <c r="AI95" i="3"/>
  <c r="AF95" i="3"/>
  <c r="AC95" i="3"/>
  <c r="Z95" i="3"/>
  <c r="W95" i="3"/>
  <c r="T95" i="3"/>
  <c r="Q95" i="3"/>
  <c r="N95" i="3"/>
  <c r="K95" i="3"/>
  <c r="H95" i="3"/>
  <c r="BA94" i="3"/>
  <c r="AX94" i="3"/>
  <c r="AU94" i="3"/>
  <c r="AR94" i="3"/>
  <c r="AO94" i="3"/>
  <c r="AL94" i="3"/>
  <c r="AI94" i="3"/>
  <c r="AF94" i="3"/>
  <c r="AC94" i="3"/>
  <c r="Z94" i="3"/>
  <c r="W94" i="3"/>
  <c r="T94" i="3"/>
  <c r="Q94" i="3"/>
  <c r="N94" i="3"/>
  <c r="K94" i="3"/>
  <c r="H94" i="3"/>
  <c r="BA93" i="3"/>
  <c r="AX93" i="3"/>
  <c r="AU93" i="3"/>
  <c r="AR93" i="3"/>
  <c r="AO93" i="3"/>
  <c r="AL93" i="3"/>
  <c r="AI93" i="3"/>
  <c r="AF93" i="3"/>
  <c r="AC93" i="3"/>
  <c r="Z93" i="3"/>
  <c r="W93" i="3"/>
  <c r="T93" i="3"/>
  <c r="Q93" i="3"/>
  <c r="N93" i="3"/>
  <c r="K93" i="3"/>
  <c r="H93" i="3"/>
  <c r="BA92" i="3"/>
  <c r="AX92" i="3"/>
  <c r="AU92" i="3"/>
  <c r="AR92" i="3"/>
  <c r="AO92" i="3"/>
  <c r="AL92" i="3"/>
  <c r="AI92" i="3"/>
  <c r="AF92" i="3"/>
  <c r="AC92" i="3"/>
  <c r="Z92" i="3"/>
  <c r="W92" i="3"/>
  <c r="T92" i="3"/>
  <c r="Q92" i="3"/>
  <c r="N92" i="3"/>
  <c r="K92" i="3"/>
  <c r="H92" i="3"/>
  <c r="BA91" i="3"/>
  <c r="AX91" i="3"/>
  <c r="AU91" i="3"/>
  <c r="AR91" i="3"/>
  <c r="AO91" i="3"/>
  <c r="AL91" i="3"/>
  <c r="AI91" i="3"/>
  <c r="AF91" i="3"/>
  <c r="AC91" i="3"/>
  <c r="Z91" i="3"/>
  <c r="W91" i="3"/>
  <c r="T91" i="3"/>
  <c r="Q91" i="3"/>
  <c r="N91" i="3"/>
  <c r="K91" i="3"/>
  <c r="H91" i="3"/>
  <c r="BA90" i="3"/>
  <c r="AX90" i="3"/>
  <c r="AU90" i="3"/>
  <c r="AR90" i="3"/>
  <c r="AO90" i="3"/>
  <c r="AL90" i="3"/>
  <c r="AI90" i="3"/>
  <c r="AF90" i="3"/>
  <c r="AC90" i="3"/>
  <c r="Z90" i="3"/>
  <c r="W90" i="3"/>
  <c r="T90" i="3"/>
  <c r="Q90" i="3"/>
  <c r="N90" i="3"/>
  <c r="K90" i="3"/>
  <c r="H90" i="3"/>
  <c r="BA89" i="3"/>
  <c r="AX89" i="3"/>
  <c r="AU89" i="3"/>
  <c r="AR89" i="3"/>
  <c r="AO89" i="3"/>
  <c r="AL89" i="3"/>
  <c r="AI89" i="3"/>
  <c r="AF89" i="3"/>
  <c r="AC89" i="3"/>
  <c r="Z89" i="3"/>
  <c r="W89" i="3"/>
  <c r="T89" i="3"/>
  <c r="Q89" i="3"/>
  <c r="N89" i="3"/>
  <c r="K89" i="3"/>
  <c r="H89" i="3"/>
  <c r="BA88" i="3"/>
  <c r="AX88" i="3"/>
  <c r="AU88" i="3"/>
  <c r="AR88" i="3"/>
  <c r="AO88" i="3"/>
  <c r="AL88" i="3"/>
  <c r="AI88" i="3"/>
  <c r="AF88" i="3"/>
  <c r="AC88" i="3"/>
  <c r="Z88" i="3"/>
  <c r="W88" i="3"/>
  <c r="T88" i="3"/>
  <c r="Q88" i="3"/>
  <c r="N88" i="3"/>
  <c r="K88" i="3"/>
  <c r="H88" i="3"/>
  <c r="BA87" i="3"/>
  <c r="AX87" i="3"/>
  <c r="AU87" i="3"/>
  <c r="AR87" i="3"/>
  <c r="AO87" i="3"/>
  <c r="AL87" i="3"/>
  <c r="AI87" i="3"/>
  <c r="AF87" i="3"/>
  <c r="AC87" i="3"/>
  <c r="Z87" i="3"/>
  <c r="W87" i="3"/>
  <c r="T87" i="3"/>
  <c r="Q87" i="3"/>
  <c r="N87" i="3"/>
  <c r="K87" i="3"/>
  <c r="H87" i="3"/>
  <c r="BA86" i="3"/>
  <c r="AX86" i="3"/>
  <c r="AU86" i="3"/>
  <c r="AR86" i="3"/>
  <c r="AO86" i="3"/>
  <c r="AL86" i="3"/>
  <c r="AI86" i="3"/>
  <c r="AF86" i="3"/>
  <c r="AC86" i="3"/>
  <c r="Z86" i="3"/>
  <c r="W86" i="3"/>
  <c r="T86" i="3"/>
  <c r="Q86" i="3"/>
  <c r="N86" i="3"/>
  <c r="K86" i="3"/>
  <c r="H86" i="3"/>
  <c r="BA85" i="3"/>
  <c r="AX85" i="3"/>
  <c r="AU85" i="3"/>
  <c r="AR85" i="3"/>
  <c r="AO85" i="3"/>
  <c r="AL85" i="3"/>
  <c r="AI85" i="3"/>
  <c r="AF85" i="3"/>
  <c r="AC85" i="3"/>
  <c r="Z85" i="3"/>
  <c r="W85" i="3"/>
  <c r="T85" i="3"/>
  <c r="Q85" i="3"/>
  <c r="N85" i="3"/>
  <c r="K85" i="3"/>
  <c r="H85" i="3"/>
  <c r="BA84" i="3"/>
  <c r="AX84" i="3"/>
  <c r="AU84" i="3"/>
  <c r="AR84" i="3"/>
  <c r="AO84" i="3"/>
  <c r="AL84" i="3"/>
  <c r="AI84" i="3"/>
  <c r="AF84" i="3"/>
  <c r="AC84" i="3"/>
  <c r="Z84" i="3"/>
  <c r="W84" i="3"/>
  <c r="T84" i="3"/>
  <c r="Q84" i="3"/>
  <c r="N84" i="3"/>
  <c r="K84" i="3"/>
  <c r="H84" i="3"/>
  <c r="D96" i="3"/>
  <c r="C96" i="3"/>
  <c r="E95" i="3"/>
  <c r="E94" i="3"/>
  <c r="E93" i="3"/>
  <c r="E92" i="3"/>
  <c r="E91" i="3"/>
  <c r="E90" i="3"/>
  <c r="E89" i="3"/>
  <c r="E88" i="3"/>
  <c r="E87" i="3"/>
  <c r="E86" i="3"/>
  <c r="E85" i="3"/>
  <c r="E84" i="3"/>
  <c r="DE95" i="1"/>
  <c r="DD95" i="1"/>
  <c r="DE94" i="1"/>
  <c r="DD94" i="1"/>
  <c r="DE93" i="1"/>
  <c r="DD93" i="1"/>
  <c r="DE92" i="1"/>
  <c r="DD92" i="1"/>
  <c r="DE91" i="1"/>
  <c r="DD91" i="1"/>
  <c r="DE90" i="1"/>
  <c r="DD90" i="1"/>
  <c r="DE89" i="1"/>
  <c r="DD89" i="1"/>
  <c r="DE88" i="1"/>
  <c r="DD88" i="1"/>
  <c r="DE87" i="1"/>
  <c r="DD87" i="1"/>
  <c r="DE86" i="1"/>
  <c r="DD86" i="1"/>
  <c r="DE85" i="1"/>
  <c r="DD85" i="1"/>
  <c r="DE84" i="1"/>
  <c r="DD84" i="1"/>
  <c r="DB96" i="1"/>
  <c r="DA96" i="1"/>
  <c r="CY96" i="1"/>
  <c r="CX96" i="1"/>
  <c r="CV96" i="1"/>
  <c r="CU96" i="1"/>
  <c r="CS96" i="1"/>
  <c r="CR96" i="1"/>
  <c r="CP96" i="1"/>
  <c r="CO96" i="1"/>
  <c r="CM96" i="1"/>
  <c r="CL96" i="1"/>
  <c r="CJ96" i="1"/>
  <c r="CI96" i="1"/>
  <c r="CG96" i="1"/>
  <c r="CF96" i="1"/>
  <c r="CA96" i="1"/>
  <c r="BZ96" i="1"/>
  <c r="BX96" i="1"/>
  <c r="BW96" i="1"/>
  <c r="BU96" i="1"/>
  <c r="BT96" i="1"/>
  <c r="BR96" i="1"/>
  <c r="BQ96" i="1"/>
  <c r="BO96" i="1"/>
  <c r="BN96" i="1"/>
  <c r="BL96" i="1"/>
  <c r="BK96" i="1"/>
  <c r="BI96" i="1"/>
  <c r="BH96" i="1"/>
  <c r="BF96" i="1"/>
  <c r="BE96" i="1"/>
  <c r="BC96" i="1"/>
  <c r="BB96" i="1"/>
  <c r="AZ96" i="1"/>
  <c r="AY96" i="1"/>
  <c r="AW96" i="1"/>
  <c r="AV96" i="1"/>
  <c r="AT96" i="1"/>
  <c r="AS96" i="1"/>
  <c r="AQ96" i="1"/>
  <c r="AP96" i="1"/>
  <c r="AN96" i="1"/>
  <c r="AM96" i="1"/>
  <c r="AK96" i="1"/>
  <c r="AJ96" i="1"/>
  <c r="AH96" i="1"/>
  <c r="AG96" i="1"/>
  <c r="AE96" i="1"/>
  <c r="AD96" i="1"/>
  <c r="AB96" i="1"/>
  <c r="AA96" i="1"/>
  <c r="Y96" i="1"/>
  <c r="X96" i="1"/>
  <c r="V96" i="1"/>
  <c r="U96" i="1"/>
  <c r="S96" i="1"/>
  <c r="R96" i="1"/>
  <c r="P96" i="1"/>
  <c r="O96" i="1"/>
  <c r="M96" i="1"/>
  <c r="L96" i="1"/>
  <c r="J96" i="1"/>
  <c r="I96" i="1"/>
  <c r="G96" i="1"/>
  <c r="F96" i="1"/>
  <c r="DC95" i="1"/>
  <c r="CZ95" i="1"/>
  <c r="CW95" i="1"/>
  <c r="CT95" i="1"/>
  <c r="CQ95" i="1"/>
  <c r="CN95" i="1"/>
  <c r="CK95" i="1"/>
  <c r="CH95" i="1"/>
  <c r="CB95" i="1"/>
  <c r="BY95" i="1"/>
  <c r="BV95" i="1"/>
  <c r="BS95" i="1"/>
  <c r="BP95" i="1"/>
  <c r="BM95" i="1"/>
  <c r="BJ95" i="1"/>
  <c r="BG95" i="1"/>
  <c r="BD95" i="1"/>
  <c r="BA95" i="1"/>
  <c r="AX95" i="1"/>
  <c r="AU95" i="1"/>
  <c r="AR95" i="1"/>
  <c r="AO95" i="1"/>
  <c r="AL95" i="1"/>
  <c r="AI95" i="1"/>
  <c r="AF95" i="1"/>
  <c r="AC95" i="1"/>
  <c r="Z95" i="1"/>
  <c r="W95" i="1"/>
  <c r="T95" i="1"/>
  <c r="Q95" i="1"/>
  <c r="N95" i="1"/>
  <c r="K95" i="1"/>
  <c r="H95" i="1"/>
  <c r="DC94" i="1"/>
  <c r="CZ94" i="1"/>
  <c r="CW94" i="1"/>
  <c r="CT94" i="1"/>
  <c r="CQ94" i="1"/>
  <c r="CN94" i="1"/>
  <c r="CK94" i="1"/>
  <c r="CH94" i="1"/>
  <c r="CB94" i="1"/>
  <c r="BY94" i="1"/>
  <c r="BV94" i="1"/>
  <c r="BS94" i="1"/>
  <c r="BP94" i="1"/>
  <c r="BM94" i="1"/>
  <c r="BJ94" i="1"/>
  <c r="BG94" i="1"/>
  <c r="BD94" i="1"/>
  <c r="BA94" i="1"/>
  <c r="AX94" i="1"/>
  <c r="AU94" i="1"/>
  <c r="AR94" i="1"/>
  <c r="AO94" i="1"/>
  <c r="AL94" i="1"/>
  <c r="AI94" i="1"/>
  <c r="AF94" i="1"/>
  <c r="AC94" i="1"/>
  <c r="Z94" i="1"/>
  <c r="W94" i="1"/>
  <c r="T94" i="1"/>
  <c r="Q94" i="1"/>
  <c r="N94" i="1"/>
  <c r="K94" i="1"/>
  <c r="H94" i="1"/>
  <c r="DC93" i="1"/>
  <c r="CZ93" i="1"/>
  <c r="CW93" i="1"/>
  <c r="CT93" i="1"/>
  <c r="CQ93" i="1"/>
  <c r="CN93" i="1"/>
  <c r="CK93" i="1"/>
  <c r="CH93" i="1"/>
  <c r="CB93" i="1"/>
  <c r="BY93" i="1"/>
  <c r="BV93" i="1"/>
  <c r="BS93" i="1"/>
  <c r="BP93" i="1"/>
  <c r="BM93" i="1"/>
  <c r="BJ93" i="1"/>
  <c r="BG93" i="1"/>
  <c r="BD93" i="1"/>
  <c r="BA93" i="1"/>
  <c r="AX93" i="1"/>
  <c r="AU93" i="1"/>
  <c r="AR93" i="1"/>
  <c r="AO93" i="1"/>
  <c r="AL93" i="1"/>
  <c r="AI93" i="1"/>
  <c r="AF93" i="1"/>
  <c r="AC93" i="1"/>
  <c r="Z93" i="1"/>
  <c r="W93" i="1"/>
  <c r="T93" i="1"/>
  <c r="Q93" i="1"/>
  <c r="N93" i="1"/>
  <c r="K93" i="1"/>
  <c r="H93" i="1"/>
  <c r="DC92" i="1"/>
  <c r="CZ92" i="1"/>
  <c r="CW92" i="1"/>
  <c r="CT92" i="1"/>
  <c r="CQ92" i="1"/>
  <c r="CN92" i="1"/>
  <c r="CK92" i="1"/>
  <c r="CH92" i="1"/>
  <c r="CB92" i="1"/>
  <c r="BY92" i="1"/>
  <c r="BV92" i="1"/>
  <c r="BS92" i="1"/>
  <c r="BP92" i="1"/>
  <c r="BM92" i="1"/>
  <c r="BJ92" i="1"/>
  <c r="BG92" i="1"/>
  <c r="BD92" i="1"/>
  <c r="BA92" i="1"/>
  <c r="AX92" i="1"/>
  <c r="AU92" i="1"/>
  <c r="AR92" i="1"/>
  <c r="AO92" i="1"/>
  <c r="AL92" i="1"/>
  <c r="AI92" i="1"/>
  <c r="AF92" i="1"/>
  <c r="AC92" i="1"/>
  <c r="Z92" i="1"/>
  <c r="W92" i="1"/>
  <c r="T92" i="1"/>
  <c r="Q92" i="1"/>
  <c r="N92" i="1"/>
  <c r="K92" i="1"/>
  <c r="H92" i="1"/>
  <c r="DC91" i="1"/>
  <c r="CZ91" i="1"/>
  <c r="CW91" i="1"/>
  <c r="CT91" i="1"/>
  <c r="CQ91" i="1"/>
  <c r="CN91" i="1"/>
  <c r="CK91" i="1"/>
  <c r="CH91" i="1"/>
  <c r="CB91" i="1"/>
  <c r="BY91" i="1"/>
  <c r="BV91" i="1"/>
  <c r="BS91" i="1"/>
  <c r="BP91" i="1"/>
  <c r="BM91" i="1"/>
  <c r="BJ91" i="1"/>
  <c r="BG91" i="1"/>
  <c r="BD91" i="1"/>
  <c r="BA91" i="1"/>
  <c r="AX91" i="1"/>
  <c r="AU91" i="1"/>
  <c r="AR91" i="1"/>
  <c r="AO91" i="1"/>
  <c r="AL91" i="1"/>
  <c r="AI91" i="1"/>
  <c r="AF91" i="1"/>
  <c r="AC91" i="1"/>
  <c r="Z91" i="1"/>
  <c r="W91" i="1"/>
  <c r="T91" i="1"/>
  <c r="Q91" i="1"/>
  <c r="N91" i="1"/>
  <c r="K91" i="1"/>
  <c r="H91" i="1"/>
  <c r="DC90" i="1"/>
  <c r="CZ90" i="1"/>
  <c r="CW90" i="1"/>
  <c r="CT90" i="1"/>
  <c r="CQ90" i="1"/>
  <c r="CN90" i="1"/>
  <c r="CK90" i="1"/>
  <c r="CH90" i="1"/>
  <c r="CB90" i="1"/>
  <c r="BY90" i="1"/>
  <c r="BV90" i="1"/>
  <c r="BS90" i="1"/>
  <c r="BP90" i="1"/>
  <c r="BM90" i="1"/>
  <c r="BJ90" i="1"/>
  <c r="BG90" i="1"/>
  <c r="BD90" i="1"/>
  <c r="BA90" i="1"/>
  <c r="AX90" i="1"/>
  <c r="AU90" i="1"/>
  <c r="AR90" i="1"/>
  <c r="AO90" i="1"/>
  <c r="AL90" i="1"/>
  <c r="AI90" i="1"/>
  <c r="AF90" i="1"/>
  <c r="AC90" i="1"/>
  <c r="Z90" i="1"/>
  <c r="W90" i="1"/>
  <c r="T90" i="1"/>
  <c r="Q90" i="1"/>
  <c r="N90" i="1"/>
  <c r="K90" i="1"/>
  <c r="H90" i="1"/>
  <c r="DC89" i="1"/>
  <c r="CZ89" i="1"/>
  <c r="CW89" i="1"/>
  <c r="CT89" i="1"/>
  <c r="CQ89" i="1"/>
  <c r="CN89" i="1"/>
  <c r="CK89" i="1"/>
  <c r="CH89" i="1"/>
  <c r="CB89" i="1"/>
  <c r="BY89" i="1"/>
  <c r="BV89" i="1"/>
  <c r="BS89" i="1"/>
  <c r="BP89" i="1"/>
  <c r="BM89" i="1"/>
  <c r="BJ89" i="1"/>
  <c r="BG89" i="1"/>
  <c r="BD89" i="1"/>
  <c r="BA89" i="1"/>
  <c r="AX89" i="1"/>
  <c r="AU89" i="1"/>
  <c r="AR89" i="1"/>
  <c r="AO89" i="1"/>
  <c r="AL89" i="1"/>
  <c r="AI89" i="1"/>
  <c r="AF89" i="1"/>
  <c r="AC89" i="1"/>
  <c r="Z89" i="1"/>
  <c r="W89" i="1"/>
  <c r="T89" i="1"/>
  <c r="Q89" i="1"/>
  <c r="N89" i="1"/>
  <c r="K89" i="1"/>
  <c r="H89" i="1"/>
  <c r="DC88" i="1"/>
  <c r="CZ88" i="1"/>
  <c r="CW88" i="1"/>
  <c r="CT88" i="1"/>
  <c r="CQ88" i="1"/>
  <c r="CN88" i="1"/>
  <c r="CK88" i="1"/>
  <c r="CH88" i="1"/>
  <c r="CB88" i="1"/>
  <c r="BY88" i="1"/>
  <c r="BV88" i="1"/>
  <c r="BS88" i="1"/>
  <c r="BP88" i="1"/>
  <c r="BM88" i="1"/>
  <c r="BJ88" i="1"/>
  <c r="BG88" i="1"/>
  <c r="BD88" i="1"/>
  <c r="BA88" i="1"/>
  <c r="AX88" i="1"/>
  <c r="AU88" i="1"/>
  <c r="AR88" i="1"/>
  <c r="AO88" i="1"/>
  <c r="AL88" i="1"/>
  <c r="AI88" i="1"/>
  <c r="AF88" i="1"/>
  <c r="AC88" i="1"/>
  <c r="Z88" i="1"/>
  <c r="W88" i="1"/>
  <c r="T88" i="1"/>
  <c r="Q88" i="1"/>
  <c r="N88" i="1"/>
  <c r="K88" i="1"/>
  <c r="H88" i="1"/>
  <c r="DC87" i="1"/>
  <c r="CZ87" i="1"/>
  <c r="CW87" i="1"/>
  <c r="CT87" i="1"/>
  <c r="CQ87" i="1"/>
  <c r="CN87" i="1"/>
  <c r="CK87" i="1"/>
  <c r="CH87" i="1"/>
  <c r="CB87" i="1"/>
  <c r="BY87" i="1"/>
  <c r="BV87" i="1"/>
  <c r="BS87" i="1"/>
  <c r="BP87" i="1"/>
  <c r="BM87" i="1"/>
  <c r="BJ87" i="1"/>
  <c r="BG87" i="1"/>
  <c r="BD87" i="1"/>
  <c r="BA87" i="1"/>
  <c r="AX87" i="1"/>
  <c r="AU87" i="1"/>
  <c r="AR87" i="1"/>
  <c r="AO87" i="1"/>
  <c r="AL87" i="1"/>
  <c r="AI87" i="1"/>
  <c r="AF87" i="1"/>
  <c r="AC87" i="1"/>
  <c r="Z87" i="1"/>
  <c r="W87" i="1"/>
  <c r="T87" i="1"/>
  <c r="Q87" i="1"/>
  <c r="N87" i="1"/>
  <c r="K87" i="1"/>
  <c r="H87" i="1"/>
  <c r="DC86" i="1"/>
  <c r="CZ86" i="1"/>
  <c r="CW86" i="1"/>
  <c r="CT86" i="1"/>
  <c r="CQ86" i="1"/>
  <c r="CN86" i="1"/>
  <c r="CK86" i="1"/>
  <c r="CH86" i="1"/>
  <c r="CB86" i="1"/>
  <c r="BY86" i="1"/>
  <c r="BV86" i="1"/>
  <c r="BS86" i="1"/>
  <c r="BP86" i="1"/>
  <c r="BM86" i="1"/>
  <c r="BJ86" i="1"/>
  <c r="BG86" i="1"/>
  <c r="BD86" i="1"/>
  <c r="BA86" i="1"/>
  <c r="AX86" i="1"/>
  <c r="AU86" i="1"/>
  <c r="AR86" i="1"/>
  <c r="AO86" i="1"/>
  <c r="AL86" i="1"/>
  <c r="AI86" i="1"/>
  <c r="AF86" i="1"/>
  <c r="AC86" i="1"/>
  <c r="Z86" i="1"/>
  <c r="W86" i="1"/>
  <c r="T86" i="1"/>
  <c r="Q86" i="1"/>
  <c r="N86" i="1"/>
  <c r="K86" i="1"/>
  <c r="H86" i="1"/>
  <c r="DC85" i="1"/>
  <c r="CZ85" i="1"/>
  <c r="CW85" i="1"/>
  <c r="CT85" i="1"/>
  <c r="CQ85" i="1"/>
  <c r="CN85" i="1"/>
  <c r="CK85" i="1"/>
  <c r="CH85" i="1"/>
  <c r="CB85" i="1"/>
  <c r="BY85" i="1"/>
  <c r="BV85" i="1"/>
  <c r="BS85" i="1"/>
  <c r="BP85" i="1"/>
  <c r="BM85" i="1"/>
  <c r="BJ85" i="1"/>
  <c r="BG85" i="1"/>
  <c r="BD85" i="1"/>
  <c r="BA85" i="1"/>
  <c r="AX85" i="1"/>
  <c r="AU85" i="1"/>
  <c r="AR85" i="1"/>
  <c r="AO85" i="1"/>
  <c r="AL85" i="1"/>
  <c r="AI85" i="1"/>
  <c r="AF85" i="1"/>
  <c r="AC85" i="1"/>
  <c r="Z85" i="1"/>
  <c r="W85" i="1"/>
  <c r="T85" i="1"/>
  <c r="Q85" i="1"/>
  <c r="N85" i="1"/>
  <c r="K85" i="1"/>
  <c r="H85" i="1"/>
  <c r="DC84" i="1"/>
  <c r="CZ84" i="1"/>
  <c r="CW84" i="1"/>
  <c r="CT84" i="1"/>
  <c r="CQ84" i="1"/>
  <c r="CN84" i="1"/>
  <c r="CK84" i="1"/>
  <c r="CH84" i="1"/>
  <c r="CB84" i="1"/>
  <c r="BY84" i="1"/>
  <c r="BV84" i="1"/>
  <c r="BS84" i="1"/>
  <c r="BP84" i="1"/>
  <c r="BM84" i="1"/>
  <c r="BJ84" i="1"/>
  <c r="BG84" i="1"/>
  <c r="BD84" i="1"/>
  <c r="BA84" i="1"/>
  <c r="AX84" i="1"/>
  <c r="AU84" i="1"/>
  <c r="AR84" i="1"/>
  <c r="AO84" i="1"/>
  <c r="AL84" i="1"/>
  <c r="AI84" i="1"/>
  <c r="AF84" i="1"/>
  <c r="AC84" i="1"/>
  <c r="Z84" i="1"/>
  <c r="W84" i="1"/>
  <c r="T84" i="1"/>
  <c r="Q84" i="1"/>
  <c r="N84" i="1"/>
  <c r="K84" i="1"/>
  <c r="H84" i="1"/>
  <c r="D96" i="1"/>
  <c r="C96" i="1"/>
  <c r="E95" i="1"/>
  <c r="E94" i="1"/>
  <c r="E93" i="1"/>
  <c r="E92" i="1"/>
  <c r="E91" i="1"/>
  <c r="E90" i="1"/>
  <c r="E89" i="1"/>
  <c r="E88" i="1"/>
  <c r="E87" i="1"/>
  <c r="E86" i="1"/>
  <c r="E85" i="1"/>
  <c r="E84" i="1"/>
  <c r="BB83" i="3"/>
  <c r="BC82" i="3"/>
  <c r="BB82" i="3"/>
  <c r="BC81" i="3"/>
  <c r="BB81" i="3"/>
  <c r="BC80" i="3"/>
  <c r="BB80" i="3"/>
  <c r="BC79" i="3"/>
  <c r="BB79" i="3"/>
  <c r="BC78" i="3"/>
  <c r="BB78" i="3"/>
  <c r="BC77" i="3"/>
  <c r="BB77" i="3"/>
  <c r="BC76" i="3"/>
  <c r="BB76" i="3"/>
  <c r="BC75" i="3"/>
  <c r="BB75" i="3"/>
  <c r="BC74" i="3"/>
  <c r="BB74" i="3"/>
  <c r="BC73" i="3"/>
  <c r="BB73" i="3"/>
  <c r="BC72" i="3"/>
  <c r="BB72" i="3"/>
  <c r="BC71" i="3"/>
  <c r="BB71" i="3"/>
  <c r="DE82" i="1"/>
  <c r="DD82" i="1"/>
  <c r="DE81" i="1"/>
  <c r="DD81" i="1"/>
  <c r="DE80" i="1"/>
  <c r="DD80" i="1"/>
  <c r="DE79" i="1"/>
  <c r="DD79" i="1"/>
  <c r="DE78" i="1"/>
  <c r="DD78" i="1"/>
  <c r="DE77" i="1"/>
  <c r="DD77" i="1"/>
  <c r="DE76" i="1"/>
  <c r="DD76" i="1"/>
  <c r="DE75" i="1"/>
  <c r="DD75" i="1"/>
  <c r="DE74" i="1"/>
  <c r="DD74" i="1"/>
  <c r="DE73" i="1"/>
  <c r="DD73" i="1"/>
  <c r="DE72" i="1"/>
  <c r="DD72" i="1"/>
  <c r="DE71" i="1"/>
  <c r="DD71" i="1"/>
  <c r="CV70" i="1"/>
  <c r="CU70" i="1"/>
  <c r="CW69" i="1"/>
  <c r="CW68" i="1"/>
  <c r="CW67" i="1"/>
  <c r="CW66" i="1"/>
  <c r="CW65" i="1"/>
  <c r="CW64" i="1"/>
  <c r="CW63" i="1"/>
  <c r="CW62" i="1"/>
  <c r="CW61" i="1"/>
  <c r="CW60" i="1"/>
  <c r="CW59" i="1"/>
  <c r="CW58" i="1"/>
  <c r="CV57" i="1"/>
  <c r="CU57" i="1"/>
  <c r="CW56" i="1"/>
  <c r="CW55" i="1"/>
  <c r="CW54" i="1"/>
  <c r="CW53" i="1"/>
  <c r="CW52" i="1"/>
  <c r="CW51" i="1"/>
  <c r="CW50" i="1"/>
  <c r="CW49" i="1"/>
  <c r="CW48" i="1"/>
  <c r="CW47" i="1"/>
  <c r="CW46" i="1"/>
  <c r="CW45" i="1"/>
  <c r="CV44" i="1"/>
  <c r="CU44" i="1"/>
  <c r="CW43" i="1"/>
  <c r="CW42" i="1"/>
  <c r="CW41" i="1"/>
  <c r="CW40" i="1"/>
  <c r="CW39" i="1"/>
  <c r="CW38" i="1"/>
  <c r="CW37" i="1"/>
  <c r="CW36" i="1"/>
  <c r="CW35" i="1"/>
  <c r="CW34" i="1"/>
  <c r="CW33" i="1"/>
  <c r="CW32" i="1"/>
  <c r="CV31" i="1"/>
  <c r="CU31" i="1"/>
  <c r="CW30" i="1"/>
  <c r="CW29" i="1"/>
  <c r="CW28" i="1"/>
  <c r="CW27" i="1"/>
  <c r="CW26" i="1"/>
  <c r="CW25" i="1"/>
  <c r="CW24" i="1"/>
  <c r="CW23" i="1"/>
  <c r="CW22" i="1"/>
  <c r="CW21" i="1"/>
  <c r="CW20" i="1"/>
  <c r="CW19" i="1"/>
  <c r="CV18" i="1"/>
  <c r="CU18" i="1"/>
  <c r="CW17" i="1"/>
  <c r="CW16" i="1"/>
  <c r="CW15" i="1"/>
  <c r="CW14" i="1"/>
  <c r="CW13" i="1"/>
  <c r="CW12" i="1"/>
  <c r="CW11" i="1"/>
  <c r="CW10" i="1"/>
  <c r="CW9" i="1"/>
  <c r="CW8" i="1"/>
  <c r="CW7" i="1"/>
  <c r="CW6" i="1"/>
  <c r="CV83" i="1"/>
  <c r="CU83" i="1"/>
  <c r="CW82" i="1"/>
  <c r="CW81" i="1"/>
  <c r="CW80" i="1"/>
  <c r="CW79" i="1"/>
  <c r="CW78" i="1"/>
  <c r="CW77" i="1"/>
  <c r="CW76" i="1"/>
  <c r="CW75" i="1"/>
  <c r="CW74" i="1"/>
  <c r="CW73" i="1"/>
  <c r="CW72" i="1"/>
  <c r="CW71" i="1"/>
  <c r="AZ83" i="3"/>
  <c r="AY83" i="3"/>
  <c r="AW83" i="3"/>
  <c r="AV83" i="3"/>
  <c r="AT83" i="3"/>
  <c r="AS83" i="3"/>
  <c r="AQ83" i="3"/>
  <c r="AP83" i="3"/>
  <c r="AN83" i="3"/>
  <c r="AM83" i="3"/>
  <c r="AK83" i="3"/>
  <c r="AJ83" i="3"/>
  <c r="AH83" i="3"/>
  <c r="AG83" i="3"/>
  <c r="AE83" i="3"/>
  <c r="AD83" i="3"/>
  <c r="AB83" i="3"/>
  <c r="AA83" i="3"/>
  <c r="Y83" i="3"/>
  <c r="X83" i="3"/>
  <c r="V83" i="3"/>
  <c r="U83" i="3"/>
  <c r="S83" i="3"/>
  <c r="R83" i="3"/>
  <c r="P83" i="3"/>
  <c r="O83" i="3"/>
  <c r="M83" i="3"/>
  <c r="L83" i="3"/>
  <c r="J83" i="3"/>
  <c r="I83" i="3"/>
  <c r="G83" i="3"/>
  <c r="F83" i="3"/>
  <c r="BA82" i="3"/>
  <c r="AX82" i="3"/>
  <c r="AU82" i="3"/>
  <c r="AR82" i="3"/>
  <c r="AO82" i="3"/>
  <c r="AL82" i="3"/>
  <c r="AI82" i="3"/>
  <c r="AF82" i="3"/>
  <c r="AC82" i="3"/>
  <c r="Z82" i="3"/>
  <c r="W82" i="3"/>
  <c r="T82" i="3"/>
  <c r="Q82" i="3"/>
  <c r="N82" i="3"/>
  <c r="K82" i="3"/>
  <c r="H82" i="3"/>
  <c r="BA81" i="3"/>
  <c r="AX81" i="3"/>
  <c r="AU81" i="3"/>
  <c r="AR81" i="3"/>
  <c r="AO81" i="3"/>
  <c r="AL81" i="3"/>
  <c r="AI81" i="3"/>
  <c r="AF81" i="3"/>
  <c r="AC81" i="3"/>
  <c r="Z81" i="3"/>
  <c r="W81" i="3"/>
  <c r="T81" i="3"/>
  <c r="Q81" i="3"/>
  <c r="N81" i="3"/>
  <c r="K81" i="3"/>
  <c r="H81" i="3"/>
  <c r="BA80" i="3"/>
  <c r="AX80" i="3"/>
  <c r="AU80" i="3"/>
  <c r="AR80" i="3"/>
  <c r="AO80" i="3"/>
  <c r="AL80" i="3"/>
  <c r="AI80" i="3"/>
  <c r="AF80" i="3"/>
  <c r="AC80" i="3"/>
  <c r="Z80" i="3"/>
  <c r="W80" i="3"/>
  <c r="T80" i="3"/>
  <c r="Q80" i="3"/>
  <c r="N80" i="3"/>
  <c r="K80" i="3"/>
  <c r="H80" i="3"/>
  <c r="BA79" i="3"/>
  <c r="AX79" i="3"/>
  <c r="AU79" i="3"/>
  <c r="AR79" i="3"/>
  <c r="AO79" i="3"/>
  <c r="AL79" i="3"/>
  <c r="AI79" i="3"/>
  <c r="AF79" i="3"/>
  <c r="AC79" i="3"/>
  <c r="Z79" i="3"/>
  <c r="W79" i="3"/>
  <c r="T79" i="3"/>
  <c r="Q79" i="3"/>
  <c r="N79" i="3"/>
  <c r="K79" i="3"/>
  <c r="H79" i="3"/>
  <c r="BA78" i="3"/>
  <c r="AX78" i="3"/>
  <c r="AU78" i="3"/>
  <c r="AR78" i="3"/>
  <c r="AO78" i="3"/>
  <c r="AL78" i="3"/>
  <c r="AI78" i="3"/>
  <c r="AF78" i="3"/>
  <c r="AC78" i="3"/>
  <c r="Z78" i="3"/>
  <c r="W78" i="3"/>
  <c r="T78" i="3"/>
  <c r="Q78" i="3"/>
  <c r="N78" i="3"/>
  <c r="K78" i="3"/>
  <c r="H78" i="3"/>
  <c r="BA77" i="3"/>
  <c r="AX77" i="3"/>
  <c r="AU77" i="3"/>
  <c r="AR77" i="3"/>
  <c r="AO77" i="3"/>
  <c r="AL77" i="3"/>
  <c r="AI77" i="3"/>
  <c r="AF77" i="3"/>
  <c r="AC77" i="3"/>
  <c r="Z77" i="3"/>
  <c r="W77" i="3"/>
  <c r="T77" i="3"/>
  <c r="Q77" i="3"/>
  <c r="N77" i="3"/>
  <c r="K77" i="3"/>
  <c r="H77" i="3"/>
  <c r="BA76" i="3"/>
  <c r="AX76" i="3"/>
  <c r="AU76" i="3"/>
  <c r="AR76" i="3"/>
  <c r="AO76" i="3"/>
  <c r="AL76" i="3"/>
  <c r="AI76" i="3"/>
  <c r="AF76" i="3"/>
  <c r="AC76" i="3"/>
  <c r="Z76" i="3"/>
  <c r="W76" i="3"/>
  <c r="T76" i="3"/>
  <c r="Q76" i="3"/>
  <c r="N76" i="3"/>
  <c r="K76" i="3"/>
  <c r="H76" i="3"/>
  <c r="BA75" i="3"/>
  <c r="AX75" i="3"/>
  <c r="AU75" i="3"/>
  <c r="AR75" i="3"/>
  <c r="AO75" i="3"/>
  <c r="AL75" i="3"/>
  <c r="AI75" i="3"/>
  <c r="AF75" i="3"/>
  <c r="AC75" i="3"/>
  <c r="Z75" i="3"/>
  <c r="W75" i="3"/>
  <c r="T75" i="3"/>
  <c r="Q75" i="3"/>
  <c r="N75" i="3"/>
  <c r="K75" i="3"/>
  <c r="H75" i="3"/>
  <c r="BA74" i="3"/>
  <c r="AX74" i="3"/>
  <c r="AU74" i="3"/>
  <c r="AR74" i="3"/>
  <c r="AO74" i="3"/>
  <c r="AL74" i="3"/>
  <c r="AI74" i="3"/>
  <c r="AF74" i="3"/>
  <c r="AC74" i="3"/>
  <c r="Z74" i="3"/>
  <c r="W74" i="3"/>
  <c r="T74" i="3"/>
  <c r="Q74" i="3"/>
  <c r="N74" i="3"/>
  <c r="K74" i="3"/>
  <c r="H74" i="3"/>
  <c r="BA73" i="3"/>
  <c r="AX73" i="3"/>
  <c r="AU73" i="3"/>
  <c r="AR73" i="3"/>
  <c r="AO73" i="3"/>
  <c r="AL73" i="3"/>
  <c r="AI73" i="3"/>
  <c r="AF73" i="3"/>
  <c r="AC73" i="3"/>
  <c r="Z73" i="3"/>
  <c r="W73" i="3"/>
  <c r="T73" i="3"/>
  <c r="Q73" i="3"/>
  <c r="N73" i="3"/>
  <c r="K73" i="3"/>
  <c r="H73" i="3"/>
  <c r="BA72" i="3"/>
  <c r="AX72" i="3"/>
  <c r="AU72" i="3"/>
  <c r="AR72" i="3"/>
  <c r="AO72" i="3"/>
  <c r="AL72" i="3"/>
  <c r="AI72" i="3"/>
  <c r="AF72" i="3"/>
  <c r="AC72" i="3"/>
  <c r="Z72" i="3"/>
  <c r="W72" i="3"/>
  <c r="T72" i="3"/>
  <c r="Q72" i="3"/>
  <c r="N72" i="3"/>
  <c r="K72" i="3"/>
  <c r="H72" i="3"/>
  <c r="BA71" i="3"/>
  <c r="AX71" i="3"/>
  <c r="AU71" i="3"/>
  <c r="AR71" i="3"/>
  <c r="AO71" i="3"/>
  <c r="AL71" i="3"/>
  <c r="AI71" i="3"/>
  <c r="AF71" i="3"/>
  <c r="AC71" i="3"/>
  <c r="Z71" i="3"/>
  <c r="W71" i="3"/>
  <c r="T71" i="3"/>
  <c r="Q71" i="3"/>
  <c r="N71" i="3"/>
  <c r="K71" i="3"/>
  <c r="H71" i="3"/>
  <c r="D83" i="3"/>
  <c r="C83" i="3"/>
  <c r="E82" i="3"/>
  <c r="E81" i="3"/>
  <c r="E80" i="3"/>
  <c r="E79" i="3"/>
  <c r="E78" i="3"/>
  <c r="E77" i="3"/>
  <c r="E76" i="3"/>
  <c r="E75" i="3"/>
  <c r="E74" i="3"/>
  <c r="E73" i="3"/>
  <c r="E72" i="3"/>
  <c r="E71" i="3"/>
  <c r="DB83" i="1"/>
  <c r="DA83" i="1"/>
  <c r="CY83" i="1"/>
  <c r="CX83" i="1"/>
  <c r="CS83" i="1"/>
  <c r="CR83" i="1"/>
  <c r="CP83" i="1"/>
  <c r="CO83" i="1"/>
  <c r="CM83" i="1"/>
  <c r="CL83" i="1"/>
  <c r="CJ83" i="1"/>
  <c r="CI83" i="1"/>
  <c r="CG83" i="1"/>
  <c r="CF83" i="1"/>
  <c r="CA83" i="1"/>
  <c r="BZ83" i="1"/>
  <c r="BX83" i="1"/>
  <c r="BW83" i="1"/>
  <c r="BU83" i="1"/>
  <c r="BT83" i="1"/>
  <c r="BR83" i="1"/>
  <c r="BQ83" i="1"/>
  <c r="BO83" i="1"/>
  <c r="BN83" i="1"/>
  <c r="BL83" i="1"/>
  <c r="BK83" i="1"/>
  <c r="BI83" i="1"/>
  <c r="BH83" i="1"/>
  <c r="BF83" i="1"/>
  <c r="BE83" i="1"/>
  <c r="BC83" i="1"/>
  <c r="BB83" i="1"/>
  <c r="AZ83" i="1"/>
  <c r="AY83" i="1"/>
  <c r="AW83" i="1"/>
  <c r="AV83" i="1"/>
  <c r="AT83" i="1"/>
  <c r="AS83" i="1"/>
  <c r="AQ83" i="1"/>
  <c r="AP83" i="1"/>
  <c r="AN83" i="1"/>
  <c r="AM83" i="1"/>
  <c r="AK83" i="1"/>
  <c r="AJ83" i="1"/>
  <c r="AH83" i="1"/>
  <c r="AG83" i="1"/>
  <c r="AE83" i="1"/>
  <c r="AD83" i="1"/>
  <c r="AB83" i="1"/>
  <c r="AA83" i="1"/>
  <c r="Y83" i="1"/>
  <c r="X83" i="1"/>
  <c r="V83" i="1"/>
  <c r="U83" i="1"/>
  <c r="S83" i="1"/>
  <c r="R83" i="1"/>
  <c r="P83" i="1"/>
  <c r="O83" i="1"/>
  <c r="M83" i="1"/>
  <c r="L83" i="1"/>
  <c r="J83" i="1"/>
  <c r="I83" i="1"/>
  <c r="G83" i="1"/>
  <c r="DE83" i="1" s="1"/>
  <c r="F83" i="1"/>
  <c r="DC82" i="1"/>
  <c r="CZ82" i="1"/>
  <c r="CT82" i="1"/>
  <c r="CQ82" i="1"/>
  <c r="CN82" i="1"/>
  <c r="CK82" i="1"/>
  <c r="CH82" i="1"/>
  <c r="CB82" i="1"/>
  <c r="BY82" i="1"/>
  <c r="BV82" i="1"/>
  <c r="BS82" i="1"/>
  <c r="BP82" i="1"/>
  <c r="BM82" i="1"/>
  <c r="BJ82" i="1"/>
  <c r="BG82" i="1"/>
  <c r="BD82" i="1"/>
  <c r="BA82" i="1"/>
  <c r="AX82" i="1"/>
  <c r="AU82" i="1"/>
  <c r="AR82" i="1"/>
  <c r="AO82" i="1"/>
  <c r="AL82" i="1"/>
  <c r="AI82" i="1"/>
  <c r="AF82" i="1"/>
  <c r="AC82" i="1"/>
  <c r="Z82" i="1"/>
  <c r="W82" i="1"/>
  <c r="T82" i="1"/>
  <c r="Q82" i="1"/>
  <c r="N82" i="1"/>
  <c r="K82" i="1"/>
  <c r="H82" i="1"/>
  <c r="DC81" i="1"/>
  <c r="CZ81" i="1"/>
  <c r="CT81" i="1"/>
  <c r="CQ81" i="1"/>
  <c r="CN81" i="1"/>
  <c r="CK81" i="1"/>
  <c r="CH81" i="1"/>
  <c r="CB81" i="1"/>
  <c r="BY81" i="1"/>
  <c r="BV81" i="1"/>
  <c r="BS81" i="1"/>
  <c r="BP81" i="1"/>
  <c r="BM81" i="1"/>
  <c r="BJ81" i="1"/>
  <c r="BG81" i="1"/>
  <c r="BD81" i="1"/>
  <c r="BA81" i="1"/>
  <c r="AX81" i="1"/>
  <c r="AU81" i="1"/>
  <c r="AR81" i="1"/>
  <c r="AO81" i="1"/>
  <c r="AL81" i="1"/>
  <c r="AI81" i="1"/>
  <c r="AF81" i="1"/>
  <c r="AC81" i="1"/>
  <c r="Z81" i="1"/>
  <c r="W81" i="1"/>
  <c r="T81" i="1"/>
  <c r="Q81" i="1"/>
  <c r="N81" i="1"/>
  <c r="K81" i="1"/>
  <c r="H81" i="1"/>
  <c r="DC80" i="1"/>
  <c r="CZ80" i="1"/>
  <c r="CT80" i="1"/>
  <c r="CQ80" i="1"/>
  <c r="CN80" i="1"/>
  <c r="CK80" i="1"/>
  <c r="CH80" i="1"/>
  <c r="CB80" i="1"/>
  <c r="BY80" i="1"/>
  <c r="BV80" i="1"/>
  <c r="BS80" i="1"/>
  <c r="BP80" i="1"/>
  <c r="BM80" i="1"/>
  <c r="BJ80" i="1"/>
  <c r="BG80" i="1"/>
  <c r="BD80" i="1"/>
  <c r="BA80" i="1"/>
  <c r="AX80" i="1"/>
  <c r="AU80" i="1"/>
  <c r="AR80" i="1"/>
  <c r="AO80" i="1"/>
  <c r="AL80" i="1"/>
  <c r="AI80" i="1"/>
  <c r="AF80" i="1"/>
  <c r="AC80" i="1"/>
  <c r="Z80" i="1"/>
  <c r="W80" i="1"/>
  <c r="T80" i="1"/>
  <c r="Q80" i="1"/>
  <c r="N80" i="1"/>
  <c r="K80" i="1"/>
  <c r="H80" i="1"/>
  <c r="DC79" i="1"/>
  <c r="CZ79" i="1"/>
  <c r="CT79" i="1"/>
  <c r="CQ79" i="1"/>
  <c r="CN79" i="1"/>
  <c r="CK79" i="1"/>
  <c r="CH79" i="1"/>
  <c r="CB79" i="1"/>
  <c r="BY79" i="1"/>
  <c r="BV79" i="1"/>
  <c r="BS79" i="1"/>
  <c r="BP79" i="1"/>
  <c r="BM79" i="1"/>
  <c r="BJ79" i="1"/>
  <c r="BG79" i="1"/>
  <c r="BD79" i="1"/>
  <c r="BA79" i="1"/>
  <c r="AX79" i="1"/>
  <c r="AU79" i="1"/>
  <c r="AR79" i="1"/>
  <c r="AO79" i="1"/>
  <c r="AL79" i="1"/>
  <c r="AI79" i="1"/>
  <c r="AF79" i="1"/>
  <c r="AC79" i="1"/>
  <c r="Z79" i="1"/>
  <c r="W79" i="1"/>
  <c r="T79" i="1"/>
  <c r="Q79" i="1"/>
  <c r="N79" i="1"/>
  <c r="K79" i="1"/>
  <c r="H79" i="1"/>
  <c r="DC78" i="1"/>
  <c r="CZ78" i="1"/>
  <c r="CT78" i="1"/>
  <c r="CQ78" i="1"/>
  <c r="CN78" i="1"/>
  <c r="CK78" i="1"/>
  <c r="CH78" i="1"/>
  <c r="CB78" i="1"/>
  <c r="BY78" i="1"/>
  <c r="BV78" i="1"/>
  <c r="BS78" i="1"/>
  <c r="BP78" i="1"/>
  <c r="BM78" i="1"/>
  <c r="BJ78" i="1"/>
  <c r="BG78" i="1"/>
  <c r="BD78" i="1"/>
  <c r="BA78" i="1"/>
  <c r="AX78" i="1"/>
  <c r="AU78" i="1"/>
  <c r="AR78" i="1"/>
  <c r="AO78" i="1"/>
  <c r="AL78" i="1"/>
  <c r="AI78" i="1"/>
  <c r="AF78" i="1"/>
  <c r="AC78" i="1"/>
  <c r="Z78" i="1"/>
  <c r="W78" i="1"/>
  <c r="T78" i="1"/>
  <c r="Q78" i="1"/>
  <c r="N78" i="1"/>
  <c r="K78" i="1"/>
  <c r="H78" i="1"/>
  <c r="DC77" i="1"/>
  <c r="CZ77" i="1"/>
  <c r="CT77" i="1"/>
  <c r="CQ77" i="1"/>
  <c r="CN77" i="1"/>
  <c r="CK77" i="1"/>
  <c r="CH77" i="1"/>
  <c r="CB77" i="1"/>
  <c r="BY77" i="1"/>
  <c r="BV77" i="1"/>
  <c r="BS77" i="1"/>
  <c r="BP77" i="1"/>
  <c r="BM77" i="1"/>
  <c r="BJ77" i="1"/>
  <c r="BG77" i="1"/>
  <c r="BD77" i="1"/>
  <c r="BA77" i="1"/>
  <c r="AX77" i="1"/>
  <c r="AU77" i="1"/>
  <c r="AR77" i="1"/>
  <c r="AO77" i="1"/>
  <c r="AL77" i="1"/>
  <c r="AI77" i="1"/>
  <c r="AF77" i="1"/>
  <c r="AC77" i="1"/>
  <c r="Z77" i="1"/>
  <c r="W77" i="1"/>
  <c r="T77" i="1"/>
  <c r="Q77" i="1"/>
  <c r="N77" i="1"/>
  <c r="K77" i="1"/>
  <c r="H77" i="1"/>
  <c r="DC76" i="1"/>
  <c r="CZ76" i="1"/>
  <c r="CT76" i="1"/>
  <c r="CQ76" i="1"/>
  <c r="CN76" i="1"/>
  <c r="CK76" i="1"/>
  <c r="CH76" i="1"/>
  <c r="CB76" i="1"/>
  <c r="BY76" i="1"/>
  <c r="BV76" i="1"/>
  <c r="BS76" i="1"/>
  <c r="BP76" i="1"/>
  <c r="BM76" i="1"/>
  <c r="BJ76" i="1"/>
  <c r="BG76" i="1"/>
  <c r="BD76" i="1"/>
  <c r="BA76" i="1"/>
  <c r="AX76" i="1"/>
  <c r="AU76" i="1"/>
  <c r="AR76" i="1"/>
  <c r="AO76" i="1"/>
  <c r="AL76" i="1"/>
  <c r="AI76" i="1"/>
  <c r="AF76" i="1"/>
  <c r="AC76" i="1"/>
  <c r="Z76" i="1"/>
  <c r="W76" i="1"/>
  <c r="T76" i="1"/>
  <c r="Q76" i="1"/>
  <c r="N76" i="1"/>
  <c r="K76" i="1"/>
  <c r="H76" i="1"/>
  <c r="DC75" i="1"/>
  <c r="CZ75" i="1"/>
  <c r="CT75" i="1"/>
  <c r="CQ75" i="1"/>
  <c r="CN75" i="1"/>
  <c r="CK75" i="1"/>
  <c r="CH75" i="1"/>
  <c r="CB75" i="1"/>
  <c r="BY75" i="1"/>
  <c r="BV75" i="1"/>
  <c r="BS75" i="1"/>
  <c r="BP75" i="1"/>
  <c r="BM75" i="1"/>
  <c r="BJ75" i="1"/>
  <c r="BG75" i="1"/>
  <c r="BD75" i="1"/>
  <c r="BA75" i="1"/>
  <c r="AX75" i="1"/>
  <c r="AU75" i="1"/>
  <c r="AR75" i="1"/>
  <c r="AO75" i="1"/>
  <c r="AL75" i="1"/>
  <c r="AI75" i="1"/>
  <c r="AF75" i="1"/>
  <c r="AC75" i="1"/>
  <c r="Z75" i="1"/>
  <c r="W75" i="1"/>
  <c r="T75" i="1"/>
  <c r="Q75" i="1"/>
  <c r="N75" i="1"/>
  <c r="K75" i="1"/>
  <c r="H75" i="1"/>
  <c r="DC74" i="1"/>
  <c r="CZ74" i="1"/>
  <c r="CT74" i="1"/>
  <c r="CQ74" i="1"/>
  <c r="CN74" i="1"/>
  <c r="CK74" i="1"/>
  <c r="CH74" i="1"/>
  <c r="CB74" i="1"/>
  <c r="BY74" i="1"/>
  <c r="BV74" i="1"/>
  <c r="BS74" i="1"/>
  <c r="BP74" i="1"/>
  <c r="BM74" i="1"/>
  <c r="BJ74" i="1"/>
  <c r="BG74" i="1"/>
  <c r="BD74" i="1"/>
  <c r="BA74" i="1"/>
  <c r="AX74" i="1"/>
  <c r="AU74" i="1"/>
  <c r="AR74" i="1"/>
  <c r="AO74" i="1"/>
  <c r="AL74" i="1"/>
  <c r="AI74" i="1"/>
  <c r="AF74" i="1"/>
  <c r="AC74" i="1"/>
  <c r="Z74" i="1"/>
  <c r="W74" i="1"/>
  <c r="T74" i="1"/>
  <c r="Q74" i="1"/>
  <c r="N74" i="1"/>
  <c r="K74" i="1"/>
  <c r="H74" i="1"/>
  <c r="DC73" i="1"/>
  <c r="CZ73" i="1"/>
  <c r="CT73" i="1"/>
  <c r="CQ73" i="1"/>
  <c r="CN73" i="1"/>
  <c r="CK73" i="1"/>
  <c r="CH73" i="1"/>
  <c r="CB73" i="1"/>
  <c r="BY73" i="1"/>
  <c r="BV73" i="1"/>
  <c r="BS73" i="1"/>
  <c r="BP73" i="1"/>
  <c r="BM73" i="1"/>
  <c r="BJ73" i="1"/>
  <c r="BG73" i="1"/>
  <c r="BD73" i="1"/>
  <c r="BA73" i="1"/>
  <c r="AX73" i="1"/>
  <c r="AU73" i="1"/>
  <c r="AR73" i="1"/>
  <c r="AO73" i="1"/>
  <c r="AL73" i="1"/>
  <c r="AI73" i="1"/>
  <c r="AF73" i="1"/>
  <c r="AC73" i="1"/>
  <c r="Z73" i="1"/>
  <c r="W73" i="1"/>
  <c r="T73" i="1"/>
  <c r="Q73" i="1"/>
  <c r="N73" i="1"/>
  <c r="K73" i="1"/>
  <c r="H73" i="1"/>
  <c r="DC72" i="1"/>
  <c r="CZ72" i="1"/>
  <c r="CT72" i="1"/>
  <c r="CQ72" i="1"/>
  <c r="CN72" i="1"/>
  <c r="CK72" i="1"/>
  <c r="CH72" i="1"/>
  <c r="CB72" i="1"/>
  <c r="BY72" i="1"/>
  <c r="BV72" i="1"/>
  <c r="BS72" i="1"/>
  <c r="BP72" i="1"/>
  <c r="BM72" i="1"/>
  <c r="BJ72" i="1"/>
  <c r="BG72" i="1"/>
  <c r="BD72" i="1"/>
  <c r="BA72" i="1"/>
  <c r="AX72" i="1"/>
  <c r="AU72" i="1"/>
  <c r="AR72" i="1"/>
  <c r="AO72" i="1"/>
  <c r="AL72" i="1"/>
  <c r="AI72" i="1"/>
  <c r="AF72" i="1"/>
  <c r="AC72" i="1"/>
  <c r="Z72" i="1"/>
  <c r="W72" i="1"/>
  <c r="T72" i="1"/>
  <c r="Q72" i="1"/>
  <c r="N72" i="1"/>
  <c r="K72" i="1"/>
  <c r="H72" i="1"/>
  <c r="DC71" i="1"/>
  <c r="CZ71" i="1"/>
  <c r="CT71" i="1"/>
  <c r="CQ71" i="1"/>
  <c r="CN71" i="1"/>
  <c r="CK71" i="1"/>
  <c r="CH71" i="1"/>
  <c r="CB71" i="1"/>
  <c r="BY71" i="1"/>
  <c r="BV71" i="1"/>
  <c r="BS71" i="1"/>
  <c r="BP71" i="1"/>
  <c r="BM71" i="1"/>
  <c r="BJ71" i="1"/>
  <c r="BG71" i="1"/>
  <c r="BD71" i="1"/>
  <c r="BA71" i="1"/>
  <c r="AX71" i="1"/>
  <c r="AU71" i="1"/>
  <c r="AR71" i="1"/>
  <c r="AO71" i="1"/>
  <c r="AL71" i="1"/>
  <c r="AI71" i="1"/>
  <c r="AF71" i="1"/>
  <c r="AC71" i="1"/>
  <c r="Z71" i="1"/>
  <c r="W71" i="1"/>
  <c r="T71" i="1"/>
  <c r="Q71" i="1"/>
  <c r="N71" i="1"/>
  <c r="K71" i="1"/>
  <c r="H71" i="1"/>
  <c r="D83" i="1"/>
  <c r="C83" i="1"/>
  <c r="E82" i="1"/>
  <c r="E81" i="1"/>
  <c r="E80" i="1"/>
  <c r="E79" i="1"/>
  <c r="E78" i="1"/>
  <c r="E77" i="1"/>
  <c r="E76" i="1"/>
  <c r="E75" i="1"/>
  <c r="E74" i="1"/>
  <c r="E73" i="1"/>
  <c r="E72" i="1"/>
  <c r="E71" i="1"/>
  <c r="DD83" i="1" l="1"/>
  <c r="DD96" i="1"/>
  <c r="DE96" i="1"/>
  <c r="DE109" i="1"/>
  <c r="DD109" i="1"/>
  <c r="BB109" i="3"/>
  <c r="BC109" i="3"/>
  <c r="BB96" i="3"/>
  <c r="BC96" i="3"/>
  <c r="BC83" i="3"/>
  <c r="DE69" i="1"/>
  <c r="DD69" i="1"/>
  <c r="DE68" i="1"/>
  <c r="DD68" i="1"/>
  <c r="DE67" i="1"/>
  <c r="DD67" i="1"/>
  <c r="DE66" i="1"/>
  <c r="DD66" i="1"/>
  <c r="DE65" i="1"/>
  <c r="DD65" i="1"/>
  <c r="DE64" i="1"/>
  <c r="DD64" i="1"/>
  <c r="DE62" i="1"/>
  <c r="DD62" i="1"/>
  <c r="DE61" i="1"/>
  <c r="DD61" i="1"/>
  <c r="DE60" i="1"/>
  <c r="DD60" i="1"/>
  <c r="DE59" i="1"/>
  <c r="DD59" i="1"/>
  <c r="DE58" i="1"/>
  <c r="DD58" i="1"/>
  <c r="DE63" i="1"/>
  <c r="DD63" i="1"/>
  <c r="AB57" i="1"/>
  <c r="AA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B44" i="1"/>
  <c r="AA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B31" i="1"/>
  <c r="AA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B18" i="1"/>
  <c r="AA18" i="1"/>
  <c r="AC17" i="1"/>
  <c r="AC16" i="1"/>
  <c r="AC15" i="1"/>
  <c r="AC14" i="1"/>
  <c r="AC13" i="1"/>
  <c r="AC12" i="1"/>
  <c r="AC11" i="1"/>
  <c r="AC10" i="1"/>
  <c r="AC9" i="1"/>
  <c r="AC8" i="1"/>
  <c r="AC7" i="1"/>
  <c r="AC6" i="1"/>
  <c r="AB70" i="1"/>
  <c r="AA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BC69" i="3" l="1"/>
  <c r="BB69" i="3"/>
  <c r="BC68" i="3"/>
  <c r="BB68" i="3"/>
  <c r="BC67" i="3"/>
  <c r="BB67" i="3"/>
  <c r="BC66" i="3"/>
  <c r="BB66" i="3"/>
  <c r="BC65" i="3"/>
  <c r="BB65" i="3"/>
  <c r="BC64" i="3"/>
  <c r="BB64" i="3"/>
  <c r="BC63" i="3"/>
  <c r="BB63" i="3"/>
  <c r="BC62" i="3"/>
  <c r="BB62" i="3"/>
  <c r="BC61" i="3"/>
  <c r="BB61" i="3"/>
  <c r="BC60" i="3"/>
  <c r="BB60" i="3"/>
  <c r="BC59" i="3"/>
  <c r="BB59" i="3"/>
  <c r="BC58" i="3"/>
  <c r="BB58" i="3"/>
  <c r="AZ70" i="3"/>
  <c r="AY70" i="3"/>
  <c r="AW70" i="3"/>
  <c r="AV70" i="3"/>
  <c r="AT70" i="3"/>
  <c r="AS70" i="3"/>
  <c r="AQ70" i="3"/>
  <c r="AP70" i="3"/>
  <c r="AN70" i="3"/>
  <c r="AM70" i="3"/>
  <c r="AK70" i="3"/>
  <c r="AJ70" i="3"/>
  <c r="AH70" i="3"/>
  <c r="AG70" i="3"/>
  <c r="AE70" i="3"/>
  <c r="AD70" i="3"/>
  <c r="AB70" i="3"/>
  <c r="AA70" i="3"/>
  <c r="Y70" i="3"/>
  <c r="X70" i="3"/>
  <c r="V70" i="3"/>
  <c r="U70" i="3"/>
  <c r="S70" i="3"/>
  <c r="R70" i="3"/>
  <c r="P70" i="3"/>
  <c r="O70" i="3"/>
  <c r="M70" i="3"/>
  <c r="L70" i="3"/>
  <c r="J70" i="3"/>
  <c r="I70" i="3"/>
  <c r="G70" i="3"/>
  <c r="F70" i="3"/>
  <c r="BA69" i="3"/>
  <c r="AX69" i="3"/>
  <c r="AU69" i="3"/>
  <c r="AR69" i="3"/>
  <c r="AO69" i="3"/>
  <c r="AL69" i="3"/>
  <c r="AI69" i="3"/>
  <c r="AF69" i="3"/>
  <c r="AC69" i="3"/>
  <c r="Z69" i="3"/>
  <c r="W69" i="3"/>
  <c r="T69" i="3"/>
  <c r="Q69" i="3"/>
  <c r="N69" i="3"/>
  <c r="K69" i="3"/>
  <c r="H69" i="3"/>
  <c r="BA68" i="3"/>
  <c r="AX68" i="3"/>
  <c r="AU68" i="3"/>
  <c r="AR68" i="3"/>
  <c r="AO68" i="3"/>
  <c r="AL68" i="3"/>
  <c r="AI68" i="3"/>
  <c r="AF68" i="3"/>
  <c r="AC68" i="3"/>
  <c r="Z68" i="3"/>
  <c r="W68" i="3"/>
  <c r="T68" i="3"/>
  <c r="Q68" i="3"/>
  <c r="N68" i="3"/>
  <c r="K68" i="3"/>
  <c r="H68" i="3"/>
  <c r="BA67" i="3"/>
  <c r="AX67" i="3"/>
  <c r="AU67" i="3"/>
  <c r="AR67" i="3"/>
  <c r="AO67" i="3"/>
  <c r="AL67" i="3"/>
  <c r="AI67" i="3"/>
  <c r="AF67" i="3"/>
  <c r="AC67" i="3"/>
  <c r="Z67" i="3"/>
  <c r="W67" i="3"/>
  <c r="T67" i="3"/>
  <c r="Q67" i="3"/>
  <c r="N67" i="3"/>
  <c r="K67" i="3"/>
  <c r="H67" i="3"/>
  <c r="BA66" i="3"/>
  <c r="AX66" i="3"/>
  <c r="AU66" i="3"/>
  <c r="AR66" i="3"/>
  <c r="AO66" i="3"/>
  <c r="AL66" i="3"/>
  <c r="AI66" i="3"/>
  <c r="AF66" i="3"/>
  <c r="AC66" i="3"/>
  <c r="Z66" i="3"/>
  <c r="W66" i="3"/>
  <c r="T66" i="3"/>
  <c r="Q66" i="3"/>
  <c r="N66" i="3"/>
  <c r="K66" i="3"/>
  <c r="H66" i="3"/>
  <c r="BA65" i="3"/>
  <c r="AX65" i="3"/>
  <c r="AU65" i="3"/>
  <c r="AR65" i="3"/>
  <c r="AO65" i="3"/>
  <c r="AL65" i="3"/>
  <c r="AI65" i="3"/>
  <c r="AF65" i="3"/>
  <c r="AC65" i="3"/>
  <c r="Z65" i="3"/>
  <c r="W65" i="3"/>
  <c r="T65" i="3"/>
  <c r="Q65" i="3"/>
  <c r="N65" i="3"/>
  <c r="K65" i="3"/>
  <c r="H65" i="3"/>
  <c r="BA64" i="3"/>
  <c r="AX64" i="3"/>
  <c r="AU64" i="3"/>
  <c r="AR64" i="3"/>
  <c r="AO64" i="3"/>
  <c r="AL64" i="3"/>
  <c r="AI64" i="3"/>
  <c r="AF64" i="3"/>
  <c r="AC64" i="3"/>
  <c r="Z64" i="3"/>
  <c r="W64" i="3"/>
  <c r="T64" i="3"/>
  <c r="Q64" i="3"/>
  <c r="N64" i="3"/>
  <c r="K64" i="3"/>
  <c r="H64" i="3"/>
  <c r="BA63" i="3"/>
  <c r="AX63" i="3"/>
  <c r="AU63" i="3"/>
  <c r="AR63" i="3"/>
  <c r="AO63" i="3"/>
  <c r="AL63" i="3"/>
  <c r="AI63" i="3"/>
  <c r="AF63" i="3"/>
  <c r="AC63" i="3"/>
  <c r="Z63" i="3"/>
  <c r="W63" i="3"/>
  <c r="T63" i="3"/>
  <c r="Q63" i="3"/>
  <c r="N63" i="3"/>
  <c r="K63" i="3"/>
  <c r="H63" i="3"/>
  <c r="BA62" i="3"/>
  <c r="AX62" i="3"/>
  <c r="AU62" i="3"/>
  <c r="AR62" i="3"/>
  <c r="AO62" i="3"/>
  <c r="AL62" i="3"/>
  <c r="AI62" i="3"/>
  <c r="AF62" i="3"/>
  <c r="AC62" i="3"/>
  <c r="Z62" i="3"/>
  <c r="W62" i="3"/>
  <c r="T62" i="3"/>
  <c r="Q62" i="3"/>
  <c r="N62" i="3"/>
  <c r="K62" i="3"/>
  <c r="H62" i="3"/>
  <c r="BA61" i="3"/>
  <c r="AX61" i="3"/>
  <c r="AU61" i="3"/>
  <c r="AR61" i="3"/>
  <c r="AO61" i="3"/>
  <c r="AL61" i="3"/>
  <c r="AI61" i="3"/>
  <c r="AF61" i="3"/>
  <c r="AC61" i="3"/>
  <c r="Z61" i="3"/>
  <c r="W61" i="3"/>
  <c r="T61" i="3"/>
  <c r="Q61" i="3"/>
  <c r="N61" i="3"/>
  <c r="K61" i="3"/>
  <c r="H61" i="3"/>
  <c r="BA60" i="3"/>
  <c r="AX60" i="3"/>
  <c r="AU60" i="3"/>
  <c r="AR60" i="3"/>
  <c r="AO60" i="3"/>
  <c r="AL60" i="3"/>
  <c r="AI60" i="3"/>
  <c r="AF60" i="3"/>
  <c r="AC60" i="3"/>
  <c r="Z60" i="3"/>
  <c r="W60" i="3"/>
  <c r="T60" i="3"/>
  <c r="Q60" i="3"/>
  <c r="N60" i="3"/>
  <c r="K60" i="3"/>
  <c r="H60" i="3"/>
  <c r="BA59" i="3"/>
  <c r="AX59" i="3"/>
  <c r="AU59" i="3"/>
  <c r="AR59" i="3"/>
  <c r="AO59" i="3"/>
  <c r="AL59" i="3"/>
  <c r="AI59" i="3"/>
  <c r="AF59" i="3"/>
  <c r="AC59" i="3"/>
  <c r="Z59" i="3"/>
  <c r="W59" i="3"/>
  <c r="T59" i="3"/>
  <c r="Q59" i="3"/>
  <c r="N59" i="3"/>
  <c r="K59" i="3"/>
  <c r="H59" i="3"/>
  <c r="BA58" i="3"/>
  <c r="AX58" i="3"/>
  <c r="AU58" i="3"/>
  <c r="AR58" i="3"/>
  <c r="AO58" i="3"/>
  <c r="AL58" i="3"/>
  <c r="AI58" i="3"/>
  <c r="AF58" i="3"/>
  <c r="AC58" i="3"/>
  <c r="Z58" i="3"/>
  <c r="W58" i="3"/>
  <c r="T58" i="3"/>
  <c r="Q58" i="3"/>
  <c r="N58" i="3"/>
  <c r="K58" i="3"/>
  <c r="H58" i="3"/>
  <c r="D70" i="3"/>
  <c r="C70" i="3"/>
  <c r="E69" i="3"/>
  <c r="E68" i="3"/>
  <c r="E67" i="3"/>
  <c r="E66" i="3"/>
  <c r="E65" i="3"/>
  <c r="E64" i="3"/>
  <c r="E63" i="3"/>
  <c r="E62" i="3"/>
  <c r="E61" i="3"/>
  <c r="E60" i="3"/>
  <c r="E59" i="3"/>
  <c r="E58" i="3"/>
  <c r="DB70" i="1"/>
  <c r="DA70" i="1"/>
  <c r="CY70" i="1"/>
  <c r="CX70" i="1"/>
  <c r="CS70" i="1"/>
  <c r="CR70" i="1"/>
  <c r="CP70" i="1"/>
  <c r="CO70" i="1"/>
  <c r="CM70" i="1"/>
  <c r="CL70" i="1"/>
  <c r="CJ70" i="1"/>
  <c r="CI70" i="1"/>
  <c r="CG70" i="1"/>
  <c r="CF70" i="1"/>
  <c r="CA70" i="1"/>
  <c r="BZ70" i="1"/>
  <c r="BX70" i="1"/>
  <c r="BW70" i="1"/>
  <c r="BU70" i="1"/>
  <c r="BT70" i="1"/>
  <c r="BR70" i="1"/>
  <c r="BQ70" i="1"/>
  <c r="BO70" i="1"/>
  <c r="BN70" i="1"/>
  <c r="BL70" i="1"/>
  <c r="BK70" i="1"/>
  <c r="BI70" i="1"/>
  <c r="BH70" i="1"/>
  <c r="BF70" i="1"/>
  <c r="BE70" i="1"/>
  <c r="BC70" i="1"/>
  <c r="BB70" i="1"/>
  <c r="AZ70" i="1"/>
  <c r="AY70" i="1"/>
  <c r="AW70" i="1"/>
  <c r="AV70" i="1"/>
  <c r="AT70" i="1"/>
  <c r="AS70" i="1"/>
  <c r="AQ70" i="1"/>
  <c r="AP70" i="1"/>
  <c r="AN70" i="1"/>
  <c r="AM70" i="1"/>
  <c r="AK70" i="1"/>
  <c r="AJ70" i="1"/>
  <c r="AH70" i="1"/>
  <c r="AG70" i="1"/>
  <c r="AE70" i="1"/>
  <c r="AD70" i="1"/>
  <c r="Y70" i="1"/>
  <c r="X70" i="1"/>
  <c r="V70" i="1"/>
  <c r="U70" i="1"/>
  <c r="S70" i="1"/>
  <c r="R70" i="1"/>
  <c r="P70" i="1"/>
  <c r="O70" i="1"/>
  <c r="M70" i="1"/>
  <c r="L70" i="1"/>
  <c r="J70" i="1"/>
  <c r="I70" i="1"/>
  <c r="G70" i="1"/>
  <c r="F70" i="1"/>
  <c r="DC69" i="1"/>
  <c r="CZ69" i="1"/>
  <c r="CT69" i="1"/>
  <c r="CQ69" i="1"/>
  <c r="CN69" i="1"/>
  <c r="CK69" i="1"/>
  <c r="CH69" i="1"/>
  <c r="CB69" i="1"/>
  <c r="BY69" i="1"/>
  <c r="BV69" i="1"/>
  <c r="BS69" i="1"/>
  <c r="BP69" i="1"/>
  <c r="BM69" i="1"/>
  <c r="BJ69" i="1"/>
  <c r="BG69" i="1"/>
  <c r="BD69" i="1"/>
  <c r="BA69" i="1"/>
  <c r="AX69" i="1"/>
  <c r="AU69" i="1"/>
  <c r="AR69" i="1"/>
  <c r="AO69" i="1"/>
  <c r="AL69" i="1"/>
  <c r="AI69" i="1"/>
  <c r="AF69" i="1"/>
  <c r="Z69" i="1"/>
  <c r="W69" i="1"/>
  <c r="T69" i="1"/>
  <c r="Q69" i="1"/>
  <c r="N69" i="1"/>
  <c r="K69" i="1"/>
  <c r="H69" i="1"/>
  <c r="DC68" i="1"/>
  <c r="CZ68" i="1"/>
  <c r="CT68" i="1"/>
  <c r="CQ68" i="1"/>
  <c r="CN68" i="1"/>
  <c r="CK68" i="1"/>
  <c r="CH68" i="1"/>
  <c r="CB68" i="1"/>
  <c r="BY68" i="1"/>
  <c r="BV68" i="1"/>
  <c r="BS68" i="1"/>
  <c r="BP68" i="1"/>
  <c r="BM68" i="1"/>
  <c r="BJ68" i="1"/>
  <c r="BG68" i="1"/>
  <c r="BD68" i="1"/>
  <c r="BA68" i="1"/>
  <c r="AX68" i="1"/>
  <c r="AU68" i="1"/>
  <c r="AR68" i="1"/>
  <c r="AO68" i="1"/>
  <c r="AL68" i="1"/>
  <c r="AI68" i="1"/>
  <c r="AF68" i="1"/>
  <c r="Z68" i="1"/>
  <c r="W68" i="1"/>
  <c r="T68" i="1"/>
  <c r="Q68" i="1"/>
  <c r="N68" i="1"/>
  <c r="K68" i="1"/>
  <c r="H68" i="1"/>
  <c r="DC67" i="1"/>
  <c r="CZ67" i="1"/>
  <c r="CT67" i="1"/>
  <c r="CQ67" i="1"/>
  <c r="CN67" i="1"/>
  <c r="CK67" i="1"/>
  <c r="CH67" i="1"/>
  <c r="CB67" i="1"/>
  <c r="BY67" i="1"/>
  <c r="BV67" i="1"/>
  <c r="BS67" i="1"/>
  <c r="BP67" i="1"/>
  <c r="BM67" i="1"/>
  <c r="BJ67" i="1"/>
  <c r="BG67" i="1"/>
  <c r="BD67" i="1"/>
  <c r="BA67" i="1"/>
  <c r="AX67" i="1"/>
  <c r="AU67" i="1"/>
  <c r="AR67" i="1"/>
  <c r="AO67" i="1"/>
  <c r="AL67" i="1"/>
  <c r="AI67" i="1"/>
  <c r="AF67" i="1"/>
  <c r="Z67" i="1"/>
  <c r="W67" i="1"/>
  <c r="T67" i="1"/>
  <c r="Q67" i="1"/>
  <c r="N67" i="1"/>
  <c r="K67" i="1"/>
  <c r="H67" i="1"/>
  <c r="DC66" i="1"/>
  <c r="CZ66" i="1"/>
  <c r="CT66" i="1"/>
  <c r="CQ66" i="1"/>
  <c r="CN66" i="1"/>
  <c r="CK66" i="1"/>
  <c r="CH66" i="1"/>
  <c r="CB66" i="1"/>
  <c r="BY66" i="1"/>
  <c r="BV66" i="1"/>
  <c r="BS66" i="1"/>
  <c r="BP66" i="1"/>
  <c r="BM66" i="1"/>
  <c r="BJ66" i="1"/>
  <c r="BG66" i="1"/>
  <c r="BD66" i="1"/>
  <c r="BA66" i="1"/>
  <c r="AX66" i="1"/>
  <c r="AU66" i="1"/>
  <c r="AR66" i="1"/>
  <c r="AO66" i="1"/>
  <c r="AL66" i="1"/>
  <c r="AI66" i="1"/>
  <c r="AF66" i="1"/>
  <c r="Z66" i="1"/>
  <c r="W66" i="1"/>
  <c r="T66" i="1"/>
  <c r="Q66" i="1"/>
  <c r="N66" i="1"/>
  <c r="K66" i="1"/>
  <c r="H66" i="1"/>
  <c r="DC65" i="1"/>
  <c r="CZ65" i="1"/>
  <c r="CT65" i="1"/>
  <c r="CQ65" i="1"/>
  <c r="CN65" i="1"/>
  <c r="CK65" i="1"/>
  <c r="CH65" i="1"/>
  <c r="CB65" i="1"/>
  <c r="BY65" i="1"/>
  <c r="BV65" i="1"/>
  <c r="BS65" i="1"/>
  <c r="BP65" i="1"/>
  <c r="BM65" i="1"/>
  <c r="BJ65" i="1"/>
  <c r="BG65" i="1"/>
  <c r="BD65" i="1"/>
  <c r="BA65" i="1"/>
  <c r="AX65" i="1"/>
  <c r="AU65" i="1"/>
  <c r="AR65" i="1"/>
  <c r="AO65" i="1"/>
  <c r="AL65" i="1"/>
  <c r="AI65" i="1"/>
  <c r="AF65" i="1"/>
  <c r="Z65" i="1"/>
  <c r="W65" i="1"/>
  <c r="T65" i="1"/>
  <c r="Q65" i="1"/>
  <c r="N65" i="1"/>
  <c r="K65" i="1"/>
  <c r="H65" i="1"/>
  <c r="DC64" i="1"/>
  <c r="CZ64" i="1"/>
  <c r="CT64" i="1"/>
  <c r="CQ64" i="1"/>
  <c r="CN64" i="1"/>
  <c r="CK64" i="1"/>
  <c r="CH64" i="1"/>
  <c r="CB64" i="1"/>
  <c r="BY64" i="1"/>
  <c r="BV64" i="1"/>
  <c r="BS64" i="1"/>
  <c r="BP64" i="1"/>
  <c r="BM64" i="1"/>
  <c r="BJ64" i="1"/>
  <c r="BG64" i="1"/>
  <c r="BD64" i="1"/>
  <c r="BA64" i="1"/>
  <c r="AX64" i="1"/>
  <c r="AU64" i="1"/>
  <c r="AR64" i="1"/>
  <c r="AO64" i="1"/>
  <c r="AL64" i="1"/>
  <c r="AI64" i="1"/>
  <c r="AF64" i="1"/>
  <c r="Z64" i="1"/>
  <c r="W64" i="1"/>
  <c r="T64" i="1"/>
  <c r="Q64" i="1"/>
  <c r="N64" i="1"/>
  <c r="K64" i="1"/>
  <c r="H64" i="1"/>
  <c r="DC63" i="1"/>
  <c r="CZ63" i="1"/>
  <c r="CT63" i="1"/>
  <c r="CQ63" i="1"/>
  <c r="CN63" i="1"/>
  <c r="CK63" i="1"/>
  <c r="CH63" i="1"/>
  <c r="CB63" i="1"/>
  <c r="BY63" i="1"/>
  <c r="BV63" i="1"/>
  <c r="BS63" i="1"/>
  <c r="BP63" i="1"/>
  <c r="BM63" i="1"/>
  <c r="BJ63" i="1"/>
  <c r="BG63" i="1"/>
  <c r="BD63" i="1"/>
  <c r="BA63" i="1"/>
  <c r="AX63" i="1"/>
  <c r="AU63" i="1"/>
  <c r="AR63" i="1"/>
  <c r="AO63" i="1"/>
  <c r="AL63" i="1"/>
  <c r="AI63" i="1"/>
  <c r="AF63" i="1"/>
  <c r="Z63" i="1"/>
  <c r="W63" i="1"/>
  <c r="T63" i="1"/>
  <c r="Q63" i="1"/>
  <c r="N63" i="1"/>
  <c r="K63" i="1"/>
  <c r="H63" i="1"/>
  <c r="DC62" i="1"/>
  <c r="CZ62" i="1"/>
  <c r="CT62" i="1"/>
  <c r="CQ62" i="1"/>
  <c r="CN62" i="1"/>
  <c r="CK62" i="1"/>
  <c r="CH62" i="1"/>
  <c r="CB62" i="1"/>
  <c r="BY62" i="1"/>
  <c r="BV62" i="1"/>
  <c r="BS62" i="1"/>
  <c r="BP62" i="1"/>
  <c r="BM62" i="1"/>
  <c r="BJ62" i="1"/>
  <c r="BG62" i="1"/>
  <c r="BD62" i="1"/>
  <c r="BA62" i="1"/>
  <c r="AX62" i="1"/>
  <c r="AU62" i="1"/>
  <c r="AR62" i="1"/>
  <c r="AO62" i="1"/>
  <c r="AL62" i="1"/>
  <c r="AI62" i="1"/>
  <c r="AF62" i="1"/>
  <c r="Z62" i="1"/>
  <c r="W62" i="1"/>
  <c r="T62" i="1"/>
  <c r="Q62" i="1"/>
  <c r="N62" i="1"/>
  <c r="K62" i="1"/>
  <c r="H62" i="1"/>
  <c r="DC61" i="1"/>
  <c r="CZ61" i="1"/>
  <c r="CT61" i="1"/>
  <c r="CQ61" i="1"/>
  <c r="CN61" i="1"/>
  <c r="CK61" i="1"/>
  <c r="CH61" i="1"/>
  <c r="CB61" i="1"/>
  <c r="BY61" i="1"/>
  <c r="BV61" i="1"/>
  <c r="BS61" i="1"/>
  <c r="BP61" i="1"/>
  <c r="BM61" i="1"/>
  <c r="BJ61" i="1"/>
  <c r="BG61" i="1"/>
  <c r="BD61" i="1"/>
  <c r="BA61" i="1"/>
  <c r="AX61" i="1"/>
  <c r="AU61" i="1"/>
  <c r="AR61" i="1"/>
  <c r="AO61" i="1"/>
  <c r="AL61" i="1"/>
  <c r="AI61" i="1"/>
  <c r="AF61" i="1"/>
  <c r="Z61" i="1"/>
  <c r="W61" i="1"/>
  <c r="T61" i="1"/>
  <c r="Q61" i="1"/>
  <c r="N61" i="1"/>
  <c r="K61" i="1"/>
  <c r="H61" i="1"/>
  <c r="DC60" i="1"/>
  <c r="CZ60" i="1"/>
  <c r="CT60" i="1"/>
  <c r="CQ60" i="1"/>
  <c r="CN60" i="1"/>
  <c r="CK60" i="1"/>
  <c r="CH60" i="1"/>
  <c r="CB60" i="1"/>
  <c r="BY60" i="1"/>
  <c r="BV60" i="1"/>
  <c r="BS60" i="1"/>
  <c r="BP60" i="1"/>
  <c r="BM60" i="1"/>
  <c r="BJ60" i="1"/>
  <c r="BG60" i="1"/>
  <c r="BD60" i="1"/>
  <c r="BA60" i="1"/>
  <c r="AX60" i="1"/>
  <c r="AU60" i="1"/>
  <c r="AR60" i="1"/>
  <c r="AO60" i="1"/>
  <c r="AL60" i="1"/>
  <c r="AI60" i="1"/>
  <c r="AF60" i="1"/>
  <c r="Z60" i="1"/>
  <c r="W60" i="1"/>
  <c r="T60" i="1"/>
  <c r="Q60" i="1"/>
  <c r="N60" i="1"/>
  <c r="K60" i="1"/>
  <c r="H60" i="1"/>
  <c r="DC59" i="1"/>
  <c r="CZ59" i="1"/>
  <c r="CT59" i="1"/>
  <c r="CQ59" i="1"/>
  <c r="CN59" i="1"/>
  <c r="CK59" i="1"/>
  <c r="CH59" i="1"/>
  <c r="CB59" i="1"/>
  <c r="BY59" i="1"/>
  <c r="BV59" i="1"/>
  <c r="BS59" i="1"/>
  <c r="BP59" i="1"/>
  <c r="BM59" i="1"/>
  <c r="BJ59" i="1"/>
  <c r="BG59" i="1"/>
  <c r="BD59" i="1"/>
  <c r="BA59" i="1"/>
  <c r="AX59" i="1"/>
  <c r="AU59" i="1"/>
  <c r="AR59" i="1"/>
  <c r="AO59" i="1"/>
  <c r="AL59" i="1"/>
  <c r="AI59" i="1"/>
  <c r="AF59" i="1"/>
  <c r="Z59" i="1"/>
  <c r="W59" i="1"/>
  <c r="T59" i="1"/>
  <c r="Q59" i="1"/>
  <c r="N59" i="1"/>
  <c r="K59" i="1"/>
  <c r="H59" i="1"/>
  <c r="DC58" i="1"/>
  <c r="CZ58" i="1"/>
  <c r="CT58" i="1"/>
  <c r="CQ58" i="1"/>
  <c r="CN58" i="1"/>
  <c r="CK58" i="1"/>
  <c r="CH58" i="1"/>
  <c r="CB58" i="1"/>
  <c r="BY58" i="1"/>
  <c r="BV58" i="1"/>
  <c r="BS58" i="1"/>
  <c r="BP58" i="1"/>
  <c r="BM58" i="1"/>
  <c r="BJ58" i="1"/>
  <c r="BG58" i="1"/>
  <c r="BD58" i="1"/>
  <c r="BA58" i="1"/>
  <c r="AX58" i="1"/>
  <c r="AU58" i="1"/>
  <c r="AR58" i="1"/>
  <c r="AO58" i="1"/>
  <c r="AL58" i="1"/>
  <c r="AI58" i="1"/>
  <c r="AF58" i="1"/>
  <c r="Z58" i="1"/>
  <c r="W58" i="1"/>
  <c r="T58" i="1"/>
  <c r="Q58" i="1"/>
  <c r="N58" i="1"/>
  <c r="K58" i="1"/>
  <c r="H58" i="1"/>
  <c r="D70" i="1"/>
  <c r="C70" i="1"/>
  <c r="E69" i="1"/>
  <c r="E68" i="1"/>
  <c r="E67" i="1"/>
  <c r="E66" i="1"/>
  <c r="E65" i="1"/>
  <c r="E64" i="1"/>
  <c r="E63" i="1"/>
  <c r="E62" i="1"/>
  <c r="E61" i="1"/>
  <c r="E60" i="1"/>
  <c r="E59" i="1"/>
  <c r="E58" i="1"/>
  <c r="DD70" i="1" l="1"/>
  <c r="DE70" i="1"/>
  <c r="BB70" i="3"/>
  <c r="BC70" i="3"/>
  <c r="M57" i="1"/>
  <c r="L57" i="1"/>
  <c r="N56" i="1"/>
  <c r="N55" i="1"/>
  <c r="N54" i="1"/>
  <c r="N53" i="1"/>
  <c r="N52" i="1"/>
  <c r="N51" i="1"/>
  <c r="N50" i="1"/>
  <c r="N49" i="1"/>
  <c r="N48" i="1"/>
  <c r="M44" i="1"/>
  <c r="L44" i="1"/>
  <c r="M31" i="1"/>
  <c r="L31" i="1"/>
  <c r="M18" i="1"/>
  <c r="L18" i="1"/>
  <c r="E56" i="1" l="1"/>
  <c r="E55" i="1"/>
  <c r="E54" i="1"/>
  <c r="E53" i="1"/>
  <c r="E52" i="1"/>
  <c r="E51" i="1"/>
  <c r="E50" i="1"/>
  <c r="E49" i="1"/>
  <c r="BA56" i="3" l="1"/>
  <c r="AX56" i="3"/>
  <c r="AU56" i="3"/>
  <c r="AR56" i="3"/>
  <c r="AO56" i="3"/>
  <c r="AL56" i="3"/>
  <c r="AI56" i="3"/>
  <c r="AF56" i="3"/>
  <c r="AC56" i="3"/>
  <c r="Z56" i="3"/>
  <c r="W56" i="3"/>
  <c r="T56" i="3"/>
  <c r="Q56" i="3"/>
  <c r="N56" i="3"/>
  <c r="K56" i="3"/>
  <c r="H56" i="3"/>
  <c r="E56" i="3"/>
  <c r="BA55" i="3"/>
  <c r="AX55" i="3"/>
  <c r="AU55" i="3"/>
  <c r="AR55" i="3"/>
  <c r="AO55" i="3"/>
  <c r="AL55" i="3"/>
  <c r="AI55" i="3"/>
  <c r="AF55" i="3"/>
  <c r="AC55" i="3"/>
  <c r="Z55" i="3"/>
  <c r="W55" i="3"/>
  <c r="T55" i="3"/>
  <c r="Q55" i="3"/>
  <c r="N55" i="3"/>
  <c r="K55" i="3"/>
  <c r="H55" i="3"/>
  <c r="E55" i="3"/>
  <c r="BA54" i="3"/>
  <c r="AX54" i="3"/>
  <c r="AU54" i="3"/>
  <c r="AR54" i="3"/>
  <c r="AO54" i="3"/>
  <c r="AL54" i="3"/>
  <c r="AI54" i="3"/>
  <c r="AF54" i="3"/>
  <c r="AC54" i="3"/>
  <c r="Z54" i="3"/>
  <c r="W54" i="3"/>
  <c r="T54" i="3"/>
  <c r="Q54" i="3"/>
  <c r="N54" i="3"/>
  <c r="K54" i="3"/>
  <c r="H54" i="3"/>
  <c r="E54" i="3"/>
  <c r="BA53" i="3"/>
  <c r="AX53" i="3"/>
  <c r="AU53" i="3"/>
  <c r="AR53" i="3"/>
  <c r="AO53" i="3"/>
  <c r="AL53" i="3"/>
  <c r="AI53" i="3"/>
  <c r="AF53" i="3"/>
  <c r="AC53" i="3"/>
  <c r="Z53" i="3"/>
  <c r="W53" i="3"/>
  <c r="T53" i="3"/>
  <c r="Q53" i="3"/>
  <c r="N53" i="3"/>
  <c r="K53" i="3"/>
  <c r="H53" i="3"/>
  <c r="E53" i="3"/>
  <c r="BA52" i="3"/>
  <c r="AX52" i="3"/>
  <c r="AU52" i="3"/>
  <c r="AR52" i="3"/>
  <c r="AO52" i="3"/>
  <c r="AL52" i="3"/>
  <c r="AI52" i="3"/>
  <c r="AF52" i="3"/>
  <c r="AC52" i="3"/>
  <c r="Z52" i="3"/>
  <c r="W52" i="3"/>
  <c r="T52" i="3"/>
  <c r="Q52" i="3"/>
  <c r="N52" i="3"/>
  <c r="K52" i="3"/>
  <c r="H52" i="3"/>
  <c r="E52" i="3"/>
  <c r="BA51" i="3"/>
  <c r="AX51" i="3"/>
  <c r="AU51" i="3"/>
  <c r="AR51" i="3"/>
  <c r="AO51" i="3"/>
  <c r="AL51" i="3"/>
  <c r="AI51" i="3"/>
  <c r="AF51" i="3"/>
  <c r="AC51" i="3"/>
  <c r="Z51" i="3"/>
  <c r="W51" i="3"/>
  <c r="T51" i="3"/>
  <c r="Q51" i="3"/>
  <c r="N51" i="3"/>
  <c r="K51" i="3"/>
  <c r="H51" i="3"/>
  <c r="E51" i="3"/>
  <c r="BA50" i="3"/>
  <c r="AX50" i="3"/>
  <c r="AU50" i="3"/>
  <c r="AR50" i="3"/>
  <c r="AO50" i="3"/>
  <c r="AL50" i="3"/>
  <c r="AI50" i="3"/>
  <c r="AF50" i="3"/>
  <c r="AC50" i="3"/>
  <c r="Z50" i="3"/>
  <c r="W50" i="3"/>
  <c r="T50" i="3"/>
  <c r="Q50" i="3"/>
  <c r="N50" i="3"/>
  <c r="K50" i="3"/>
  <c r="H50" i="3"/>
  <c r="E50" i="3"/>
  <c r="BA49" i="3"/>
  <c r="AX49" i="3"/>
  <c r="AU49" i="3"/>
  <c r="AR49" i="3"/>
  <c r="AO49" i="3"/>
  <c r="AL49" i="3"/>
  <c r="AI49" i="3"/>
  <c r="AF49" i="3"/>
  <c r="AC49" i="3"/>
  <c r="Z49" i="3"/>
  <c r="W49" i="3"/>
  <c r="T49" i="3"/>
  <c r="Q49" i="3"/>
  <c r="N49" i="3"/>
  <c r="K49" i="3"/>
  <c r="H49" i="3"/>
  <c r="E49" i="3"/>
  <c r="BA48" i="3"/>
  <c r="AX48" i="3"/>
  <c r="AU48" i="3"/>
  <c r="AR48" i="3"/>
  <c r="AO48" i="3"/>
  <c r="AL48" i="3"/>
  <c r="AI48" i="3"/>
  <c r="AF48" i="3"/>
  <c r="AC48" i="3"/>
  <c r="Z48" i="3"/>
  <c r="W48" i="3"/>
  <c r="T48" i="3"/>
  <c r="Q48" i="3"/>
  <c r="N48" i="3"/>
  <c r="K48" i="3"/>
  <c r="H48" i="3"/>
  <c r="E48" i="3"/>
  <c r="DC56" i="1"/>
  <c r="CZ56" i="1"/>
  <c r="CT56" i="1"/>
  <c r="CQ56" i="1"/>
  <c r="CN56" i="1"/>
  <c r="CK56" i="1"/>
  <c r="CH56" i="1"/>
  <c r="CB56" i="1"/>
  <c r="BY56" i="1"/>
  <c r="BV56" i="1"/>
  <c r="BS56" i="1"/>
  <c r="BP56" i="1"/>
  <c r="BM56" i="1"/>
  <c r="BJ56" i="1"/>
  <c r="BG56" i="1"/>
  <c r="BD56" i="1"/>
  <c r="BA56" i="1"/>
  <c r="AX56" i="1"/>
  <c r="AU56" i="1"/>
  <c r="AR56" i="1"/>
  <c r="AO56" i="1"/>
  <c r="AL56" i="1"/>
  <c r="AI56" i="1"/>
  <c r="AF56" i="1"/>
  <c r="Z56" i="1"/>
  <c r="W56" i="1"/>
  <c r="T56" i="1"/>
  <c r="Q56" i="1"/>
  <c r="K56" i="1"/>
  <c r="H56" i="1"/>
  <c r="DC55" i="1"/>
  <c r="CZ55" i="1"/>
  <c r="CT55" i="1"/>
  <c r="CQ55" i="1"/>
  <c r="CN55" i="1"/>
  <c r="CK55" i="1"/>
  <c r="CH55" i="1"/>
  <c r="CB55" i="1"/>
  <c r="BY55" i="1"/>
  <c r="BV55" i="1"/>
  <c r="BS55" i="1"/>
  <c r="BP55" i="1"/>
  <c r="BM55" i="1"/>
  <c r="BJ55" i="1"/>
  <c r="BG55" i="1"/>
  <c r="BD55" i="1"/>
  <c r="BA55" i="1"/>
  <c r="AX55" i="1"/>
  <c r="AU55" i="1"/>
  <c r="AR55" i="1"/>
  <c r="AO55" i="1"/>
  <c r="AL55" i="1"/>
  <c r="AI55" i="1"/>
  <c r="AF55" i="1"/>
  <c r="Z55" i="1"/>
  <c r="W55" i="1"/>
  <c r="T55" i="1"/>
  <c r="Q55" i="1"/>
  <c r="K55" i="1"/>
  <c r="H55" i="1"/>
  <c r="DC54" i="1"/>
  <c r="CZ54" i="1"/>
  <c r="CT54" i="1"/>
  <c r="CQ54" i="1"/>
  <c r="CN54" i="1"/>
  <c r="CK54" i="1"/>
  <c r="CH54" i="1"/>
  <c r="CB54" i="1"/>
  <c r="BY54" i="1"/>
  <c r="BV54" i="1"/>
  <c r="BS54" i="1"/>
  <c r="BP54" i="1"/>
  <c r="BM54" i="1"/>
  <c r="BJ54" i="1"/>
  <c r="BG54" i="1"/>
  <c r="BD54" i="1"/>
  <c r="BA54" i="1"/>
  <c r="AX54" i="1"/>
  <c r="AU54" i="1"/>
  <c r="AR54" i="1"/>
  <c r="AO54" i="1"/>
  <c r="AL54" i="1"/>
  <c r="AI54" i="1"/>
  <c r="AF54" i="1"/>
  <c r="Z54" i="1"/>
  <c r="W54" i="1"/>
  <c r="T54" i="1"/>
  <c r="Q54" i="1"/>
  <c r="K54" i="1"/>
  <c r="H54" i="1"/>
  <c r="DC53" i="1"/>
  <c r="CZ53" i="1"/>
  <c r="CT53" i="1"/>
  <c r="CQ53" i="1"/>
  <c r="CN53" i="1"/>
  <c r="CK53" i="1"/>
  <c r="CH53" i="1"/>
  <c r="CB53" i="1"/>
  <c r="BY53" i="1"/>
  <c r="BV53" i="1"/>
  <c r="BS53" i="1"/>
  <c r="BP53" i="1"/>
  <c r="BM53" i="1"/>
  <c r="BJ53" i="1"/>
  <c r="BG53" i="1"/>
  <c r="BD53" i="1"/>
  <c r="BA53" i="1"/>
  <c r="AX53" i="1"/>
  <c r="AU53" i="1"/>
  <c r="AR53" i="1"/>
  <c r="AO53" i="1"/>
  <c r="AL53" i="1"/>
  <c r="AI53" i="1"/>
  <c r="AF53" i="1"/>
  <c r="Z53" i="1"/>
  <c r="W53" i="1"/>
  <c r="T53" i="1"/>
  <c r="Q53" i="1"/>
  <c r="K53" i="1"/>
  <c r="H53" i="1"/>
  <c r="DC52" i="1"/>
  <c r="CZ52" i="1"/>
  <c r="CT52" i="1"/>
  <c r="CQ52" i="1"/>
  <c r="CN52" i="1"/>
  <c r="CK52" i="1"/>
  <c r="CH52" i="1"/>
  <c r="CB52" i="1"/>
  <c r="BY52" i="1"/>
  <c r="BV52" i="1"/>
  <c r="BS52" i="1"/>
  <c r="BP52" i="1"/>
  <c r="BM52" i="1"/>
  <c r="BJ52" i="1"/>
  <c r="BG52" i="1"/>
  <c r="BD52" i="1"/>
  <c r="BA52" i="1"/>
  <c r="AX52" i="1"/>
  <c r="AU52" i="1"/>
  <c r="AR52" i="1"/>
  <c r="AO52" i="1"/>
  <c r="AL52" i="1"/>
  <c r="AI52" i="1"/>
  <c r="AF52" i="1"/>
  <c r="Z52" i="1"/>
  <c r="W52" i="1"/>
  <c r="T52" i="1"/>
  <c r="Q52" i="1"/>
  <c r="K52" i="1"/>
  <c r="H52" i="1"/>
  <c r="DC51" i="1"/>
  <c r="CZ51" i="1"/>
  <c r="CT51" i="1"/>
  <c r="CQ51" i="1"/>
  <c r="CN51" i="1"/>
  <c r="CK51" i="1"/>
  <c r="CH51" i="1"/>
  <c r="CB51" i="1"/>
  <c r="BY51" i="1"/>
  <c r="BV51" i="1"/>
  <c r="BS51" i="1"/>
  <c r="BP51" i="1"/>
  <c r="BM51" i="1"/>
  <c r="BJ51" i="1"/>
  <c r="BG51" i="1"/>
  <c r="BD51" i="1"/>
  <c r="BA51" i="1"/>
  <c r="AX51" i="1"/>
  <c r="AU51" i="1"/>
  <c r="AR51" i="1"/>
  <c r="AO51" i="1"/>
  <c r="AL51" i="1"/>
  <c r="AI51" i="1"/>
  <c r="AF51" i="1"/>
  <c r="Z51" i="1"/>
  <c r="W51" i="1"/>
  <c r="T51" i="1"/>
  <c r="Q51" i="1"/>
  <c r="K51" i="1"/>
  <c r="H51" i="1"/>
  <c r="DC50" i="1"/>
  <c r="CZ50" i="1"/>
  <c r="CT50" i="1"/>
  <c r="CQ50" i="1"/>
  <c r="CN50" i="1"/>
  <c r="CK50" i="1"/>
  <c r="CH50" i="1"/>
  <c r="CB50" i="1"/>
  <c r="BY50" i="1"/>
  <c r="BV50" i="1"/>
  <c r="BS50" i="1"/>
  <c r="BP50" i="1"/>
  <c r="BM50" i="1"/>
  <c r="BJ50" i="1"/>
  <c r="BG50" i="1"/>
  <c r="BD50" i="1"/>
  <c r="BA50" i="1"/>
  <c r="AX50" i="1"/>
  <c r="AU50" i="1"/>
  <c r="AR50" i="1"/>
  <c r="AO50" i="1"/>
  <c r="AL50" i="1"/>
  <c r="AI50" i="1"/>
  <c r="AF50" i="1"/>
  <c r="Z50" i="1"/>
  <c r="W50" i="1"/>
  <c r="T50" i="1"/>
  <c r="Q50" i="1"/>
  <c r="K50" i="1"/>
  <c r="H50" i="1"/>
  <c r="DC49" i="1"/>
  <c r="CZ49" i="1"/>
  <c r="CT49" i="1"/>
  <c r="CQ49" i="1"/>
  <c r="CN49" i="1"/>
  <c r="CK49" i="1"/>
  <c r="CH49" i="1"/>
  <c r="CB49" i="1"/>
  <c r="BY49" i="1"/>
  <c r="BV49" i="1"/>
  <c r="BS49" i="1"/>
  <c r="BP49" i="1"/>
  <c r="BM49" i="1"/>
  <c r="BJ49" i="1"/>
  <c r="BG49" i="1"/>
  <c r="BD49" i="1"/>
  <c r="BA49" i="1"/>
  <c r="AX49" i="1"/>
  <c r="AU49" i="1"/>
  <c r="AR49" i="1"/>
  <c r="AO49" i="1"/>
  <c r="AL49" i="1"/>
  <c r="AI49" i="1"/>
  <c r="AF49" i="1"/>
  <c r="Z49" i="1"/>
  <c r="W49" i="1"/>
  <c r="T49" i="1"/>
  <c r="Q49" i="1"/>
  <c r="K49" i="1"/>
  <c r="H49" i="1"/>
  <c r="DC48" i="1"/>
  <c r="CZ48" i="1"/>
  <c r="CT48" i="1"/>
  <c r="CQ48" i="1"/>
  <c r="CN48" i="1"/>
  <c r="CK48" i="1"/>
  <c r="CH48" i="1"/>
  <c r="CB48" i="1"/>
  <c r="BY48" i="1"/>
  <c r="BV48" i="1"/>
  <c r="BS48" i="1"/>
  <c r="BP48" i="1"/>
  <c r="BM48" i="1"/>
  <c r="BJ48" i="1"/>
  <c r="BG48" i="1"/>
  <c r="BD48" i="1"/>
  <c r="BA48" i="1"/>
  <c r="AX48" i="1"/>
  <c r="AU48" i="1"/>
  <c r="AR48" i="1"/>
  <c r="AO48" i="1"/>
  <c r="AL48" i="1"/>
  <c r="AI48" i="1"/>
  <c r="AF48" i="1"/>
  <c r="Z48" i="1"/>
  <c r="W48" i="1"/>
  <c r="T48" i="1"/>
  <c r="Q48" i="1"/>
  <c r="K48" i="1"/>
  <c r="H48" i="1"/>
  <c r="BC56" i="3" l="1"/>
  <c r="BB56" i="3"/>
  <c r="BC55" i="3"/>
  <c r="BB55" i="3"/>
  <c r="BC54" i="3"/>
  <c r="BB54" i="3"/>
  <c r="BC53" i="3"/>
  <c r="BB53" i="3"/>
  <c r="BC52" i="3"/>
  <c r="BB52" i="3"/>
  <c r="BC51" i="3"/>
  <c r="BB51" i="3"/>
  <c r="BC50" i="3"/>
  <c r="BB50" i="3"/>
  <c r="BC49" i="3"/>
  <c r="BB49" i="3"/>
  <c r="BC48" i="3"/>
  <c r="BB48" i="3"/>
  <c r="BC47" i="3"/>
  <c r="BB47" i="3"/>
  <c r="BC46" i="3"/>
  <c r="BB46" i="3"/>
  <c r="BC45" i="3"/>
  <c r="BB45" i="3"/>
  <c r="AZ57" i="3"/>
  <c r="AY57" i="3"/>
  <c r="AW57" i="3"/>
  <c r="AV57" i="3"/>
  <c r="AT57" i="3"/>
  <c r="AS57" i="3"/>
  <c r="AQ57" i="3"/>
  <c r="AP57" i="3"/>
  <c r="AN57" i="3"/>
  <c r="AM57" i="3"/>
  <c r="AK57" i="3"/>
  <c r="AJ57" i="3"/>
  <c r="AH57" i="3"/>
  <c r="AG57" i="3"/>
  <c r="AE57" i="3"/>
  <c r="AD57" i="3"/>
  <c r="AB57" i="3"/>
  <c r="AA57" i="3"/>
  <c r="Y57" i="3"/>
  <c r="X57" i="3"/>
  <c r="V57" i="3"/>
  <c r="U57" i="3"/>
  <c r="S57" i="3"/>
  <c r="R57" i="3"/>
  <c r="P57" i="3"/>
  <c r="O57" i="3"/>
  <c r="M57" i="3"/>
  <c r="L57" i="3"/>
  <c r="J57" i="3"/>
  <c r="I57" i="3"/>
  <c r="G57" i="3"/>
  <c r="F57" i="3"/>
  <c r="AF47" i="3"/>
  <c r="AC47" i="3"/>
  <c r="Z47" i="3"/>
  <c r="W47" i="3"/>
  <c r="H47" i="3"/>
  <c r="AX45" i="3"/>
  <c r="AF45" i="3"/>
  <c r="AC45" i="3"/>
  <c r="Z45" i="3"/>
  <c r="W45" i="3"/>
  <c r="Q45" i="3"/>
  <c r="H45" i="3"/>
  <c r="D57" i="3"/>
  <c r="C57" i="3"/>
  <c r="DE56" i="1"/>
  <c r="DD56" i="1"/>
  <c r="DE55" i="1"/>
  <c r="DD55" i="1"/>
  <c r="DE54" i="1"/>
  <c r="DD54" i="1"/>
  <c r="DE53" i="1"/>
  <c r="DD53" i="1"/>
  <c r="DE52" i="1"/>
  <c r="DD52" i="1"/>
  <c r="DE51" i="1"/>
  <c r="DD51" i="1"/>
  <c r="DE50" i="1"/>
  <c r="DD50" i="1"/>
  <c r="DE49" i="1"/>
  <c r="DD49" i="1"/>
  <c r="DE48" i="1"/>
  <c r="DD48" i="1"/>
  <c r="DE47" i="1"/>
  <c r="DD47" i="1"/>
  <c r="DE46" i="1"/>
  <c r="DD46" i="1"/>
  <c r="DE45" i="1"/>
  <c r="DD45" i="1"/>
  <c r="DB57" i="1"/>
  <c r="DA57" i="1"/>
  <c r="CY57" i="1"/>
  <c r="CX57" i="1"/>
  <c r="CS57" i="1"/>
  <c r="CR57" i="1"/>
  <c r="CP57" i="1"/>
  <c r="CO57" i="1"/>
  <c r="CM57" i="1"/>
  <c r="CL57" i="1"/>
  <c r="CJ57" i="1"/>
  <c r="CI57" i="1"/>
  <c r="CG57" i="1"/>
  <c r="CF57" i="1"/>
  <c r="CA57" i="1"/>
  <c r="BZ57" i="1"/>
  <c r="BX57" i="1"/>
  <c r="BW57" i="1"/>
  <c r="BU57" i="1"/>
  <c r="BT57" i="1"/>
  <c r="BR57" i="1"/>
  <c r="BQ57" i="1"/>
  <c r="BO57" i="1"/>
  <c r="BN57" i="1"/>
  <c r="BL57" i="1"/>
  <c r="BK57" i="1"/>
  <c r="BI57" i="1"/>
  <c r="BH57" i="1"/>
  <c r="BF57" i="1"/>
  <c r="BE57" i="1"/>
  <c r="BC57" i="1"/>
  <c r="BB57" i="1"/>
  <c r="AZ57" i="1"/>
  <c r="AY57" i="1"/>
  <c r="AW57" i="1"/>
  <c r="AV57" i="1"/>
  <c r="AT57" i="1"/>
  <c r="AS57" i="1"/>
  <c r="AQ57" i="1"/>
  <c r="AP57" i="1"/>
  <c r="AN57" i="1"/>
  <c r="AM57" i="1"/>
  <c r="AK57" i="1"/>
  <c r="AJ57" i="1"/>
  <c r="AH57" i="1"/>
  <c r="AG57" i="1"/>
  <c r="AE57" i="1"/>
  <c r="AD57" i="1"/>
  <c r="Y57" i="1"/>
  <c r="X57" i="1"/>
  <c r="V57" i="1"/>
  <c r="U57" i="1"/>
  <c r="S57" i="1"/>
  <c r="R57" i="1"/>
  <c r="P57" i="1"/>
  <c r="O57" i="1"/>
  <c r="J57" i="1"/>
  <c r="I57" i="1"/>
  <c r="G57" i="1"/>
  <c r="F57" i="1"/>
  <c r="AO47" i="1"/>
  <c r="D57" i="1"/>
  <c r="C57" i="1"/>
  <c r="DD57" i="1" l="1"/>
  <c r="DE57" i="1"/>
  <c r="BB57" i="3"/>
  <c r="BC57" i="3"/>
  <c r="AF40" i="3"/>
  <c r="AC38" i="3" l="1"/>
  <c r="Z38" i="3"/>
  <c r="DE43" i="1" l="1"/>
  <c r="DD43" i="1"/>
  <c r="DE42" i="1"/>
  <c r="DD42" i="1"/>
  <c r="DE41" i="1"/>
  <c r="DD41" i="1"/>
  <c r="DE40" i="1"/>
  <c r="DD40" i="1"/>
  <c r="DE39" i="1"/>
  <c r="DD39" i="1"/>
  <c r="DE38" i="1"/>
  <c r="DD38" i="1"/>
  <c r="DE37" i="1"/>
  <c r="DD37" i="1"/>
  <c r="DE36" i="1"/>
  <c r="DD36" i="1"/>
  <c r="DE34" i="1"/>
  <c r="DD34" i="1"/>
  <c r="DE33" i="1"/>
  <c r="DD33" i="1"/>
  <c r="DE32" i="1"/>
  <c r="DD32" i="1"/>
  <c r="DE35" i="1"/>
  <c r="DD35" i="1"/>
  <c r="CS44" i="1"/>
  <c r="CR44" i="1"/>
  <c r="CT35" i="1"/>
  <c r="CS31" i="1"/>
  <c r="CR31" i="1"/>
  <c r="CS18" i="1"/>
  <c r="CR18" i="1"/>
  <c r="BC43" i="3" l="1"/>
  <c r="BB43" i="3"/>
  <c r="BC42" i="3"/>
  <c r="BB42" i="3"/>
  <c r="BC41" i="3"/>
  <c r="BB41" i="3"/>
  <c r="BC40" i="3"/>
  <c r="BB40" i="3"/>
  <c r="BC39" i="3"/>
  <c r="BB39" i="3"/>
  <c r="BC38" i="3"/>
  <c r="BB38" i="3"/>
  <c r="BC37" i="3"/>
  <c r="BB37" i="3"/>
  <c r="BC36" i="3"/>
  <c r="BB36" i="3"/>
  <c r="BC35" i="3"/>
  <c r="BB35" i="3"/>
  <c r="BC34" i="3"/>
  <c r="BB34" i="3"/>
  <c r="BC33" i="3"/>
  <c r="BB33" i="3"/>
  <c r="BC32" i="3"/>
  <c r="BB32" i="3"/>
  <c r="BC29" i="3"/>
  <c r="BB29" i="3"/>
  <c r="BC28" i="3"/>
  <c r="BB28" i="3"/>
  <c r="BC27" i="3"/>
  <c r="BB27" i="3"/>
  <c r="BC26" i="3"/>
  <c r="BB26" i="3"/>
  <c r="BC25" i="3"/>
  <c r="BB25" i="3"/>
  <c r="BC24" i="3"/>
  <c r="BB24" i="3"/>
  <c r="BC23" i="3"/>
  <c r="BB23" i="3"/>
  <c r="BC22" i="3"/>
  <c r="BB22" i="3"/>
  <c r="BC21" i="3"/>
  <c r="BB21" i="3"/>
  <c r="BC20" i="3"/>
  <c r="BB20" i="3"/>
  <c r="BC19" i="3"/>
  <c r="BB19" i="3"/>
  <c r="BC30" i="3"/>
  <c r="BB30" i="3"/>
  <c r="J44" i="3"/>
  <c r="I44" i="3"/>
  <c r="J31" i="3"/>
  <c r="I31" i="3"/>
  <c r="K30" i="3"/>
  <c r="J18" i="3"/>
  <c r="I18" i="3"/>
  <c r="AZ44" i="3"/>
  <c r="AY44" i="3"/>
  <c r="AW44" i="3"/>
  <c r="AV44" i="3"/>
  <c r="AT44" i="3"/>
  <c r="AS44" i="3"/>
  <c r="P44" i="3"/>
  <c r="O44" i="3"/>
  <c r="AQ44" i="3"/>
  <c r="AP44" i="3"/>
  <c r="AN44" i="3"/>
  <c r="AM44" i="3"/>
  <c r="AK44" i="3"/>
  <c r="AJ44" i="3"/>
  <c r="AH44" i="3"/>
  <c r="AG44" i="3"/>
  <c r="AE44" i="3"/>
  <c r="AD44" i="3"/>
  <c r="AB44" i="3"/>
  <c r="AA44" i="3"/>
  <c r="Y44" i="3"/>
  <c r="X44" i="3"/>
  <c r="V44" i="3"/>
  <c r="U44" i="3"/>
  <c r="S44" i="3"/>
  <c r="R44" i="3"/>
  <c r="M44" i="3"/>
  <c r="L44" i="3"/>
  <c r="G44" i="3"/>
  <c r="F44" i="3"/>
  <c r="D44" i="3"/>
  <c r="C44" i="3"/>
  <c r="Q43" i="3"/>
  <c r="AF43" i="3"/>
  <c r="AC43" i="3"/>
  <c r="W43" i="3"/>
  <c r="H43" i="3"/>
  <c r="AX42" i="3"/>
  <c r="Q42" i="3"/>
  <c r="AF42" i="3"/>
  <c r="H42" i="3"/>
  <c r="BA41" i="3"/>
  <c r="Q41" i="3"/>
  <c r="AF41" i="3"/>
  <c r="W41" i="3"/>
  <c r="Q40" i="3"/>
  <c r="AC40" i="3"/>
  <c r="W40" i="3"/>
  <c r="H40" i="3"/>
  <c r="Q39" i="3"/>
  <c r="AF39" i="3"/>
  <c r="Z39" i="3"/>
  <c r="H39" i="3"/>
  <c r="BA38" i="3"/>
  <c r="Q38" i="3"/>
  <c r="AF38" i="3"/>
  <c r="W38" i="3"/>
  <c r="N38" i="3"/>
  <c r="AF37" i="3"/>
  <c r="Z37" i="3"/>
  <c r="Q36" i="3"/>
  <c r="AF36" i="3"/>
  <c r="H36" i="3"/>
  <c r="Q35" i="3"/>
  <c r="AF35" i="3"/>
  <c r="AC35" i="3"/>
  <c r="Q34" i="3"/>
  <c r="AF34" i="3"/>
  <c r="H34" i="3"/>
  <c r="Q33" i="3"/>
  <c r="AC33" i="3"/>
  <c r="W33" i="3"/>
  <c r="H33" i="3"/>
  <c r="Q32" i="3"/>
  <c r="AF32" i="3"/>
  <c r="W32" i="3"/>
  <c r="H32" i="3"/>
  <c r="BB44" i="3" l="1"/>
  <c r="BC44" i="3"/>
  <c r="DE29" i="1"/>
  <c r="DD29" i="1"/>
  <c r="DE28" i="1"/>
  <c r="DD28" i="1"/>
  <c r="DE27" i="1"/>
  <c r="DD27" i="1"/>
  <c r="DE26" i="1"/>
  <c r="DD26" i="1"/>
  <c r="DE25" i="1"/>
  <c r="DD25" i="1"/>
  <c r="DE24" i="1"/>
  <c r="DD24" i="1"/>
  <c r="DE23" i="1"/>
  <c r="DD23" i="1"/>
  <c r="DE22" i="1"/>
  <c r="DD22" i="1"/>
  <c r="DE21" i="1"/>
  <c r="DD21" i="1"/>
  <c r="DE20" i="1"/>
  <c r="DD20" i="1"/>
  <c r="DE19" i="1"/>
  <c r="DD19" i="1"/>
  <c r="DE30" i="1"/>
  <c r="DD30" i="1"/>
  <c r="CP44" i="1"/>
  <c r="CO44" i="1"/>
  <c r="CP31" i="1"/>
  <c r="CO31" i="1"/>
  <c r="CQ30" i="1"/>
  <c r="CP18" i="1"/>
  <c r="CO18" i="1"/>
  <c r="DB44" i="1"/>
  <c r="DA44" i="1"/>
  <c r="CY44" i="1"/>
  <c r="CX44" i="1"/>
  <c r="CM44" i="1"/>
  <c r="CL44" i="1"/>
  <c r="CJ44" i="1"/>
  <c r="CI44" i="1"/>
  <c r="CG44" i="1"/>
  <c r="CF44" i="1"/>
  <c r="CA44" i="1"/>
  <c r="BZ44" i="1"/>
  <c r="BX44" i="1"/>
  <c r="BW44" i="1"/>
  <c r="BU44" i="1"/>
  <c r="BT44" i="1"/>
  <c r="BR44" i="1"/>
  <c r="BQ44" i="1"/>
  <c r="BO44" i="1"/>
  <c r="BN44" i="1"/>
  <c r="BL44" i="1"/>
  <c r="BK44" i="1"/>
  <c r="BI44" i="1"/>
  <c r="BH44" i="1"/>
  <c r="BF44" i="1"/>
  <c r="BE44" i="1"/>
  <c r="BC44" i="1"/>
  <c r="BB44" i="1"/>
  <c r="AZ44" i="1"/>
  <c r="AY44" i="1"/>
  <c r="AW44" i="1"/>
  <c r="AV44" i="1"/>
  <c r="AT44" i="1"/>
  <c r="AS44" i="1"/>
  <c r="AQ44" i="1"/>
  <c r="AP44" i="1"/>
  <c r="AN44" i="1"/>
  <c r="AM44" i="1"/>
  <c r="AK44" i="1"/>
  <c r="AJ44" i="1"/>
  <c r="AH44" i="1"/>
  <c r="AG44" i="1"/>
  <c r="AE44" i="1"/>
  <c r="AD44" i="1"/>
  <c r="Y44" i="1"/>
  <c r="X44" i="1"/>
  <c r="V44" i="1"/>
  <c r="U44" i="1"/>
  <c r="S44" i="1"/>
  <c r="R44" i="1"/>
  <c r="P44" i="1"/>
  <c r="O44" i="1"/>
  <c r="J44" i="1"/>
  <c r="I44" i="1"/>
  <c r="G44" i="1"/>
  <c r="F44" i="1"/>
  <c r="D44" i="1"/>
  <c r="C44" i="1"/>
  <c r="Z42" i="1"/>
  <c r="T37" i="1"/>
  <c r="T36" i="1"/>
  <c r="AO34" i="1"/>
  <c r="T32" i="1"/>
  <c r="DE44" i="1" l="1"/>
  <c r="DD44" i="1"/>
  <c r="AZ31" i="1"/>
  <c r="AY31" i="1"/>
  <c r="BA29" i="1"/>
  <c r="AZ18" i="1"/>
  <c r="AY18" i="1"/>
  <c r="AV18" i="1"/>
  <c r="AW18" i="1"/>
  <c r="AV31" i="1"/>
  <c r="AW31" i="1"/>
  <c r="AX26" i="3" l="1"/>
  <c r="K23" i="1" l="1"/>
  <c r="J18" i="1"/>
  <c r="I18" i="1"/>
  <c r="J31" i="1"/>
  <c r="I31" i="1"/>
  <c r="AQ18" i="1" l="1"/>
  <c r="AP18" i="1"/>
  <c r="AQ31" i="1"/>
  <c r="AP31" i="1"/>
  <c r="P18" i="1"/>
  <c r="O18" i="1"/>
  <c r="P31" i="1"/>
  <c r="O31" i="1"/>
  <c r="Q23" i="3" l="1"/>
  <c r="W23" i="3"/>
  <c r="Q19" i="3" l="1"/>
  <c r="BM26" i="1" l="1"/>
  <c r="BD29" i="1"/>
  <c r="AO28" i="1"/>
  <c r="AO20" i="1"/>
  <c r="Z29" i="1"/>
  <c r="T27" i="1"/>
  <c r="T26" i="1"/>
  <c r="T25" i="1"/>
  <c r="BA29" i="3"/>
  <c r="BA25" i="3"/>
  <c r="BA23" i="3"/>
  <c r="BA20" i="3"/>
  <c r="AX27" i="3"/>
  <c r="AX23" i="3"/>
  <c r="AX22" i="3"/>
  <c r="Q30" i="3"/>
  <c r="Q29" i="3"/>
  <c r="Q28" i="3"/>
  <c r="Q27" i="3"/>
  <c r="Q26" i="3"/>
  <c r="Q25" i="3"/>
  <c r="Q24" i="3"/>
  <c r="Q21" i="3"/>
  <c r="Q20" i="3"/>
  <c r="AF30" i="3"/>
  <c r="AF29" i="3"/>
  <c r="AF28" i="3"/>
  <c r="AF27" i="3"/>
  <c r="AF26" i="3"/>
  <c r="AF25" i="3"/>
  <c r="AF24" i="3"/>
  <c r="AF23" i="3"/>
  <c r="AF22" i="3"/>
  <c r="AF21" i="3"/>
  <c r="AF20" i="3"/>
  <c r="AF19" i="3"/>
  <c r="AC29" i="3"/>
  <c r="AC28" i="3"/>
  <c r="AC27" i="3"/>
  <c r="AC26" i="3"/>
  <c r="AC23" i="3"/>
  <c r="AC22" i="3"/>
  <c r="AC21" i="3"/>
  <c r="AC20" i="3"/>
  <c r="Z26" i="3"/>
  <c r="W28" i="3"/>
  <c r="W20" i="3"/>
  <c r="W19" i="3"/>
  <c r="N27" i="3"/>
  <c r="H29" i="3"/>
  <c r="H28" i="3"/>
  <c r="H27" i="3"/>
  <c r="H26" i="3"/>
  <c r="H23" i="3"/>
  <c r="H21" i="3"/>
  <c r="AZ31" i="3" l="1"/>
  <c r="AY31" i="3"/>
  <c r="AW31" i="3"/>
  <c r="AV31" i="3"/>
  <c r="AT31" i="3"/>
  <c r="AS31" i="3"/>
  <c r="P31" i="3"/>
  <c r="O31" i="3"/>
  <c r="AQ31" i="3"/>
  <c r="AP31" i="3"/>
  <c r="AN31" i="3"/>
  <c r="AM31" i="3"/>
  <c r="AK31" i="3"/>
  <c r="AJ31" i="3"/>
  <c r="AH31" i="3"/>
  <c r="AG31" i="3"/>
  <c r="AE31" i="3"/>
  <c r="AD31" i="3"/>
  <c r="AB31" i="3"/>
  <c r="AA31" i="3"/>
  <c r="Y31" i="3"/>
  <c r="X31" i="3"/>
  <c r="V31" i="3"/>
  <c r="U31" i="3"/>
  <c r="S31" i="3"/>
  <c r="R31" i="3"/>
  <c r="M31" i="3"/>
  <c r="L31" i="3"/>
  <c r="G31" i="3"/>
  <c r="F31" i="3"/>
  <c r="D31" i="3"/>
  <c r="BC31" i="3" s="1"/>
  <c r="C31" i="3"/>
  <c r="BB31" i="3" s="1"/>
  <c r="DB31" i="1"/>
  <c r="DA31" i="1"/>
  <c r="CY31" i="1"/>
  <c r="CX31" i="1"/>
  <c r="CM31" i="1"/>
  <c r="CL31" i="1"/>
  <c r="CJ31" i="1"/>
  <c r="CI31" i="1"/>
  <c r="CG31" i="1"/>
  <c r="CF31" i="1"/>
  <c r="CA31" i="1"/>
  <c r="BZ31" i="1"/>
  <c r="BX31" i="1"/>
  <c r="BW31" i="1"/>
  <c r="BU31" i="1"/>
  <c r="BT31" i="1"/>
  <c r="BR31" i="1"/>
  <c r="BQ31" i="1"/>
  <c r="BO31" i="1"/>
  <c r="BN31" i="1"/>
  <c r="BL31" i="1"/>
  <c r="BK31" i="1"/>
  <c r="BI31" i="1"/>
  <c r="BH31" i="1"/>
  <c r="BF31" i="1"/>
  <c r="BE31" i="1"/>
  <c r="BC31" i="1"/>
  <c r="BB31" i="1"/>
  <c r="AT31" i="1"/>
  <c r="AS31" i="1"/>
  <c r="AN31" i="1"/>
  <c r="AM31" i="1"/>
  <c r="AK31" i="1"/>
  <c r="AJ31" i="1"/>
  <c r="AH31" i="1"/>
  <c r="AG31" i="1"/>
  <c r="AE31" i="1"/>
  <c r="AD31" i="1"/>
  <c r="Y31" i="1"/>
  <c r="X31" i="1"/>
  <c r="V31" i="1"/>
  <c r="U31" i="1"/>
  <c r="S31" i="1"/>
  <c r="R31" i="1"/>
  <c r="G31" i="1"/>
  <c r="F31" i="1"/>
  <c r="D31" i="1"/>
  <c r="C31" i="1"/>
  <c r="DD31" i="1" l="1"/>
  <c r="DE31" i="1"/>
  <c r="W17" i="3"/>
  <c r="DD7" i="1" l="1"/>
  <c r="DE7" i="1"/>
  <c r="DD8" i="1"/>
  <c r="DE8" i="1"/>
  <c r="DD9" i="1"/>
  <c r="DE9" i="1"/>
  <c r="DD10" i="1"/>
  <c r="DE10" i="1"/>
  <c r="DD11" i="1"/>
  <c r="DE11" i="1"/>
  <c r="DD12" i="1"/>
  <c r="DE12" i="1"/>
  <c r="DD13" i="1"/>
  <c r="DE13" i="1"/>
  <c r="DD14" i="1"/>
  <c r="DE14" i="1"/>
  <c r="DD15" i="1"/>
  <c r="DE15" i="1"/>
  <c r="DD16" i="1"/>
  <c r="DE16" i="1"/>
  <c r="DD17" i="1"/>
  <c r="DE17" i="1"/>
  <c r="DE6" i="1"/>
  <c r="DD6" i="1"/>
  <c r="AE18" i="1"/>
  <c r="AD18" i="1"/>
  <c r="AF14" i="1"/>
  <c r="AX12" i="3" l="1"/>
  <c r="AU13" i="3"/>
  <c r="Q13" i="3"/>
  <c r="Q8" i="3"/>
  <c r="Q7" i="3"/>
  <c r="Q10" i="3"/>
  <c r="Q6" i="3"/>
  <c r="AF6" i="3"/>
  <c r="AF10" i="3"/>
  <c r="AC11" i="3"/>
  <c r="AC13" i="3"/>
  <c r="W6" i="3"/>
  <c r="W7" i="3"/>
  <c r="W9" i="3"/>
  <c r="W8" i="3"/>
  <c r="H6" i="3"/>
  <c r="H8" i="3"/>
  <c r="E6" i="3"/>
  <c r="E10" i="3"/>
  <c r="AO6" i="1" l="1"/>
  <c r="AO7" i="1"/>
  <c r="AO13" i="1"/>
  <c r="Z12" i="1"/>
  <c r="T13" i="1"/>
  <c r="AX17" i="3" l="1"/>
  <c r="AX16" i="3"/>
  <c r="Q17" i="3"/>
  <c r="Q16" i="3"/>
  <c r="Q15" i="3"/>
  <c r="Q14" i="3"/>
  <c r="AF17" i="3"/>
  <c r="AF16" i="3"/>
  <c r="AF14" i="3"/>
  <c r="AC16" i="3"/>
  <c r="AC15" i="3"/>
  <c r="AC14" i="3"/>
  <c r="W16" i="3"/>
  <c r="W15" i="3"/>
  <c r="H16" i="3"/>
  <c r="H15" i="3"/>
  <c r="H14" i="3"/>
  <c r="E15" i="3"/>
  <c r="AZ18" i="3"/>
  <c r="AY18" i="3"/>
  <c r="AW18" i="3"/>
  <c r="AV18" i="3"/>
  <c r="AT18" i="3"/>
  <c r="AS18" i="3"/>
  <c r="P18" i="3"/>
  <c r="O18" i="3"/>
  <c r="AQ18" i="3"/>
  <c r="AP18" i="3"/>
  <c r="AN18" i="3"/>
  <c r="AM18" i="3"/>
  <c r="AK18" i="3"/>
  <c r="AJ18" i="3"/>
  <c r="AH18" i="3"/>
  <c r="AG18" i="3"/>
  <c r="AE18" i="3"/>
  <c r="AD18" i="3"/>
  <c r="AB18" i="3"/>
  <c r="AA18" i="3"/>
  <c r="Y18" i="3"/>
  <c r="X18" i="3"/>
  <c r="V18" i="3"/>
  <c r="U18" i="3"/>
  <c r="S18" i="3"/>
  <c r="R18" i="3"/>
  <c r="M18" i="3"/>
  <c r="L18" i="3"/>
  <c r="G18" i="3"/>
  <c r="F18" i="3"/>
  <c r="D18" i="3"/>
  <c r="C18" i="3"/>
  <c r="BC17" i="3"/>
  <c r="BB17" i="3"/>
  <c r="BC16" i="3"/>
  <c r="BB16" i="3"/>
  <c r="BC15" i="3"/>
  <c r="BB15" i="3"/>
  <c r="BC14" i="3"/>
  <c r="BB14" i="3"/>
  <c r="BC13" i="3"/>
  <c r="BB13" i="3"/>
  <c r="BC12" i="3"/>
  <c r="BB12" i="3"/>
  <c r="BC11" i="3"/>
  <c r="BB11" i="3"/>
  <c r="BC10" i="3"/>
  <c r="BB10" i="3"/>
  <c r="BC9" i="3"/>
  <c r="BB9" i="3"/>
  <c r="BC8" i="3"/>
  <c r="BB8" i="3"/>
  <c r="BC7" i="3"/>
  <c r="BB7" i="3"/>
  <c r="BC6" i="3"/>
  <c r="BB6" i="3"/>
  <c r="AO14" i="1"/>
  <c r="Z15" i="1"/>
  <c r="DB18" i="1"/>
  <c r="DA18" i="1"/>
  <c r="CY18" i="1"/>
  <c r="CX18" i="1"/>
  <c r="CM18" i="1"/>
  <c r="CL18" i="1"/>
  <c r="CJ18" i="1"/>
  <c r="CI18" i="1"/>
  <c r="CG18" i="1"/>
  <c r="CF18" i="1"/>
  <c r="CA18" i="1"/>
  <c r="BZ18" i="1"/>
  <c r="BX18" i="1"/>
  <c r="BW18" i="1"/>
  <c r="BU18" i="1"/>
  <c r="BT18" i="1"/>
  <c r="BR18" i="1"/>
  <c r="BQ18" i="1"/>
  <c r="BO18" i="1"/>
  <c r="BN18" i="1"/>
  <c r="BL18" i="1"/>
  <c r="BK18" i="1"/>
  <c r="BI18" i="1"/>
  <c r="BH18" i="1"/>
  <c r="BF18" i="1"/>
  <c r="BE18" i="1"/>
  <c r="BC18" i="1"/>
  <c r="BB18" i="1"/>
  <c r="AT18" i="1"/>
  <c r="AS18" i="1"/>
  <c r="AN18" i="1"/>
  <c r="AM18" i="1"/>
  <c r="AK18" i="1"/>
  <c r="AJ18" i="1"/>
  <c r="AH18" i="1"/>
  <c r="AG18" i="1"/>
  <c r="Y18" i="1"/>
  <c r="X18" i="1"/>
  <c r="V18" i="1"/>
  <c r="U18" i="1"/>
  <c r="S18" i="1"/>
  <c r="R18" i="1"/>
  <c r="G18" i="1"/>
  <c r="F18" i="1"/>
  <c r="D18" i="1"/>
  <c r="C18" i="1"/>
  <c r="DE18" i="1" l="1"/>
  <c r="DD18" i="1"/>
  <c r="BC18" i="3"/>
  <c r="BB18" i="3"/>
</calcChain>
</file>

<file path=xl/sharedStrings.xml><?xml version="1.0" encoding="utf-8"?>
<sst xmlns="http://schemas.openxmlformats.org/spreadsheetml/2006/main" count="436" uniqueCount="65">
  <si>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</si>
  <si>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</si>
  <si>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</si>
  <si>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</si>
  <si>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</si>
  <si>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</si>
  <si>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</si>
  <si>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</si>
  <si>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</si>
  <si>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</si>
  <si>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</si>
  <si>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</si>
  <si>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</si>
  <si>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</si>
  <si>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</si>
  <si>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</si>
  <si>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</si>
  <si>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</si>
  <si>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</si>
  <si>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Mozambique</t>
  </si>
  <si>
    <t>All countries</t>
  </si>
  <si>
    <t>Total quantity in tons</t>
  </si>
  <si>
    <t>Total FOB value (R'000)</t>
  </si>
  <si>
    <t>China</t>
  </si>
  <si>
    <t>Egypt</t>
  </si>
  <si>
    <t>India</t>
  </si>
  <si>
    <t>Israel</t>
  </si>
  <si>
    <t>Netherlands</t>
  </si>
  <si>
    <t>Saudi Arabia</t>
  </si>
  <si>
    <t>Unknown</t>
  </si>
  <si>
    <t>Angola</t>
  </si>
  <si>
    <t>Ghana</t>
  </si>
  <si>
    <t>Kenya</t>
  </si>
  <si>
    <t>Lebanon</t>
  </si>
  <si>
    <t>Malawi</t>
  </si>
  <si>
    <t>Namibia</t>
  </si>
  <si>
    <t>New Zealand</t>
  </si>
  <si>
    <t>Saint Helena</t>
  </si>
  <si>
    <t>Soa Tome &amp; Principe</t>
  </si>
  <si>
    <t>Spain</t>
  </si>
  <si>
    <t>Zambia</t>
  </si>
  <si>
    <t>Zimbabwe</t>
  </si>
  <si>
    <t>Congo Dem Rep of</t>
  </si>
  <si>
    <t>Botswana</t>
  </si>
  <si>
    <t>Algeria</t>
  </si>
  <si>
    <t>Lesotho</t>
  </si>
  <si>
    <t>Swaziland</t>
  </si>
  <si>
    <t>Germany</t>
  </si>
  <si>
    <t>Russian Federation</t>
  </si>
  <si>
    <t>Morocco</t>
  </si>
  <si>
    <t>Old Tariff Line: 3103.10 Fertilizers - Superphosphate</t>
  </si>
  <si>
    <t>Tariff Line 3103.19 Fertilizers - Superphosphate - Other</t>
  </si>
  <si>
    <t>Exports</t>
  </si>
  <si>
    <t>France</t>
  </si>
  <si>
    <t>Chile</t>
  </si>
  <si>
    <t>Japan</t>
  </si>
  <si>
    <t>Australia</t>
  </si>
  <si>
    <t>Month</t>
  </si>
  <si>
    <t>Taiwan, Prov of</t>
  </si>
  <si>
    <t>Comoros</t>
  </si>
  <si>
    <t>United Kingdom</t>
  </si>
  <si>
    <t>Bulgaria</t>
  </si>
  <si>
    <t>Eswatini</t>
  </si>
  <si>
    <t>United States</t>
  </si>
  <si>
    <t>Senegal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</si>
</sst>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4" fontId="1" fillId="0" borderId="0" xfId="0" applyNumberFormat="1" applyFont="1" applyAlignment="1">
      <alignment wrapText="1"/>
    </xf>
    <xf numFmtId="4" fontId="0" fillId="0" borderId="0" xfId="0" applyNumberFormat="1"/>
    <xf numFmtId="4" fontId="0" fillId="0" borderId="1" xfId="0" applyNumberFormat="1" applyBorder="1"/>
    <xf numFmtId="164" fontId="0" fillId="0" borderId="2" xfId="0" applyNumberFormat="1" applyBorder="1"/>
    <xf numFmtId="4" fontId="0" fillId="0" borderId="0" xfId="0" applyNumberFormat="1" applyAlignment="1">
      <alignment vertical="center" wrapText="1"/>
    </xf>
    <xf numFmtId="164" fontId="0" fillId="0" borderId="0" xfId="0" applyNumberFormat="1"/>
    <xf numFmtId="4" fontId="0" fillId="0" borderId="6" xfId="0" applyNumberFormat="1" applyBorder="1"/>
    <xf numFmtId="164" fontId="0" fillId="0" borderId="7" xfId="0" applyNumberFormat="1" applyBorder="1"/>
    <xf numFmtId="4" fontId="0" fillId="0" borderId="9" xfId="0" applyNumberFormat="1" applyBorder="1"/>
    <xf numFmtId="4" fontId="0" fillId="0" borderId="8" xfId="0" applyNumberFormat="1" applyBorder="1"/>
    <xf numFmtId="4" fontId="0" fillId="2" borderId="0" xfId="0" applyNumberFormat="1" applyFill="1"/>
    <xf numFmtId="0" fontId="0" fillId="2" borderId="0" xfId="0" applyFill="1"/>
    <xf numFmtId="164" fontId="0" fillId="2" borderId="0" xfId="0" applyNumberFormat="1" applyFill="1"/>
    <xf numFmtId="4" fontId="1" fillId="2" borderId="0" xfId="0" applyNumberFormat="1" applyFont="1" applyFill="1" applyAlignment="1">
      <alignment wrapText="1"/>
    </xf>
    <xf numFmtId="0" fontId="2" fillId="2" borderId="0" xfId="0" applyFont="1" applyFill="1" applyAlignment="1">
      <alignment horizontal="left" wrapText="1"/>
    </xf>
    <xf numFmtId="4" fontId="2" fillId="2" borderId="0" xfId="0" applyNumberFormat="1" applyFont="1" applyFill="1" applyAlignment="1">
      <alignment horizontal="left" wrapText="1"/>
    </xf>
    <xf numFmtId="164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4" fontId="3" fillId="2" borderId="0" xfId="0" applyNumberFormat="1" applyFont="1" applyFill="1" applyAlignment="1">
      <alignment horizontal="left" wrapText="1"/>
    </xf>
    <xf numFmtId="4" fontId="1" fillId="0" borderId="10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4" fontId="4" fillId="3" borderId="10" xfId="0" applyNumberFormat="1" applyFont="1" applyFill="1" applyBorder="1"/>
    <xf numFmtId="164" fontId="4" fillId="3" borderId="4" xfId="0" applyNumberFormat="1" applyFont="1" applyFill="1" applyBorder="1"/>
    <xf numFmtId="4" fontId="4" fillId="3" borderId="5" xfId="0" applyNumberFormat="1" applyFont="1" applyFill="1" applyBorder="1"/>
    <xf numFmtId="4" fontId="5" fillId="3" borderId="10" xfId="0" applyNumberFormat="1" applyFont="1" applyFill="1" applyBorder="1"/>
    <xf numFmtId="164" fontId="5" fillId="3" borderId="4" xfId="0" applyNumberFormat="1" applyFont="1" applyFill="1" applyBorder="1"/>
    <xf numFmtId="4" fontId="5" fillId="3" borderId="5" xfId="0" applyNumberFormat="1" applyFont="1" applyFill="1" applyBorder="1"/>
    <xf numFmtId="164" fontId="4" fillId="3" borderId="12" xfId="0" applyNumberFormat="1" applyFont="1" applyFill="1" applyBorder="1" applyAlignment="1">
      <alignment horizontal="center" vertical="center" wrapText="1"/>
    </xf>
    <xf numFmtId="4" fontId="4" fillId="3" borderId="13" xfId="0" applyNumberFormat="1" applyFont="1" applyFill="1" applyBorder="1" applyAlignment="1">
      <alignment horizontal="center" vertical="center" wrapText="1"/>
    </xf>
    <xf numFmtId="2" fontId="0" fillId="0" borderId="3" xfId="0" applyNumberFormat="1" applyBorder="1"/>
    <xf numFmtId="4" fontId="4" fillId="3" borderId="11" xfId="0" applyNumberFormat="1" applyFont="1" applyFill="1" applyBorder="1"/>
    <xf numFmtId="2" fontId="0" fillId="0" borderId="15" xfId="0" applyNumberFormat="1" applyBorder="1"/>
    <xf numFmtId="164" fontId="1" fillId="0" borderId="19" xfId="0" applyNumberFormat="1" applyFont="1" applyBorder="1" applyAlignment="1">
      <alignment horizontal="center" vertical="center" wrapText="1"/>
    </xf>
    <xf numFmtId="4" fontId="1" fillId="0" borderId="20" xfId="0" applyNumberFormat="1" applyFont="1" applyBorder="1" applyAlignment="1">
      <alignment horizontal="center" vertical="center" wrapText="1"/>
    </xf>
    <xf numFmtId="4" fontId="1" fillId="0" borderId="2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7" xfId="0" applyBorder="1"/>
    <xf numFmtId="0" fontId="0" fillId="0" borderId="15" xfId="0" applyBorder="1"/>
    <xf numFmtId="0" fontId="0" fillId="0" borderId="3" xfId="0" applyBorder="1"/>
    <xf numFmtId="4" fontId="0" fillId="0" borderId="3" xfId="0" applyNumberFormat="1" applyBorder="1"/>
    <xf numFmtId="4" fontId="4" fillId="3" borderId="27" xfId="0" applyNumberFormat="1" applyFont="1" applyFill="1" applyBorder="1"/>
    <xf numFmtId="0" fontId="4" fillId="3" borderId="11" xfId="0" applyFont="1" applyFill="1" applyBorder="1"/>
    <xf numFmtId="0" fontId="0" fillId="0" borderId="2" xfId="0" applyBorder="1"/>
    <xf numFmtId="4" fontId="5" fillId="3" borderId="11" xfId="0" applyNumberFormat="1" applyFont="1" applyFill="1" applyBorder="1"/>
    <xf numFmtId="4" fontId="5" fillId="3" borderId="27" xfId="0" applyNumberFormat="1" applyFont="1" applyFill="1" applyBorder="1"/>
    <xf numFmtId="0" fontId="5" fillId="3" borderId="11" xfId="0" applyFont="1" applyFill="1" applyBorder="1"/>
    <xf numFmtId="0" fontId="4" fillId="3" borderId="27" xfId="0" applyFont="1" applyFill="1" applyBorder="1"/>
    <xf numFmtId="0" fontId="6" fillId="3" borderId="27" xfId="0" applyFont="1" applyFill="1" applyBorder="1"/>
    <xf numFmtId="0" fontId="6" fillId="3" borderId="11" xfId="0" applyFont="1" applyFill="1" applyBorder="1"/>
    <xf numFmtId="164" fontId="6" fillId="3" borderId="4" xfId="0" applyNumberFormat="1" applyFont="1" applyFill="1" applyBorder="1"/>
    <xf numFmtId="4" fontId="6" fillId="3" borderId="10" xfId="0" applyNumberFormat="1" applyFont="1" applyFill="1" applyBorder="1"/>
    <xf numFmtId="4" fontId="6" fillId="3" borderId="11" xfId="0" applyNumberFormat="1" applyFont="1" applyFill="1" applyBorder="1"/>
    <xf numFmtId="164" fontId="7" fillId="0" borderId="28" xfId="0" applyNumberFormat="1" applyFont="1" applyBorder="1"/>
    <xf numFmtId="4" fontId="7" fillId="0" borderId="0" xfId="0" applyNumberFormat="1" applyFont="1"/>
    <xf numFmtId="164" fontId="7" fillId="0" borderId="1" xfId="0" applyNumberFormat="1" applyFont="1" applyBorder="1"/>
    <xf numFmtId="4" fontId="7" fillId="0" borderId="1" xfId="0" applyNumberFormat="1" applyFont="1" applyBorder="1"/>
    <xf numFmtId="4" fontId="8" fillId="0" borderId="3" xfId="0" applyNumberFormat="1" applyFont="1" applyBorder="1"/>
    <xf numFmtId="164" fontId="0" fillId="0" borderId="1" xfId="0" applyNumberFormat="1" applyBorder="1"/>
    <xf numFmtId="164" fontId="9" fillId="0" borderId="1" xfId="0" applyNumberFormat="1" applyFont="1" applyBorder="1"/>
    <xf numFmtId="4" fontId="9" fillId="0" borderId="1" xfId="0" applyNumberFormat="1" applyFont="1" applyBorder="1"/>
    <xf numFmtId="4" fontId="10" fillId="0" borderId="3" xfId="0" applyNumberFormat="1" applyFont="1" applyBorder="1"/>
    <xf numFmtId="164" fontId="6" fillId="3" borderId="12" xfId="0" applyNumberFormat="1" applyFont="1" applyFill="1" applyBorder="1" applyAlignment="1">
      <alignment horizontal="center" vertical="center" wrapText="1"/>
    </xf>
    <xf numFmtId="4" fontId="6" fillId="3" borderId="13" xfId="0" applyNumberFormat="1" applyFont="1" applyFill="1" applyBorder="1" applyAlignment="1">
      <alignment horizontal="center" vertical="center" wrapText="1"/>
    </xf>
    <xf numFmtId="4" fontId="11" fillId="0" borderId="0" xfId="0" applyNumberFormat="1" applyFont="1" applyAlignment="1">
      <alignment vertical="center" wrapText="1"/>
    </xf>
    <xf numFmtId="164" fontId="12" fillId="0" borderId="1" xfId="0" applyNumberFormat="1" applyFont="1" applyBorder="1"/>
    <xf numFmtId="4" fontId="12" fillId="0" borderId="1" xfId="0" applyNumberFormat="1" applyFont="1" applyBorder="1"/>
    <xf numFmtId="4" fontId="4" fillId="3" borderId="12" xfId="0" applyNumberFormat="1" applyFont="1" applyFill="1" applyBorder="1" applyAlignment="1">
      <alignment horizontal="center" vertical="center" wrapText="1"/>
    </xf>
    <xf numFmtId="4" fontId="4" fillId="3" borderId="14" xfId="0" applyNumberFormat="1" applyFont="1" applyFill="1" applyBorder="1" applyAlignment="1">
      <alignment horizontal="center" vertical="center" wrapText="1"/>
    </xf>
    <xf numFmtId="4" fontId="4" fillId="3" borderId="13" xfId="0" applyNumberFormat="1" applyFont="1" applyFill="1" applyBorder="1" applyAlignment="1">
      <alignment horizontal="center" vertical="center" wrapText="1"/>
    </xf>
    <xf numFmtId="4" fontId="4" fillId="3" borderId="16" xfId="0" applyNumberFormat="1" applyFont="1" applyFill="1" applyBorder="1" applyAlignment="1">
      <alignment horizontal="center" vertical="center" wrapText="1"/>
    </xf>
    <xf numFmtId="4" fontId="4" fillId="3" borderId="17" xfId="0" applyNumberFormat="1" applyFont="1" applyFill="1" applyBorder="1" applyAlignment="1">
      <alignment horizontal="center" vertical="center" wrapText="1"/>
    </xf>
    <xf numFmtId="4" fontId="4" fillId="3" borderId="18" xfId="0" applyNumberFormat="1" applyFont="1" applyFill="1" applyBorder="1" applyAlignment="1">
      <alignment horizontal="center" vertical="center" wrapText="1"/>
    </xf>
    <xf numFmtId="4" fontId="4" fillId="3" borderId="22" xfId="0" applyNumberFormat="1" applyFont="1" applyFill="1" applyBorder="1" applyAlignment="1">
      <alignment horizontal="center" vertical="center" wrapText="1"/>
    </xf>
    <xf numFmtId="4" fontId="4" fillId="3" borderId="23" xfId="0" applyNumberFormat="1" applyFont="1" applyFill="1" applyBorder="1" applyAlignment="1">
      <alignment horizontal="center" vertical="center" wrapText="1"/>
    </xf>
    <xf numFmtId="4" fontId="4" fillId="3" borderId="24" xfId="0" applyNumberFormat="1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left" wrapText="1"/>
    </xf>
    <xf numFmtId="4" fontId="3" fillId="2" borderId="0" xfId="0" applyNumberFormat="1" applyFont="1" applyFill="1" applyAlignment="1">
      <alignment horizontal="left" wrapText="1"/>
    </xf>
    <xf numFmtId="4" fontId="6" fillId="3" borderId="22" xfId="0" applyNumberFormat="1" applyFont="1" applyFill="1" applyBorder="1" applyAlignment="1">
      <alignment horizontal="center" vertical="center" wrapText="1"/>
    </xf>
    <xf numFmtId="4" fontId="6" fillId="3" borderId="23" xfId="0" applyNumberFormat="1" applyFont="1" applyFill="1" applyBorder="1" applyAlignment="1">
      <alignment horizontal="center" vertical="center" wrapText="1"/>
    </xf>
    <xf numFmtId="4" fontId="6" fillId="3" borderId="24" xfId="0" applyNumberFormat="1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I109"/>
  <sheetViews>
    <sheetView tabSelected="1" zoomScaleNormal="100" workbookViewId="0">
      <pane xSplit="2" ySplit="5" topLeftCell="C97" activePane="bottomRight" state="frozen"/>
      <selection pane="topRight" activeCell="B1" sqref="B1"/>
      <selection pane="bottomLeft" activeCell="A6" sqref="A6"/>
      <selection pane="bottomRight" activeCell="A102" sqref="A102"/>
    </sheetView>
  </sheetViews>
  <sheetFormatPr defaultColWidth="9.109375" defaultRowHeight="14.4" x14ac:dyDescent="0.3"/>
  <cols>
    <col min="1" max="1" width="9.109375" style="2"/>
    <col min="2" max="2" width="11.5546875" bestFit="1" customWidth="1"/>
    <col min="3" max="3" width="10.88671875" style="6" bestFit="1" customWidth="1"/>
    <col min="4" max="4" width="10.88671875" style="2" bestFit="1" customWidth="1"/>
    <col min="5" max="5" width="9.44140625" style="2" bestFit="1" customWidth="1"/>
    <col min="6" max="6" width="9.109375" style="6" customWidth="1"/>
    <col min="7" max="7" width="10.33203125" style="2" customWidth="1"/>
    <col min="8" max="8" width="9.44140625" style="2" bestFit="1" customWidth="1"/>
    <col min="9" max="9" width="9.88671875" style="6" bestFit="1" customWidth="1"/>
    <col min="10" max="10" width="10.33203125" style="2" bestFit="1" customWidth="1"/>
    <col min="11" max="11" width="9.44140625" style="2" bestFit="1" customWidth="1"/>
    <col min="12" max="12" width="9.88671875" style="6" bestFit="1" customWidth="1"/>
    <col min="13" max="13" width="10.33203125" style="2" bestFit="1" customWidth="1"/>
    <col min="14" max="14" width="10" style="2" bestFit="1" customWidth="1"/>
    <col min="15" max="15" width="9.88671875" style="6" bestFit="1" customWidth="1"/>
    <col min="16" max="16" width="10.33203125" style="2" bestFit="1" customWidth="1"/>
    <col min="17" max="17" width="9.44140625" style="2" bestFit="1" customWidth="1"/>
    <col min="18" max="18" width="9.88671875" style="6" bestFit="1" customWidth="1"/>
    <col min="19" max="19" width="10.33203125" style="2" bestFit="1" customWidth="1"/>
    <col min="20" max="20" width="9.44140625" style="2" bestFit="1" customWidth="1"/>
    <col min="21" max="21" width="9.109375" style="6" customWidth="1"/>
    <col min="22" max="22" width="10.33203125" style="2" bestFit="1" customWidth="1"/>
    <col min="23" max="23" width="9.44140625" style="2" bestFit="1" customWidth="1"/>
    <col min="24" max="24" width="9.88671875" style="6" bestFit="1" customWidth="1"/>
    <col min="25" max="25" width="10.33203125" style="2" bestFit="1" customWidth="1"/>
    <col min="26" max="26" width="9.44140625" style="2" bestFit="1" customWidth="1"/>
    <col min="27" max="27" width="9.88671875" style="6" bestFit="1" customWidth="1"/>
    <col min="28" max="28" width="10.33203125" style="2" bestFit="1" customWidth="1"/>
    <col min="29" max="29" width="11.6640625" style="2" customWidth="1"/>
    <col min="30" max="30" width="9.88671875" style="6" bestFit="1" customWidth="1"/>
    <col min="31" max="31" width="10.33203125" style="2" bestFit="1" customWidth="1"/>
    <col min="32" max="32" width="11.6640625" style="2" customWidth="1"/>
    <col min="33" max="33" width="9.88671875" style="6" bestFit="1" customWidth="1"/>
    <col min="34" max="34" width="10.33203125" style="2" bestFit="1" customWidth="1"/>
    <col min="35" max="35" width="9.44140625" style="2" bestFit="1" customWidth="1"/>
    <col min="36" max="36" width="9.109375" style="6" customWidth="1"/>
    <col min="37" max="37" width="10.33203125" style="2" bestFit="1" customWidth="1"/>
    <col min="38" max="38" width="9.44140625" style="2" bestFit="1" customWidth="1"/>
    <col min="39" max="39" width="10.88671875" style="6" bestFit="1" customWidth="1"/>
    <col min="40" max="40" width="10.88671875" style="2" bestFit="1" customWidth="1"/>
    <col min="41" max="41" width="9.44140625" style="2" bestFit="1" customWidth="1"/>
    <col min="42" max="42" width="9.88671875" style="6" bestFit="1" customWidth="1"/>
    <col min="43" max="43" width="10.33203125" style="2" bestFit="1" customWidth="1"/>
    <col min="44" max="44" width="9.44140625" style="2" bestFit="1" customWidth="1"/>
    <col min="45" max="45" width="9.88671875" style="6" bestFit="1" customWidth="1"/>
    <col min="46" max="46" width="10.33203125" style="2" bestFit="1" customWidth="1"/>
    <col min="47" max="47" width="9.44140625" style="2" bestFit="1" customWidth="1"/>
    <col min="48" max="48" width="9.88671875" style="6" bestFit="1" customWidth="1"/>
    <col min="49" max="49" width="10.33203125" style="2" bestFit="1" customWidth="1"/>
    <col min="50" max="50" width="9.44140625" style="2" bestFit="1" customWidth="1"/>
    <col min="51" max="51" width="9.88671875" style="6" bestFit="1" customWidth="1"/>
    <col min="52" max="52" width="10.33203125" style="2" bestFit="1" customWidth="1"/>
    <col min="53" max="53" width="9.44140625" style="2" bestFit="1" customWidth="1"/>
    <col min="54" max="54" width="9.109375" style="6" customWidth="1"/>
    <col min="55" max="55" width="10.33203125" style="2" bestFit="1" customWidth="1"/>
    <col min="56" max="56" width="9.44140625" style="2" bestFit="1" customWidth="1"/>
    <col min="57" max="57" width="9.109375" style="6" customWidth="1"/>
    <col min="58" max="58" width="10.33203125" style="2" bestFit="1" customWidth="1"/>
    <col min="59" max="59" width="9.44140625" style="2" bestFit="1" customWidth="1"/>
    <col min="60" max="60" width="9.109375" style="6" customWidth="1"/>
    <col min="61" max="61" width="10.33203125" style="2" bestFit="1" customWidth="1"/>
    <col min="62" max="62" width="9.44140625" style="2" bestFit="1" customWidth="1"/>
    <col min="63" max="63" width="9.109375" style="6" customWidth="1"/>
    <col min="64" max="64" width="10.33203125" style="2" bestFit="1" customWidth="1"/>
    <col min="65" max="65" width="9.44140625" style="2" bestFit="1" customWidth="1"/>
    <col min="66" max="66" width="12.44140625" style="6" customWidth="1"/>
    <col min="67" max="67" width="10.33203125" style="2" bestFit="1" customWidth="1"/>
    <col min="68" max="68" width="9.44140625" style="2" bestFit="1" customWidth="1"/>
    <col min="69" max="69" width="9.109375" style="6" customWidth="1"/>
    <col min="70" max="70" width="10.33203125" style="2" bestFit="1" customWidth="1"/>
    <col min="71" max="71" width="9.44140625" style="2" bestFit="1" customWidth="1"/>
    <col min="72" max="72" width="12.5546875" style="6" customWidth="1"/>
    <col min="73" max="73" width="10.33203125" style="2" bestFit="1" customWidth="1"/>
    <col min="74" max="74" width="9.44140625" style="2" bestFit="1" customWidth="1"/>
    <col min="75" max="75" width="9.109375" style="6" customWidth="1"/>
    <col min="76" max="76" width="10.33203125" style="2" bestFit="1" customWidth="1"/>
    <col min="77" max="77" width="9.44140625" style="2" bestFit="1" customWidth="1"/>
    <col min="78" max="78" width="9.88671875" style="6" bestFit="1" customWidth="1"/>
    <col min="79" max="79" width="10.33203125" style="2" bestFit="1" customWidth="1"/>
    <col min="80" max="80" width="9.44140625" style="2" bestFit="1" customWidth="1"/>
    <col min="81" max="81" width="9.109375" style="6" customWidth="1"/>
    <col min="82" max="82" width="10.33203125" style="2" bestFit="1" customWidth="1"/>
    <col min="83" max="83" width="9.44140625" style="2" bestFit="1" customWidth="1"/>
    <col min="84" max="84" width="9.109375" style="6" customWidth="1"/>
    <col min="85" max="85" width="10.33203125" style="2" bestFit="1" customWidth="1"/>
    <col min="86" max="86" width="9.44140625" style="2" bestFit="1" customWidth="1"/>
    <col min="87" max="87" width="9.88671875" style="6" bestFit="1" customWidth="1"/>
    <col min="88" max="88" width="10.33203125" style="2" bestFit="1" customWidth="1"/>
    <col min="89" max="89" width="9.44140625" style="2" bestFit="1" customWidth="1"/>
    <col min="90" max="90" width="9.88671875" style="6" bestFit="1" customWidth="1"/>
    <col min="91" max="91" width="10.33203125" style="2" bestFit="1" customWidth="1"/>
    <col min="92" max="92" width="9.44140625" style="2" bestFit="1" customWidth="1"/>
    <col min="93" max="93" width="9.109375" style="6" customWidth="1"/>
    <col min="94" max="94" width="10.33203125" style="2" bestFit="1" customWidth="1"/>
    <col min="95" max="95" width="10.33203125" style="2" customWidth="1"/>
    <col min="96" max="96" width="9.109375" style="6" customWidth="1"/>
    <col min="97" max="97" width="10.33203125" style="2" bestFit="1" customWidth="1"/>
    <col min="98" max="98" width="9.44140625" style="2" bestFit="1" customWidth="1"/>
    <col min="99" max="99" width="9.109375" style="6" customWidth="1"/>
    <col min="100" max="100" width="10.33203125" style="2" bestFit="1" customWidth="1"/>
    <col min="101" max="101" width="9.44140625" style="2" bestFit="1" customWidth="1"/>
    <col min="102" max="102" width="9.109375" style="6" customWidth="1"/>
    <col min="103" max="103" width="10.33203125" style="2" bestFit="1" customWidth="1"/>
    <col min="104" max="104" width="9.44140625" style="2" bestFit="1" customWidth="1"/>
    <col min="105" max="105" width="9.109375" style="6" customWidth="1"/>
    <col min="106" max="106" width="10.33203125" style="2" bestFit="1" customWidth="1"/>
    <col min="107" max="107" width="9.44140625" style="2" bestFit="1" customWidth="1"/>
    <col min="108" max="108" width="13.6640625" style="6" customWidth="1"/>
    <col min="109" max="109" width="13.6640625" style="2" customWidth="1"/>
    <col min="110" max="16384" width="9.109375" style="2"/>
  </cols>
  <sheetData>
    <row r="1" spans="1:113" s="11" customFormat="1" ht="8.25" customHeight="1" x14ac:dyDescent="0.3">
      <c r="B1" s="12"/>
      <c r="C1" s="13"/>
      <c r="F1" s="13"/>
      <c r="I1" s="13"/>
      <c r="L1" s="13"/>
      <c r="O1" s="13"/>
      <c r="R1" s="13"/>
      <c r="U1" s="13"/>
      <c r="X1" s="13"/>
      <c r="AA1" s="13"/>
      <c r="AD1" s="13"/>
      <c r="AG1" s="13"/>
      <c r="AJ1" s="13"/>
      <c r="AM1" s="13"/>
      <c r="AP1" s="13"/>
      <c r="AS1" s="13"/>
      <c r="AV1" s="13"/>
      <c r="AY1" s="13"/>
      <c r="BB1" s="13"/>
      <c r="BE1" s="13"/>
      <c r="BH1" s="13"/>
      <c r="BK1" s="13"/>
      <c r="BN1" s="13"/>
      <c r="BQ1" s="13"/>
      <c r="BT1" s="13"/>
      <c r="BW1" s="13"/>
      <c r="BZ1" s="13"/>
      <c r="CC1" s="13"/>
      <c r="CF1" s="13"/>
      <c r="CI1" s="13"/>
      <c r="CL1" s="13"/>
      <c r="CO1" s="13"/>
      <c r="CR1" s="13"/>
      <c r="CU1" s="13"/>
      <c r="CX1" s="13"/>
      <c r="DA1" s="13"/>
      <c r="DD1" s="13"/>
    </row>
    <row r="2" spans="1:113" s="14" customFormat="1" ht="21" customHeight="1" x14ac:dyDescent="0.4">
      <c r="B2" s="15" t="s">
        <v>18</v>
      </c>
      <c r="C2" s="80" t="s">
        <v>51</v>
      </c>
      <c r="D2" s="80"/>
      <c r="E2" s="80"/>
      <c r="F2" s="80"/>
      <c r="G2" s="80"/>
      <c r="H2" s="80"/>
      <c r="I2" s="80"/>
      <c r="J2" s="80"/>
      <c r="K2" s="80"/>
      <c r="L2" s="17"/>
      <c r="O2" s="17"/>
      <c r="R2" s="16"/>
      <c r="S2" s="16"/>
      <c r="U2" s="17"/>
      <c r="X2" s="17"/>
      <c r="AA2" s="17"/>
      <c r="AD2" s="17"/>
      <c r="AG2" s="17"/>
      <c r="AJ2" s="17"/>
      <c r="AM2" s="17"/>
      <c r="AP2" s="17"/>
      <c r="AS2" s="17"/>
      <c r="AV2" s="17"/>
      <c r="AY2" s="17"/>
      <c r="BB2" s="17"/>
      <c r="BE2" s="17"/>
      <c r="BH2" s="17"/>
      <c r="BK2" s="17"/>
      <c r="BN2" s="17"/>
      <c r="BQ2" s="17"/>
      <c r="BT2" s="17"/>
      <c r="BW2" s="17"/>
      <c r="BZ2" s="17"/>
      <c r="CC2" s="17"/>
      <c r="CF2" s="17"/>
      <c r="CI2" s="17"/>
      <c r="CL2" s="17"/>
      <c r="CO2" s="17"/>
      <c r="CR2" s="17"/>
      <c r="CU2" s="17"/>
      <c r="CX2" s="17"/>
      <c r="DA2" s="17"/>
      <c r="DD2" s="17"/>
    </row>
    <row r="3" spans="1:113" s="14" customFormat="1" ht="21.75" customHeight="1" thickBot="1" x14ac:dyDescent="0.45">
      <c r="B3" s="18"/>
      <c r="C3" s="81" t="s">
        <v>50</v>
      </c>
      <c r="D3" s="81"/>
      <c r="E3" s="81"/>
      <c r="F3" s="81"/>
      <c r="G3" s="81"/>
      <c r="H3" s="81"/>
      <c r="I3" s="81"/>
      <c r="J3" s="81"/>
      <c r="K3" s="81"/>
      <c r="L3" s="17"/>
      <c r="O3" s="17"/>
      <c r="R3" s="19"/>
      <c r="S3" s="19"/>
      <c r="U3" s="17"/>
      <c r="X3" s="17"/>
      <c r="AA3" s="17"/>
      <c r="AD3" s="17"/>
      <c r="AG3" s="17"/>
      <c r="AJ3" s="17"/>
      <c r="AM3" s="17"/>
      <c r="AP3" s="17"/>
      <c r="AS3" s="17"/>
      <c r="AV3" s="17"/>
      <c r="AY3" s="17"/>
      <c r="BB3" s="17"/>
      <c r="BE3" s="17"/>
      <c r="BH3" s="17"/>
      <c r="BK3" s="17"/>
      <c r="BN3" s="17"/>
      <c r="BQ3" s="17"/>
      <c r="BT3" s="17"/>
      <c r="BW3" s="17"/>
      <c r="BZ3" s="17"/>
      <c r="CC3" s="17"/>
      <c r="CF3" s="17"/>
      <c r="CI3" s="17"/>
      <c r="CL3" s="17"/>
      <c r="CO3" s="17"/>
      <c r="CR3" s="17"/>
      <c r="CU3" s="17"/>
      <c r="CX3" s="17"/>
      <c r="DA3" s="17"/>
      <c r="DD3" s="17"/>
    </row>
    <row r="4" spans="1:113" s="5" customFormat="1" ht="45" customHeight="1" thickBot="1" x14ac:dyDescent="0.35">
      <c r="A4" s="78" t="s">
        <v>0</v>
      </c>
      <c r="B4" s="79"/>
      <c r="C4" s="75" t="s">
        <v>44</v>
      </c>
      <c r="D4" s="76"/>
      <c r="E4" s="77"/>
      <c r="F4" s="75" t="s">
        <v>30</v>
      </c>
      <c r="G4" s="76"/>
      <c r="H4" s="77"/>
      <c r="I4" s="69" t="s">
        <v>56</v>
      </c>
      <c r="J4" s="70"/>
      <c r="K4" s="71"/>
      <c r="L4" s="69" t="s">
        <v>61</v>
      </c>
      <c r="M4" s="70"/>
      <c r="N4" s="71"/>
      <c r="O4" s="69" t="s">
        <v>54</v>
      </c>
      <c r="P4" s="70"/>
      <c r="Q4" s="71"/>
      <c r="R4" s="75" t="s">
        <v>23</v>
      </c>
      <c r="S4" s="76"/>
      <c r="T4" s="77"/>
      <c r="U4" s="69" t="s">
        <v>42</v>
      </c>
      <c r="V4" s="70"/>
      <c r="W4" s="71"/>
      <c r="X4" s="75" t="s">
        <v>24</v>
      </c>
      <c r="Y4" s="76"/>
      <c r="Z4" s="77"/>
      <c r="AA4" s="69" t="s">
        <v>62</v>
      </c>
      <c r="AB4" s="70"/>
      <c r="AC4" s="71"/>
      <c r="AD4" s="69" t="s">
        <v>53</v>
      </c>
      <c r="AE4" s="70"/>
      <c r="AF4" s="71"/>
      <c r="AG4" s="69" t="s">
        <v>47</v>
      </c>
      <c r="AH4" s="70"/>
      <c r="AI4" s="71"/>
      <c r="AJ4" s="69" t="s">
        <v>25</v>
      </c>
      <c r="AK4" s="70"/>
      <c r="AL4" s="71"/>
      <c r="AM4" s="69" t="s">
        <v>26</v>
      </c>
      <c r="AN4" s="70"/>
      <c r="AO4" s="71"/>
      <c r="AP4" s="69" t="s">
        <v>55</v>
      </c>
      <c r="AQ4" s="70"/>
      <c r="AR4" s="71"/>
      <c r="AS4" s="69" t="s">
        <v>32</v>
      </c>
      <c r="AT4" s="70"/>
      <c r="AU4" s="71"/>
      <c r="AV4" s="75" t="s">
        <v>33</v>
      </c>
      <c r="AW4" s="76"/>
      <c r="AX4" s="77"/>
      <c r="AY4" s="75" t="s">
        <v>45</v>
      </c>
      <c r="AZ4" s="76"/>
      <c r="BA4" s="77"/>
      <c r="BB4" s="69" t="s">
        <v>34</v>
      </c>
      <c r="BC4" s="70"/>
      <c r="BD4" s="71"/>
      <c r="BE4" s="75" t="s">
        <v>49</v>
      </c>
      <c r="BF4" s="76"/>
      <c r="BG4" s="77"/>
      <c r="BH4" s="75" t="s">
        <v>19</v>
      </c>
      <c r="BI4" s="76"/>
      <c r="BJ4" s="77"/>
      <c r="BK4" s="69" t="s">
        <v>35</v>
      </c>
      <c r="BL4" s="70"/>
      <c r="BM4" s="71"/>
      <c r="BN4" s="69" t="s">
        <v>27</v>
      </c>
      <c r="BO4" s="70"/>
      <c r="BP4" s="71"/>
      <c r="BQ4" s="69" t="s">
        <v>36</v>
      </c>
      <c r="BR4" s="70"/>
      <c r="BS4" s="71"/>
      <c r="BT4" s="69" t="s">
        <v>48</v>
      </c>
      <c r="BU4" s="70"/>
      <c r="BV4" s="71"/>
      <c r="BW4" s="69" t="s">
        <v>37</v>
      </c>
      <c r="BX4" s="70"/>
      <c r="BY4" s="71"/>
      <c r="BZ4" s="69" t="s">
        <v>28</v>
      </c>
      <c r="CA4" s="70"/>
      <c r="CB4" s="71"/>
      <c r="CC4" s="72" t="s">
        <v>64</v>
      </c>
      <c r="CD4" s="73"/>
      <c r="CE4" s="74"/>
      <c r="CF4" s="72" t="s">
        <v>38</v>
      </c>
      <c r="CG4" s="73"/>
      <c r="CH4" s="74"/>
      <c r="CI4" s="69" t="s">
        <v>39</v>
      </c>
      <c r="CJ4" s="70"/>
      <c r="CK4" s="71"/>
      <c r="CL4" s="69" t="s">
        <v>46</v>
      </c>
      <c r="CM4" s="70"/>
      <c r="CN4" s="71"/>
      <c r="CO4" s="69" t="s">
        <v>58</v>
      </c>
      <c r="CP4" s="70"/>
      <c r="CQ4" s="71"/>
      <c r="CR4" s="69" t="s">
        <v>60</v>
      </c>
      <c r="CS4" s="70"/>
      <c r="CT4" s="71"/>
      <c r="CU4" s="69" t="s">
        <v>63</v>
      </c>
      <c r="CV4" s="70"/>
      <c r="CW4" s="71"/>
      <c r="CX4" s="69" t="s">
        <v>29</v>
      </c>
      <c r="CY4" s="70"/>
      <c r="CZ4" s="71"/>
      <c r="DA4" s="69" t="s">
        <v>40</v>
      </c>
      <c r="DB4" s="70"/>
      <c r="DC4" s="71"/>
      <c r="DD4" s="29" t="s">
        <v>20</v>
      </c>
      <c r="DE4" s="30" t="s">
        <v>20</v>
      </c>
    </row>
    <row r="5" spans="1:113" ht="45" customHeight="1" thickBot="1" x14ac:dyDescent="0.35">
      <c r="A5" s="37" t="s">
        <v>1</v>
      </c>
      <c r="B5" s="38" t="s">
        <v>57</v>
      </c>
      <c r="C5" s="21" t="s">
        <v>2</v>
      </c>
      <c r="D5" s="20" t="s">
        <v>3</v>
      </c>
      <c r="E5" s="22" t="s">
        <v>4</v>
      </c>
      <c r="F5" s="21" t="s">
        <v>2</v>
      </c>
      <c r="G5" s="20" t="s">
        <v>3</v>
      </c>
      <c r="H5" s="22" t="s">
        <v>4</v>
      </c>
      <c r="I5" s="21" t="s">
        <v>2</v>
      </c>
      <c r="J5" s="20" t="s">
        <v>3</v>
      </c>
      <c r="K5" s="22" t="s">
        <v>4</v>
      </c>
      <c r="L5" s="21" t="s">
        <v>2</v>
      </c>
      <c r="M5" s="20" t="s">
        <v>3</v>
      </c>
      <c r="N5" s="22" t="s">
        <v>4</v>
      </c>
      <c r="O5" s="21" t="s">
        <v>2</v>
      </c>
      <c r="P5" s="20" t="s">
        <v>3</v>
      </c>
      <c r="Q5" s="22" t="s">
        <v>4</v>
      </c>
      <c r="R5" s="21" t="s">
        <v>2</v>
      </c>
      <c r="S5" s="20" t="s">
        <v>3</v>
      </c>
      <c r="T5" s="22" t="s">
        <v>4</v>
      </c>
      <c r="U5" s="21" t="s">
        <v>2</v>
      </c>
      <c r="V5" s="20" t="s">
        <v>3</v>
      </c>
      <c r="W5" s="22" t="s">
        <v>4</v>
      </c>
      <c r="X5" s="21" t="s">
        <v>2</v>
      </c>
      <c r="Y5" s="20" t="s">
        <v>3</v>
      </c>
      <c r="Z5" s="22" t="s">
        <v>4</v>
      </c>
      <c r="AA5" s="21" t="s">
        <v>2</v>
      </c>
      <c r="AB5" s="20" t="s">
        <v>3</v>
      </c>
      <c r="AC5" s="22" t="s">
        <v>4</v>
      </c>
      <c r="AD5" s="21" t="s">
        <v>2</v>
      </c>
      <c r="AE5" s="20" t="s">
        <v>3</v>
      </c>
      <c r="AF5" s="22" t="s">
        <v>4</v>
      </c>
      <c r="AG5" s="21" t="s">
        <v>2</v>
      </c>
      <c r="AH5" s="20" t="s">
        <v>3</v>
      </c>
      <c r="AI5" s="22" t="s">
        <v>4</v>
      </c>
      <c r="AJ5" s="21" t="s">
        <v>2</v>
      </c>
      <c r="AK5" s="20" t="s">
        <v>3</v>
      </c>
      <c r="AL5" s="22" t="s">
        <v>4</v>
      </c>
      <c r="AM5" s="21" t="s">
        <v>2</v>
      </c>
      <c r="AN5" s="20" t="s">
        <v>3</v>
      </c>
      <c r="AO5" s="22" t="s">
        <v>4</v>
      </c>
      <c r="AP5" s="21" t="s">
        <v>2</v>
      </c>
      <c r="AQ5" s="20" t="s">
        <v>3</v>
      </c>
      <c r="AR5" s="22" t="s">
        <v>4</v>
      </c>
      <c r="AS5" s="21" t="s">
        <v>2</v>
      </c>
      <c r="AT5" s="20" t="s">
        <v>3</v>
      </c>
      <c r="AU5" s="22" t="s">
        <v>4</v>
      </c>
      <c r="AV5" s="21" t="s">
        <v>2</v>
      </c>
      <c r="AW5" s="20" t="s">
        <v>3</v>
      </c>
      <c r="AX5" s="22" t="s">
        <v>4</v>
      </c>
      <c r="AY5" s="21" t="s">
        <v>2</v>
      </c>
      <c r="AZ5" s="20" t="s">
        <v>3</v>
      </c>
      <c r="BA5" s="22" t="s">
        <v>4</v>
      </c>
      <c r="BB5" s="21" t="s">
        <v>2</v>
      </c>
      <c r="BC5" s="20" t="s">
        <v>3</v>
      </c>
      <c r="BD5" s="22" t="s">
        <v>4</v>
      </c>
      <c r="BE5" s="21" t="s">
        <v>2</v>
      </c>
      <c r="BF5" s="20" t="s">
        <v>3</v>
      </c>
      <c r="BG5" s="22" t="s">
        <v>4</v>
      </c>
      <c r="BH5" s="21" t="s">
        <v>2</v>
      </c>
      <c r="BI5" s="20" t="s">
        <v>3</v>
      </c>
      <c r="BJ5" s="22" t="s">
        <v>4</v>
      </c>
      <c r="BK5" s="21" t="s">
        <v>2</v>
      </c>
      <c r="BL5" s="20" t="s">
        <v>3</v>
      </c>
      <c r="BM5" s="22" t="s">
        <v>4</v>
      </c>
      <c r="BN5" s="21" t="s">
        <v>2</v>
      </c>
      <c r="BO5" s="20" t="s">
        <v>3</v>
      </c>
      <c r="BP5" s="22" t="s">
        <v>4</v>
      </c>
      <c r="BQ5" s="21" t="s">
        <v>2</v>
      </c>
      <c r="BR5" s="20" t="s">
        <v>3</v>
      </c>
      <c r="BS5" s="22" t="s">
        <v>4</v>
      </c>
      <c r="BT5" s="21" t="s">
        <v>2</v>
      </c>
      <c r="BU5" s="20" t="s">
        <v>3</v>
      </c>
      <c r="BV5" s="22" t="s">
        <v>4</v>
      </c>
      <c r="BW5" s="21" t="s">
        <v>2</v>
      </c>
      <c r="BX5" s="20" t="s">
        <v>3</v>
      </c>
      <c r="BY5" s="22" t="s">
        <v>4</v>
      </c>
      <c r="BZ5" s="21" t="s">
        <v>2</v>
      </c>
      <c r="CA5" s="20" t="s">
        <v>3</v>
      </c>
      <c r="CB5" s="22" t="s">
        <v>4</v>
      </c>
      <c r="CC5" s="34" t="s">
        <v>2</v>
      </c>
      <c r="CD5" s="35" t="s">
        <v>3</v>
      </c>
      <c r="CE5" s="36" t="s">
        <v>4</v>
      </c>
      <c r="CF5" s="34" t="s">
        <v>2</v>
      </c>
      <c r="CG5" s="35" t="s">
        <v>3</v>
      </c>
      <c r="CH5" s="36" t="s">
        <v>4</v>
      </c>
      <c r="CI5" s="21" t="s">
        <v>2</v>
      </c>
      <c r="CJ5" s="20" t="s">
        <v>3</v>
      </c>
      <c r="CK5" s="22" t="s">
        <v>4</v>
      </c>
      <c r="CL5" s="21" t="s">
        <v>2</v>
      </c>
      <c r="CM5" s="20" t="s">
        <v>3</v>
      </c>
      <c r="CN5" s="22" t="s">
        <v>4</v>
      </c>
      <c r="CO5" s="21" t="s">
        <v>2</v>
      </c>
      <c r="CP5" s="20" t="s">
        <v>3</v>
      </c>
      <c r="CQ5" s="22" t="s">
        <v>4</v>
      </c>
      <c r="CR5" s="21" t="s">
        <v>2</v>
      </c>
      <c r="CS5" s="20" t="s">
        <v>3</v>
      </c>
      <c r="CT5" s="22" t="s">
        <v>4</v>
      </c>
      <c r="CU5" s="21" t="s">
        <v>2</v>
      </c>
      <c r="CV5" s="20" t="s">
        <v>3</v>
      </c>
      <c r="CW5" s="22" t="s">
        <v>4</v>
      </c>
      <c r="CX5" s="21" t="s">
        <v>2</v>
      </c>
      <c r="CY5" s="20" t="s">
        <v>3</v>
      </c>
      <c r="CZ5" s="22" t="s">
        <v>4</v>
      </c>
      <c r="DA5" s="21" t="s">
        <v>2</v>
      </c>
      <c r="DB5" s="20" t="s">
        <v>3</v>
      </c>
      <c r="DC5" s="22" t="s">
        <v>4</v>
      </c>
      <c r="DD5" s="21" t="s">
        <v>21</v>
      </c>
      <c r="DE5" s="22" t="s">
        <v>22</v>
      </c>
      <c r="DF5" s="1"/>
      <c r="DG5" s="1"/>
      <c r="DH5" s="1"/>
      <c r="DI5" s="1"/>
    </row>
    <row r="6" spans="1:113" x14ac:dyDescent="0.3">
      <c r="A6" s="39">
        <v>2017</v>
      </c>
      <c r="B6" s="40" t="s">
        <v>5</v>
      </c>
      <c r="C6" s="8">
        <v>0</v>
      </c>
      <c r="D6" s="10">
        <v>0</v>
      </c>
      <c r="E6" s="31">
        <v>0</v>
      </c>
      <c r="F6" s="8">
        <v>0</v>
      </c>
      <c r="G6" s="10">
        <v>0</v>
      </c>
      <c r="H6" s="31">
        <v>0</v>
      </c>
      <c r="I6" s="8">
        <v>0</v>
      </c>
      <c r="J6" s="10">
        <v>0</v>
      </c>
      <c r="K6" s="31">
        <v>0</v>
      </c>
      <c r="L6" s="8">
        <v>0</v>
      </c>
      <c r="M6" s="10">
        <v>0</v>
      </c>
      <c r="N6" s="31">
        <v>0</v>
      </c>
      <c r="O6" s="8">
        <v>0</v>
      </c>
      <c r="P6" s="10">
        <v>0</v>
      </c>
      <c r="Q6" s="31">
        <v>0</v>
      </c>
      <c r="R6" s="8">
        <v>0</v>
      </c>
      <c r="S6" s="10">
        <v>0</v>
      </c>
      <c r="T6" s="31">
        <v>0</v>
      </c>
      <c r="U6" s="8">
        <v>0</v>
      </c>
      <c r="V6" s="10">
        <v>0</v>
      </c>
      <c r="W6" s="31">
        <v>0</v>
      </c>
      <c r="X6" s="8">
        <v>0</v>
      </c>
      <c r="Y6" s="10">
        <v>0</v>
      </c>
      <c r="Z6" s="31">
        <v>0</v>
      </c>
      <c r="AA6" s="8">
        <v>0</v>
      </c>
      <c r="AB6" s="10">
        <v>0</v>
      </c>
      <c r="AC6" s="31">
        <f t="shared" ref="AC6:AC17" si="0">IF(AA6=0,0,AB6/AA6*1000)</f>
        <v>0</v>
      </c>
      <c r="AD6" s="8">
        <v>0</v>
      </c>
      <c r="AE6" s="10">
        <v>0</v>
      </c>
      <c r="AF6" s="31">
        <v>0</v>
      </c>
      <c r="AG6" s="8">
        <v>0</v>
      </c>
      <c r="AH6" s="10">
        <v>0</v>
      </c>
      <c r="AI6" s="31">
        <v>0</v>
      </c>
      <c r="AJ6" s="8">
        <v>0</v>
      </c>
      <c r="AK6" s="10">
        <v>0</v>
      </c>
      <c r="AL6" s="31">
        <v>0</v>
      </c>
      <c r="AM6" s="8">
        <v>7150</v>
      </c>
      <c r="AN6" s="10">
        <v>24897.4</v>
      </c>
      <c r="AO6" s="31">
        <f t="shared" ref="AO6:AO7" si="1">AN6/AM6*1000</f>
        <v>3482.1538461538462</v>
      </c>
      <c r="AP6" s="8">
        <v>0</v>
      </c>
      <c r="AQ6" s="10">
        <v>0</v>
      </c>
      <c r="AR6" s="31">
        <v>0</v>
      </c>
      <c r="AS6" s="8">
        <v>0</v>
      </c>
      <c r="AT6" s="10">
        <v>0</v>
      </c>
      <c r="AU6" s="31">
        <v>0</v>
      </c>
      <c r="AV6" s="8">
        <v>0</v>
      </c>
      <c r="AW6" s="10">
        <v>0</v>
      </c>
      <c r="AX6" s="31">
        <v>0</v>
      </c>
      <c r="AY6" s="8">
        <v>0</v>
      </c>
      <c r="AZ6" s="10">
        <v>0</v>
      </c>
      <c r="BA6" s="31">
        <v>0</v>
      </c>
      <c r="BB6" s="8">
        <v>0</v>
      </c>
      <c r="BC6" s="10">
        <v>0</v>
      </c>
      <c r="BD6" s="31">
        <v>0</v>
      </c>
      <c r="BE6" s="8">
        <v>0</v>
      </c>
      <c r="BF6" s="10">
        <v>0</v>
      </c>
      <c r="BG6" s="31">
        <v>0</v>
      </c>
      <c r="BH6" s="8">
        <v>0</v>
      </c>
      <c r="BI6" s="10">
        <v>0</v>
      </c>
      <c r="BJ6" s="31">
        <v>0</v>
      </c>
      <c r="BK6" s="8">
        <v>0</v>
      </c>
      <c r="BL6" s="10">
        <v>0</v>
      </c>
      <c r="BM6" s="31">
        <v>0</v>
      </c>
      <c r="BN6" s="8">
        <v>0</v>
      </c>
      <c r="BO6" s="10">
        <v>0</v>
      </c>
      <c r="BP6" s="31">
        <v>0</v>
      </c>
      <c r="BQ6" s="8">
        <v>0</v>
      </c>
      <c r="BR6" s="10">
        <v>0</v>
      </c>
      <c r="BS6" s="31">
        <v>0</v>
      </c>
      <c r="BT6" s="8">
        <v>0</v>
      </c>
      <c r="BU6" s="10">
        <v>0</v>
      </c>
      <c r="BV6" s="31">
        <v>0</v>
      </c>
      <c r="BW6" s="8">
        <v>0</v>
      </c>
      <c r="BX6" s="10">
        <v>0</v>
      </c>
      <c r="BY6" s="31">
        <v>0</v>
      </c>
      <c r="BZ6" s="8">
        <v>0</v>
      </c>
      <c r="CA6" s="10">
        <v>0</v>
      </c>
      <c r="CB6" s="31">
        <v>0</v>
      </c>
      <c r="CC6" s="8"/>
      <c r="CD6" s="10"/>
      <c r="CE6" s="31"/>
      <c r="CF6" s="8">
        <v>0</v>
      </c>
      <c r="CG6" s="10">
        <v>0</v>
      </c>
      <c r="CH6" s="31">
        <v>0</v>
      </c>
      <c r="CI6" s="8">
        <v>0</v>
      </c>
      <c r="CJ6" s="10">
        <v>0</v>
      </c>
      <c r="CK6" s="31">
        <v>0</v>
      </c>
      <c r="CL6" s="8">
        <v>0</v>
      </c>
      <c r="CM6" s="10">
        <v>0</v>
      </c>
      <c r="CN6" s="31">
        <v>0</v>
      </c>
      <c r="CO6" s="8">
        <v>0</v>
      </c>
      <c r="CP6" s="10">
        <v>0</v>
      </c>
      <c r="CQ6" s="31">
        <v>0</v>
      </c>
      <c r="CR6" s="8">
        <v>0</v>
      </c>
      <c r="CS6" s="10">
        <v>0</v>
      </c>
      <c r="CT6" s="31">
        <v>0</v>
      </c>
      <c r="CU6" s="8">
        <v>0</v>
      </c>
      <c r="CV6" s="10">
        <v>0</v>
      </c>
      <c r="CW6" s="31">
        <f t="shared" ref="CW6:CW17" si="2">IF(CU6=0,0,CV6/CU6*1000)</f>
        <v>0</v>
      </c>
      <c r="CX6" s="8">
        <v>0</v>
      </c>
      <c r="CY6" s="10">
        <v>0</v>
      </c>
      <c r="CZ6" s="31">
        <v>0</v>
      </c>
      <c r="DA6" s="8">
        <v>0</v>
      </c>
      <c r="DB6" s="10">
        <v>0</v>
      </c>
      <c r="DC6" s="31">
        <v>0</v>
      </c>
      <c r="DD6" s="4">
        <f t="shared" ref="DD6:DD18" si="3">C6+F6+R6+U6+X6+AJ6+AM6+AS6+AV6+BB6+BH6+BK6+BN6+BQ6+BW6+BZ6+CF6+CI6+CX6+DA6+CL6+AG6+BT6+BE6+AD6</f>
        <v>7150</v>
      </c>
      <c r="DE6" s="7">
        <f t="shared" ref="DE6:DE18" si="4">D6+G6+S6+V6+Y6+AK6+AN6+AT6+AW6+BC6+BI6+BL6+BO6+BR6+BX6+CA6+CG6+CJ6+CY6+DB6+CM6+AH6+BU6+BF6+AE6</f>
        <v>24897.4</v>
      </c>
    </row>
    <row r="7" spans="1:113" x14ac:dyDescent="0.3">
      <c r="A7" s="39">
        <v>2017</v>
      </c>
      <c r="B7" s="41" t="s">
        <v>6</v>
      </c>
      <c r="C7" s="4">
        <v>0</v>
      </c>
      <c r="D7" s="3">
        <v>0</v>
      </c>
      <c r="E7" s="31">
        <v>0</v>
      </c>
      <c r="F7" s="4">
        <v>0</v>
      </c>
      <c r="G7" s="3">
        <v>0</v>
      </c>
      <c r="H7" s="31">
        <v>0</v>
      </c>
      <c r="I7" s="4">
        <v>0</v>
      </c>
      <c r="J7" s="3">
        <v>0</v>
      </c>
      <c r="K7" s="31">
        <v>0</v>
      </c>
      <c r="L7" s="4">
        <v>0</v>
      </c>
      <c r="M7" s="3">
        <v>0</v>
      </c>
      <c r="N7" s="31">
        <v>0</v>
      </c>
      <c r="O7" s="4">
        <v>0</v>
      </c>
      <c r="P7" s="3">
        <v>0</v>
      </c>
      <c r="Q7" s="31">
        <v>0</v>
      </c>
      <c r="R7" s="4">
        <v>0</v>
      </c>
      <c r="S7" s="3">
        <v>0</v>
      </c>
      <c r="T7" s="31">
        <v>0</v>
      </c>
      <c r="U7" s="4">
        <v>0</v>
      </c>
      <c r="V7" s="3">
        <v>0</v>
      </c>
      <c r="W7" s="31">
        <v>0</v>
      </c>
      <c r="X7" s="4">
        <v>0</v>
      </c>
      <c r="Y7" s="3">
        <v>0</v>
      </c>
      <c r="Z7" s="31">
        <v>0</v>
      </c>
      <c r="AA7" s="4">
        <v>0</v>
      </c>
      <c r="AB7" s="3">
        <v>0</v>
      </c>
      <c r="AC7" s="31">
        <f t="shared" si="0"/>
        <v>0</v>
      </c>
      <c r="AD7" s="4">
        <v>0</v>
      </c>
      <c r="AE7" s="3">
        <v>0</v>
      </c>
      <c r="AF7" s="31">
        <v>0</v>
      </c>
      <c r="AG7" s="4">
        <v>0</v>
      </c>
      <c r="AH7" s="3">
        <v>0</v>
      </c>
      <c r="AI7" s="31">
        <v>0</v>
      </c>
      <c r="AJ7" s="4">
        <v>0</v>
      </c>
      <c r="AK7" s="3">
        <v>0</v>
      </c>
      <c r="AL7" s="31">
        <v>0</v>
      </c>
      <c r="AM7" s="4">
        <v>1578.66</v>
      </c>
      <c r="AN7" s="3">
        <v>4013.34</v>
      </c>
      <c r="AO7" s="31">
        <f t="shared" si="1"/>
        <v>2542.2446885333134</v>
      </c>
      <c r="AP7" s="4">
        <v>0</v>
      </c>
      <c r="AQ7" s="3">
        <v>0</v>
      </c>
      <c r="AR7" s="31">
        <v>0</v>
      </c>
      <c r="AS7" s="4">
        <v>0</v>
      </c>
      <c r="AT7" s="3">
        <v>0</v>
      </c>
      <c r="AU7" s="31">
        <v>0</v>
      </c>
      <c r="AV7" s="4">
        <v>0</v>
      </c>
      <c r="AW7" s="3">
        <v>0</v>
      </c>
      <c r="AX7" s="31">
        <v>0</v>
      </c>
      <c r="AY7" s="4">
        <v>0</v>
      </c>
      <c r="AZ7" s="3">
        <v>0</v>
      </c>
      <c r="BA7" s="31">
        <v>0</v>
      </c>
      <c r="BB7" s="4">
        <v>0</v>
      </c>
      <c r="BC7" s="3">
        <v>0</v>
      </c>
      <c r="BD7" s="31">
        <v>0</v>
      </c>
      <c r="BE7" s="4">
        <v>0</v>
      </c>
      <c r="BF7" s="3">
        <v>0</v>
      </c>
      <c r="BG7" s="31">
        <v>0</v>
      </c>
      <c r="BH7" s="4">
        <v>0</v>
      </c>
      <c r="BI7" s="3">
        <v>0</v>
      </c>
      <c r="BJ7" s="31">
        <v>0</v>
      </c>
      <c r="BK7" s="4">
        <v>0</v>
      </c>
      <c r="BL7" s="3">
        <v>0</v>
      </c>
      <c r="BM7" s="31">
        <v>0</v>
      </c>
      <c r="BN7" s="4">
        <v>0</v>
      </c>
      <c r="BO7" s="3">
        <v>0</v>
      </c>
      <c r="BP7" s="31">
        <v>0</v>
      </c>
      <c r="BQ7" s="4">
        <v>0</v>
      </c>
      <c r="BR7" s="3">
        <v>0</v>
      </c>
      <c r="BS7" s="31">
        <v>0</v>
      </c>
      <c r="BT7" s="4">
        <v>0</v>
      </c>
      <c r="BU7" s="3">
        <v>0</v>
      </c>
      <c r="BV7" s="31">
        <v>0</v>
      </c>
      <c r="BW7" s="4">
        <v>0</v>
      </c>
      <c r="BX7" s="3">
        <v>0</v>
      </c>
      <c r="BY7" s="31">
        <v>0</v>
      </c>
      <c r="BZ7" s="4">
        <v>0</v>
      </c>
      <c r="CA7" s="3">
        <v>0</v>
      </c>
      <c r="CB7" s="31">
        <v>0</v>
      </c>
      <c r="CC7" s="4"/>
      <c r="CD7" s="3"/>
      <c r="CE7" s="31"/>
      <c r="CF7" s="4">
        <v>0</v>
      </c>
      <c r="CG7" s="3">
        <v>0</v>
      </c>
      <c r="CH7" s="31">
        <v>0</v>
      </c>
      <c r="CI7" s="4">
        <v>0</v>
      </c>
      <c r="CJ7" s="3">
        <v>0</v>
      </c>
      <c r="CK7" s="31">
        <v>0</v>
      </c>
      <c r="CL7" s="4">
        <v>0</v>
      </c>
      <c r="CM7" s="3">
        <v>0</v>
      </c>
      <c r="CN7" s="31">
        <v>0</v>
      </c>
      <c r="CO7" s="4">
        <v>0</v>
      </c>
      <c r="CP7" s="3">
        <v>0</v>
      </c>
      <c r="CQ7" s="31">
        <v>0</v>
      </c>
      <c r="CR7" s="4">
        <v>0</v>
      </c>
      <c r="CS7" s="3">
        <v>0</v>
      </c>
      <c r="CT7" s="31">
        <v>0</v>
      </c>
      <c r="CU7" s="4">
        <v>0</v>
      </c>
      <c r="CV7" s="3">
        <v>0</v>
      </c>
      <c r="CW7" s="31">
        <f t="shared" si="2"/>
        <v>0</v>
      </c>
      <c r="CX7" s="4">
        <v>0</v>
      </c>
      <c r="CY7" s="3">
        <v>0</v>
      </c>
      <c r="CZ7" s="31">
        <v>0</v>
      </c>
      <c r="DA7" s="4">
        <v>0</v>
      </c>
      <c r="DB7" s="3">
        <v>0</v>
      </c>
      <c r="DC7" s="31">
        <v>0</v>
      </c>
      <c r="DD7" s="4">
        <f t="shared" si="3"/>
        <v>1578.66</v>
      </c>
      <c r="DE7" s="7">
        <f t="shared" si="4"/>
        <v>4013.34</v>
      </c>
    </row>
    <row r="8" spans="1:113" x14ac:dyDescent="0.3">
      <c r="A8" s="39">
        <v>2017</v>
      </c>
      <c r="B8" s="41" t="s">
        <v>7</v>
      </c>
      <c r="C8" s="4">
        <v>0</v>
      </c>
      <c r="D8" s="3">
        <v>0</v>
      </c>
      <c r="E8" s="31">
        <v>0</v>
      </c>
      <c r="F8" s="4">
        <v>0</v>
      </c>
      <c r="G8" s="3">
        <v>0</v>
      </c>
      <c r="H8" s="31">
        <v>0</v>
      </c>
      <c r="I8" s="4">
        <v>0</v>
      </c>
      <c r="J8" s="3">
        <v>0</v>
      </c>
      <c r="K8" s="31">
        <v>0</v>
      </c>
      <c r="L8" s="4">
        <v>0</v>
      </c>
      <c r="M8" s="3">
        <v>0</v>
      </c>
      <c r="N8" s="31">
        <v>0</v>
      </c>
      <c r="O8" s="4">
        <v>0</v>
      </c>
      <c r="P8" s="3">
        <v>0</v>
      </c>
      <c r="Q8" s="31">
        <v>0</v>
      </c>
      <c r="R8" s="4">
        <v>0</v>
      </c>
      <c r="S8" s="3">
        <v>0</v>
      </c>
      <c r="T8" s="31">
        <v>0</v>
      </c>
      <c r="U8" s="4">
        <v>0</v>
      </c>
      <c r="V8" s="3">
        <v>0</v>
      </c>
      <c r="W8" s="31">
        <v>0</v>
      </c>
      <c r="X8" s="4">
        <v>0</v>
      </c>
      <c r="Y8" s="3">
        <v>0</v>
      </c>
      <c r="Z8" s="31">
        <v>0</v>
      </c>
      <c r="AA8" s="4">
        <v>0</v>
      </c>
      <c r="AB8" s="3">
        <v>0</v>
      </c>
      <c r="AC8" s="31">
        <f t="shared" si="0"/>
        <v>0</v>
      </c>
      <c r="AD8" s="4">
        <v>0</v>
      </c>
      <c r="AE8" s="3">
        <v>0</v>
      </c>
      <c r="AF8" s="31">
        <v>0</v>
      </c>
      <c r="AG8" s="4">
        <v>0</v>
      </c>
      <c r="AH8" s="3">
        <v>0</v>
      </c>
      <c r="AI8" s="31">
        <v>0</v>
      </c>
      <c r="AJ8" s="4">
        <v>0</v>
      </c>
      <c r="AK8" s="3">
        <v>0</v>
      </c>
      <c r="AL8" s="31">
        <v>0</v>
      </c>
      <c r="AM8" s="4">
        <v>0</v>
      </c>
      <c r="AN8" s="3">
        <v>0</v>
      </c>
      <c r="AO8" s="31">
        <v>0</v>
      </c>
      <c r="AP8" s="4">
        <v>0</v>
      </c>
      <c r="AQ8" s="3">
        <v>0</v>
      </c>
      <c r="AR8" s="31">
        <v>0</v>
      </c>
      <c r="AS8" s="4">
        <v>0</v>
      </c>
      <c r="AT8" s="3">
        <v>0</v>
      </c>
      <c r="AU8" s="31">
        <v>0</v>
      </c>
      <c r="AV8" s="4">
        <v>0</v>
      </c>
      <c r="AW8" s="3">
        <v>0</v>
      </c>
      <c r="AX8" s="31">
        <v>0</v>
      </c>
      <c r="AY8" s="4">
        <v>0</v>
      </c>
      <c r="AZ8" s="3">
        <v>0</v>
      </c>
      <c r="BA8" s="31">
        <v>0</v>
      </c>
      <c r="BB8" s="4">
        <v>0</v>
      </c>
      <c r="BC8" s="3">
        <v>0</v>
      </c>
      <c r="BD8" s="31">
        <v>0</v>
      </c>
      <c r="BE8" s="4">
        <v>0</v>
      </c>
      <c r="BF8" s="3">
        <v>0</v>
      </c>
      <c r="BG8" s="31">
        <v>0</v>
      </c>
      <c r="BH8" s="4">
        <v>0</v>
      </c>
      <c r="BI8" s="3">
        <v>0</v>
      </c>
      <c r="BJ8" s="31">
        <v>0</v>
      </c>
      <c r="BK8" s="4">
        <v>0</v>
      </c>
      <c r="BL8" s="3">
        <v>0</v>
      </c>
      <c r="BM8" s="31">
        <v>0</v>
      </c>
      <c r="BN8" s="4">
        <v>0</v>
      </c>
      <c r="BO8" s="3">
        <v>0</v>
      </c>
      <c r="BP8" s="31">
        <v>0</v>
      </c>
      <c r="BQ8" s="4">
        <v>0</v>
      </c>
      <c r="BR8" s="3">
        <v>0</v>
      </c>
      <c r="BS8" s="31">
        <v>0</v>
      </c>
      <c r="BT8" s="4">
        <v>0</v>
      </c>
      <c r="BU8" s="3">
        <v>0</v>
      </c>
      <c r="BV8" s="31">
        <v>0</v>
      </c>
      <c r="BW8" s="4">
        <v>0</v>
      </c>
      <c r="BX8" s="3">
        <v>0</v>
      </c>
      <c r="BY8" s="31">
        <v>0</v>
      </c>
      <c r="BZ8" s="4">
        <v>0</v>
      </c>
      <c r="CA8" s="3">
        <v>0</v>
      </c>
      <c r="CB8" s="31">
        <v>0</v>
      </c>
      <c r="CC8" s="4"/>
      <c r="CD8" s="3"/>
      <c r="CE8" s="31"/>
      <c r="CF8" s="4">
        <v>0</v>
      </c>
      <c r="CG8" s="3">
        <v>0</v>
      </c>
      <c r="CH8" s="31">
        <v>0</v>
      </c>
      <c r="CI8" s="4">
        <v>0</v>
      </c>
      <c r="CJ8" s="3">
        <v>0</v>
      </c>
      <c r="CK8" s="31">
        <v>0</v>
      </c>
      <c r="CL8" s="4">
        <v>0</v>
      </c>
      <c r="CM8" s="3">
        <v>0</v>
      </c>
      <c r="CN8" s="31">
        <v>0</v>
      </c>
      <c r="CO8" s="4">
        <v>0</v>
      </c>
      <c r="CP8" s="3">
        <v>0</v>
      </c>
      <c r="CQ8" s="31">
        <v>0</v>
      </c>
      <c r="CR8" s="4">
        <v>0</v>
      </c>
      <c r="CS8" s="3">
        <v>0</v>
      </c>
      <c r="CT8" s="31">
        <v>0</v>
      </c>
      <c r="CU8" s="4">
        <v>0</v>
      </c>
      <c r="CV8" s="3">
        <v>0</v>
      </c>
      <c r="CW8" s="31">
        <f t="shared" si="2"/>
        <v>0</v>
      </c>
      <c r="CX8" s="4">
        <v>0</v>
      </c>
      <c r="CY8" s="3">
        <v>0</v>
      </c>
      <c r="CZ8" s="31">
        <v>0</v>
      </c>
      <c r="DA8" s="4">
        <v>0</v>
      </c>
      <c r="DB8" s="3">
        <v>0</v>
      </c>
      <c r="DC8" s="31">
        <v>0</v>
      </c>
      <c r="DD8" s="4">
        <f t="shared" si="3"/>
        <v>0</v>
      </c>
      <c r="DE8" s="7">
        <f t="shared" si="4"/>
        <v>0</v>
      </c>
    </row>
    <row r="9" spans="1:113" x14ac:dyDescent="0.3">
      <c r="A9" s="39">
        <v>2017</v>
      </c>
      <c r="B9" s="41" t="s">
        <v>8</v>
      </c>
      <c r="C9" s="4">
        <v>0</v>
      </c>
      <c r="D9" s="3">
        <v>0</v>
      </c>
      <c r="E9" s="31">
        <v>0</v>
      </c>
      <c r="F9" s="4">
        <v>0</v>
      </c>
      <c r="G9" s="3">
        <v>0</v>
      </c>
      <c r="H9" s="31">
        <v>0</v>
      </c>
      <c r="I9" s="4">
        <v>0</v>
      </c>
      <c r="J9" s="3">
        <v>0</v>
      </c>
      <c r="K9" s="31">
        <v>0</v>
      </c>
      <c r="L9" s="4">
        <v>0</v>
      </c>
      <c r="M9" s="3">
        <v>0</v>
      </c>
      <c r="N9" s="31">
        <v>0</v>
      </c>
      <c r="O9" s="4">
        <v>0</v>
      </c>
      <c r="P9" s="3">
        <v>0</v>
      </c>
      <c r="Q9" s="31">
        <v>0</v>
      </c>
      <c r="R9" s="4">
        <v>0</v>
      </c>
      <c r="S9" s="3">
        <v>0</v>
      </c>
      <c r="T9" s="31">
        <v>0</v>
      </c>
      <c r="U9" s="4">
        <v>0</v>
      </c>
      <c r="V9" s="3">
        <v>0</v>
      </c>
      <c r="W9" s="31">
        <v>0</v>
      </c>
      <c r="X9" s="4">
        <v>0</v>
      </c>
      <c r="Y9" s="3">
        <v>0</v>
      </c>
      <c r="Z9" s="31">
        <v>0</v>
      </c>
      <c r="AA9" s="4">
        <v>0</v>
      </c>
      <c r="AB9" s="3">
        <v>0</v>
      </c>
      <c r="AC9" s="31">
        <f t="shared" si="0"/>
        <v>0</v>
      </c>
      <c r="AD9" s="4">
        <v>0</v>
      </c>
      <c r="AE9" s="3">
        <v>0</v>
      </c>
      <c r="AF9" s="31">
        <v>0</v>
      </c>
      <c r="AG9" s="4">
        <v>0</v>
      </c>
      <c r="AH9" s="3">
        <v>0</v>
      </c>
      <c r="AI9" s="31">
        <v>0</v>
      </c>
      <c r="AJ9" s="4">
        <v>0</v>
      </c>
      <c r="AK9" s="3">
        <v>0</v>
      </c>
      <c r="AL9" s="31">
        <v>0</v>
      </c>
      <c r="AM9" s="4">
        <v>0</v>
      </c>
      <c r="AN9" s="3">
        <v>0</v>
      </c>
      <c r="AO9" s="31">
        <v>0</v>
      </c>
      <c r="AP9" s="4">
        <v>0</v>
      </c>
      <c r="AQ9" s="3">
        <v>0</v>
      </c>
      <c r="AR9" s="31">
        <v>0</v>
      </c>
      <c r="AS9" s="4">
        <v>0</v>
      </c>
      <c r="AT9" s="3">
        <v>0</v>
      </c>
      <c r="AU9" s="31">
        <v>0</v>
      </c>
      <c r="AV9" s="4">
        <v>0</v>
      </c>
      <c r="AW9" s="3">
        <v>0</v>
      </c>
      <c r="AX9" s="31">
        <v>0</v>
      </c>
      <c r="AY9" s="4">
        <v>0</v>
      </c>
      <c r="AZ9" s="3">
        <v>0</v>
      </c>
      <c r="BA9" s="31">
        <v>0</v>
      </c>
      <c r="BB9" s="4">
        <v>0</v>
      </c>
      <c r="BC9" s="3">
        <v>0</v>
      </c>
      <c r="BD9" s="31">
        <v>0</v>
      </c>
      <c r="BE9" s="4">
        <v>0</v>
      </c>
      <c r="BF9" s="3">
        <v>0</v>
      </c>
      <c r="BG9" s="31">
        <v>0</v>
      </c>
      <c r="BH9" s="4">
        <v>0</v>
      </c>
      <c r="BI9" s="3">
        <v>0</v>
      </c>
      <c r="BJ9" s="31">
        <v>0</v>
      </c>
      <c r="BK9" s="4">
        <v>0</v>
      </c>
      <c r="BL9" s="3">
        <v>0</v>
      </c>
      <c r="BM9" s="31">
        <v>0</v>
      </c>
      <c r="BN9" s="4">
        <v>0</v>
      </c>
      <c r="BO9" s="3">
        <v>0</v>
      </c>
      <c r="BP9" s="31">
        <v>0</v>
      </c>
      <c r="BQ9" s="4">
        <v>0</v>
      </c>
      <c r="BR9" s="3">
        <v>0</v>
      </c>
      <c r="BS9" s="31">
        <v>0</v>
      </c>
      <c r="BT9" s="4">
        <v>0</v>
      </c>
      <c r="BU9" s="3">
        <v>0</v>
      </c>
      <c r="BV9" s="31">
        <v>0</v>
      </c>
      <c r="BW9" s="4">
        <v>0</v>
      </c>
      <c r="BX9" s="3">
        <v>0</v>
      </c>
      <c r="BY9" s="31">
        <v>0</v>
      </c>
      <c r="BZ9" s="4">
        <v>0</v>
      </c>
      <c r="CA9" s="3">
        <v>0</v>
      </c>
      <c r="CB9" s="31">
        <v>0</v>
      </c>
      <c r="CC9" s="4"/>
      <c r="CD9" s="3"/>
      <c r="CE9" s="31"/>
      <c r="CF9" s="4">
        <v>0</v>
      </c>
      <c r="CG9" s="3">
        <v>0</v>
      </c>
      <c r="CH9" s="31">
        <v>0</v>
      </c>
      <c r="CI9" s="4">
        <v>0</v>
      </c>
      <c r="CJ9" s="3">
        <v>0</v>
      </c>
      <c r="CK9" s="31">
        <v>0</v>
      </c>
      <c r="CL9" s="4">
        <v>0</v>
      </c>
      <c r="CM9" s="3">
        <v>0</v>
      </c>
      <c r="CN9" s="31">
        <v>0</v>
      </c>
      <c r="CO9" s="4">
        <v>0</v>
      </c>
      <c r="CP9" s="3">
        <v>0</v>
      </c>
      <c r="CQ9" s="31">
        <v>0</v>
      </c>
      <c r="CR9" s="4">
        <v>0</v>
      </c>
      <c r="CS9" s="3">
        <v>0</v>
      </c>
      <c r="CT9" s="31">
        <v>0</v>
      </c>
      <c r="CU9" s="4">
        <v>0</v>
      </c>
      <c r="CV9" s="3">
        <v>0</v>
      </c>
      <c r="CW9" s="31">
        <f t="shared" si="2"/>
        <v>0</v>
      </c>
      <c r="CX9" s="4">
        <v>0</v>
      </c>
      <c r="CY9" s="3">
        <v>0</v>
      </c>
      <c r="CZ9" s="31">
        <v>0</v>
      </c>
      <c r="DA9" s="4">
        <v>0</v>
      </c>
      <c r="DB9" s="3">
        <v>0</v>
      </c>
      <c r="DC9" s="31">
        <v>0</v>
      </c>
      <c r="DD9" s="4">
        <f t="shared" si="3"/>
        <v>0</v>
      </c>
      <c r="DE9" s="7">
        <f t="shared" si="4"/>
        <v>0</v>
      </c>
    </row>
    <row r="10" spans="1:113" x14ac:dyDescent="0.3">
      <c r="A10" s="39">
        <v>2017</v>
      </c>
      <c r="B10" s="41" t="s">
        <v>9</v>
      </c>
      <c r="C10" s="4">
        <v>0</v>
      </c>
      <c r="D10" s="3">
        <v>0</v>
      </c>
      <c r="E10" s="31">
        <v>0</v>
      </c>
      <c r="F10" s="4">
        <v>0</v>
      </c>
      <c r="G10" s="3">
        <v>0</v>
      </c>
      <c r="H10" s="31">
        <v>0</v>
      </c>
      <c r="I10" s="4">
        <v>0</v>
      </c>
      <c r="J10" s="3">
        <v>0</v>
      </c>
      <c r="K10" s="31">
        <v>0</v>
      </c>
      <c r="L10" s="4">
        <v>0</v>
      </c>
      <c r="M10" s="3">
        <v>0</v>
      </c>
      <c r="N10" s="31">
        <v>0</v>
      </c>
      <c r="O10" s="4">
        <v>0</v>
      </c>
      <c r="P10" s="3">
        <v>0</v>
      </c>
      <c r="Q10" s="31">
        <v>0</v>
      </c>
      <c r="R10" s="4">
        <v>0</v>
      </c>
      <c r="S10" s="3">
        <v>0</v>
      </c>
      <c r="T10" s="31">
        <v>0</v>
      </c>
      <c r="U10" s="4">
        <v>0</v>
      </c>
      <c r="V10" s="3">
        <v>0</v>
      </c>
      <c r="W10" s="31">
        <v>0</v>
      </c>
      <c r="X10" s="4">
        <v>0</v>
      </c>
      <c r="Y10" s="3">
        <v>0</v>
      </c>
      <c r="Z10" s="31">
        <v>0</v>
      </c>
      <c r="AA10" s="4">
        <v>0</v>
      </c>
      <c r="AB10" s="3">
        <v>0</v>
      </c>
      <c r="AC10" s="31">
        <f t="shared" si="0"/>
        <v>0</v>
      </c>
      <c r="AD10" s="4">
        <v>0</v>
      </c>
      <c r="AE10" s="3">
        <v>0</v>
      </c>
      <c r="AF10" s="31">
        <v>0</v>
      </c>
      <c r="AG10" s="4">
        <v>0</v>
      </c>
      <c r="AH10" s="3">
        <v>0</v>
      </c>
      <c r="AI10" s="31">
        <v>0</v>
      </c>
      <c r="AJ10" s="4">
        <v>0</v>
      </c>
      <c r="AK10" s="3">
        <v>0</v>
      </c>
      <c r="AL10" s="31">
        <v>0</v>
      </c>
      <c r="AM10" s="4">
        <v>0</v>
      </c>
      <c r="AN10" s="3">
        <v>0</v>
      </c>
      <c r="AO10" s="31">
        <v>0</v>
      </c>
      <c r="AP10" s="4">
        <v>0</v>
      </c>
      <c r="AQ10" s="3">
        <v>0</v>
      </c>
      <c r="AR10" s="31">
        <v>0</v>
      </c>
      <c r="AS10" s="4">
        <v>0</v>
      </c>
      <c r="AT10" s="3">
        <v>0</v>
      </c>
      <c r="AU10" s="31">
        <v>0</v>
      </c>
      <c r="AV10" s="4">
        <v>0</v>
      </c>
      <c r="AW10" s="3">
        <v>0</v>
      </c>
      <c r="AX10" s="31">
        <v>0</v>
      </c>
      <c r="AY10" s="4">
        <v>0</v>
      </c>
      <c r="AZ10" s="3">
        <v>0</v>
      </c>
      <c r="BA10" s="31">
        <v>0</v>
      </c>
      <c r="BB10" s="4">
        <v>0</v>
      </c>
      <c r="BC10" s="3">
        <v>0</v>
      </c>
      <c r="BD10" s="31">
        <v>0</v>
      </c>
      <c r="BE10" s="4">
        <v>0</v>
      </c>
      <c r="BF10" s="3">
        <v>0</v>
      </c>
      <c r="BG10" s="31">
        <v>0</v>
      </c>
      <c r="BH10" s="4">
        <v>0</v>
      </c>
      <c r="BI10" s="3">
        <v>0</v>
      </c>
      <c r="BJ10" s="31">
        <v>0</v>
      </c>
      <c r="BK10" s="4">
        <v>0</v>
      </c>
      <c r="BL10" s="3">
        <v>0</v>
      </c>
      <c r="BM10" s="31">
        <v>0</v>
      </c>
      <c r="BN10" s="4">
        <v>0</v>
      </c>
      <c r="BO10" s="3">
        <v>0</v>
      </c>
      <c r="BP10" s="31">
        <v>0</v>
      </c>
      <c r="BQ10" s="4">
        <v>0</v>
      </c>
      <c r="BR10" s="3">
        <v>0</v>
      </c>
      <c r="BS10" s="31">
        <v>0</v>
      </c>
      <c r="BT10" s="4">
        <v>0</v>
      </c>
      <c r="BU10" s="3">
        <v>0</v>
      </c>
      <c r="BV10" s="31">
        <v>0</v>
      </c>
      <c r="BW10" s="4">
        <v>0</v>
      </c>
      <c r="BX10" s="3">
        <v>0</v>
      </c>
      <c r="BY10" s="31">
        <v>0</v>
      </c>
      <c r="BZ10" s="4">
        <v>0</v>
      </c>
      <c r="CA10" s="3">
        <v>0</v>
      </c>
      <c r="CB10" s="31">
        <v>0</v>
      </c>
      <c r="CC10" s="4"/>
      <c r="CD10" s="3"/>
      <c r="CE10" s="31"/>
      <c r="CF10" s="4">
        <v>0</v>
      </c>
      <c r="CG10" s="3">
        <v>0</v>
      </c>
      <c r="CH10" s="31">
        <v>0</v>
      </c>
      <c r="CI10" s="4">
        <v>0</v>
      </c>
      <c r="CJ10" s="3">
        <v>0</v>
      </c>
      <c r="CK10" s="31">
        <v>0</v>
      </c>
      <c r="CL10" s="4">
        <v>0</v>
      </c>
      <c r="CM10" s="3">
        <v>0</v>
      </c>
      <c r="CN10" s="31">
        <v>0</v>
      </c>
      <c r="CO10" s="4">
        <v>0</v>
      </c>
      <c r="CP10" s="3">
        <v>0</v>
      </c>
      <c r="CQ10" s="31">
        <v>0</v>
      </c>
      <c r="CR10" s="4">
        <v>0</v>
      </c>
      <c r="CS10" s="3">
        <v>0</v>
      </c>
      <c r="CT10" s="31">
        <v>0</v>
      </c>
      <c r="CU10" s="4">
        <v>0</v>
      </c>
      <c r="CV10" s="3">
        <v>0</v>
      </c>
      <c r="CW10" s="31">
        <f t="shared" si="2"/>
        <v>0</v>
      </c>
      <c r="CX10" s="4">
        <v>0</v>
      </c>
      <c r="CY10" s="3">
        <v>0</v>
      </c>
      <c r="CZ10" s="31">
        <v>0</v>
      </c>
      <c r="DA10" s="4">
        <v>0</v>
      </c>
      <c r="DB10" s="3">
        <v>0</v>
      </c>
      <c r="DC10" s="31">
        <v>0</v>
      </c>
      <c r="DD10" s="4">
        <f t="shared" si="3"/>
        <v>0</v>
      </c>
      <c r="DE10" s="7">
        <f t="shared" si="4"/>
        <v>0</v>
      </c>
    </row>
    <row r="11" spans="1:113" x14ac:dyDescent="0.3">
      <c r="A11" s="39">
        <v>2017</v>
      </c>
      <c r="B11" s="41" t="s">
        <v>10</v>
      </c>
      <c r="C11" s="4">
        <v>0</v>
      </c>
      <c r="D11" s="3">
        <v>0</v>
      </c>
      <c r="E11" s="31">
        <v>0</v>
      </c>
      <c r="F11" s="4">
        <v>0</v>
      </c>
      <c r="G11" s="3">
        <v>0</v>
      </c>
      <c r="H11" s="31">
        <v>0</v>
      </c>
      <c r="I11" s="4">
        <v>0</v>
      </c>
      <c r="J11" s="3">
        <v>0</v>
      </c>
      <c r="K11" s="31">
        <v>0</v>
      </c>
      <c r="L11" s="4">
        <v>0</v>
      </c>
      <c r="M11" s="3">
        <v>0</v>
      </c>
      <c r="N11" s="31">
        <v>0</v>
      </c>
      <c r="O11" s="4">
        <v>0</v>
      </c>
      <c r="P11" s="3">
        <v>0</v>
      </c>
      <c r="Q11" s="31">
        <v>0</v>
      </c>
      <c r="R11" s="4">
        <v>0</v>
      </c>
      <c r="S11" s="3">
        <v>0</v>
      </c>
      <c r="T11" s="31">
        <v>0</v>
      </c>
      <c r="U11" s="4">
        <v>0</v>
      </c>
      <c r="V11" s="3">
        <v>0</v>
      </c>
      <c r="W11" s="31">
        <v>0</v>
      </c>
      <c r="X11" s="4">
        <v>0</v>
      </c>
      <c r="Y11" s="3">
        <v>0</v>
      </c>
      <c r="Z11" s="31">
        <v>0</v>
      </c>
      <c r="AA11" s="4">
        <v>0</v>
      </c>
      <c r="AB11" s="3">
        <v>0</v>
      </c>
      <c r="AC11" s="31">
        <f t="shared" si="0"/>
        <v>0</v>
      </c>
      <c r="AD11" s="4">
        <v>0</v>
      </c>
      <c r="AE11" s="3">
        <v>0</v>
      </c>
      <c r="AF11" s="31">
        <v>0</v>
      </c>
      <c r="AG11" s="4">
        <v>0</v>
      </c>
      <c r="AH11" s="3">
        <v>0</v>
      </c>
      <c r="AI11" s="31">
        <v>0</v>
      </c>
      <c r="AJ11" s="4">
        <v>0</v>
      </c>
      <c r="AK11" s="3">
        <v>0</v>
      </c>
      <c r="AL11" s="31">
        <v>0</v>
      </c>
      <c r="AM11" s="4">
        <v>0</v>
      </c>
      <c r="AN11" s="3">
        <v>0</v>
      </c>
      <c r="AO11" s="31">
        <v>0</v>
      </c>
      <c r="AP11" s="4">
        <v>0</v>
      </c>
      <c r="AQ11" s="3">
        <v>0</v>
      </c>
      <c r="AR11" s="31">
        <v>0</v>
      </c>
      <c r="AS11" s="4">
        <v>0</v>
      </c>
      <c r="AT11" s="3">
        <v>0</v>
      </c>
      <c r="AU11" s="31">
        <v>0</v>
      </c>
      <c r="AV11" s="4">
        <v>0</v>
      </c>
      <c r="AW11" s="3">
        <v>0</v>
      </c>
      <c r="AX11" s="31">
        <v>0</v>
      </c>
      <c r="AY11" s="4">
        <v>0</v>
      </c>
      <c r="AZ11" s="3">
        <v>0</v>
      </c>
      <c r="BA11" s="31">
        <v>0</v>
      </c>
      <c r="BB11" s="4">
        <v>0</v>
      </c>
      <c r="BC11" s="3">
        <v>0</v>
      </c>
      <c r="BD11" s="31">
        <v>0</v>
      </c>
      <c r="BE11" s="4">
        <v>0</v>
      </c>
      <c r="BF11" s="3">
        <v>0</v>
      </c>
      <c r="BG11" s="31">
        <v>0</v>
      </c>
      <c r="BH11" s="4">
        <v>0</v>
      </c>
      <c r="BI11" s="3">
        <v>0</v>
      </c>
      <c r="BJ11" s="31">
        <v>0</v>
      </c>
      <c r="BK11" s="4">
        <v>0</v>
      </c>
      <c r="BL11" s="3">
        <v>0</v>
      </c>
      <c r="BM11" s="31">
        <v>0</v>
      </c>
      <c r="BN11" s="4">
        <v>0</v>
      </c>
      <c r="BO11" s="3">
        <v>0</v>
      </c>
      <c r="BP11" s="31">
        <v>0</v>
      </c>
      <c r="BQ11" s="4">
        <v>0</v>
      </c>
      <c r="BR11" s="3">
        <v>0</v>
      </c>
      <c r="BS11" s="31">
        <v>0</v>
      </c>
      <c r="BT11" s="4">
        <v>0</v>
      </c>
      <c r="BU11" s="3">
        <v>0</v>
      </c>
      <c r="BV11" s="31">
        <v>0</v>
      </c>
      <c r="BW11" s="4">
        <v>0</v>
      </c>
      <c r="BX11" s="3">
        <v>0</v>
      </c>
      <c r="BY11" s="31">
        <v>0</v>
      </c>
      <c r="BZ11" s="4">
        <v>0</v>
      </c>
      <c r="CA11" s="3">
        <v>0</v>
      </c>
      <c r="CB11" s="31">
        <v>0</v>
      </c>
      <c r="CC11" s="4"/>
      <c r="CD11" s="3"/>
      <c r="CE11" s="31"/>
      <c r="CF11" s="4">
        <v>0</v>
      </c>
      <c r="CG11" s="3">
        <v>0</v>
      </c>
      <c r="CH11" s="31">
        <v>0</v>
      </c>
      <c r="CI11" s="4">
        <v>0</v>
      </c>
      <c r="CJ11" s="3">
        <v>0</v>
      </c>
      <c r="CK11" s="31">
        <v>0</v>
      </c>
      <c r="CL11" s="4">
        <v>0</v>
      </c>
      <c r="CM11" s="3">
        <v>0</v>
      </c>
      <c r="CN11" s="31">
        <v>0</v>
      </c>
      <c r="CO11" s="4">
        <v>0</v>
      </c>
      <c r="CP11" s="3">
        <v>0</v>
      </c>
      <c r="CQ11" s="31">
        <v>0</v>
      </c>
      <c r="CR11" s="4">
        <v>0</v>
      </c>
      <c r="CS11" s="3">
        <v>0</v>
      </c>
      <c r="CT11" s="31">
        <v>0</v>
      </c>
      <c r="CU11" s="4">
        <v>0</v>
      </c>
      <c r="CV11" s="3">
        <v>0</v>
      </c>
      <c r="CW11" s="31">
        <f t="shared" si="2"/>
        <v>0</v>
      </c>
      <c r="CX11" s="4">
        <v>0</v>
      </c>
      <c r="CY11" s="3">
        <v>0</v>
      </c>
      <c r="CZ11" s="31">
        <v>0</v>
      </c>
      <c r="DA11" s="4">
        <v>0</v>
      </c>
      <c r="DB11" s="3">
        <v>0</v>
      </c>
      <c r="DC11" s="31">
        <v>0</v>
      </c>
      <c r="DD11" s="4">
        <f t="shared" si="3"/>
        <v>0</v>
      </c>
      <c r="DE11" s="7">
        <f t="shared" si="4"/>
        <v>0</v>
      </c>
    </row>
    <row r="12" spans="1:113" x14ac:dyDescent="0.3">
      <c r="A12" s="39">
        <v>2017</v>
      </c>
      <c r="B12" s="42" t="s">
        <v>11</v>
      </c>
      <c r="C12" s="4">
        <v>0</v>
      </c>
      <c r="D12" s="3">
        <v>0</v>
      </c>
      <c r="E12" s="31">
        <v>0</v>
      </c>
      <c r="F12" s="4">
        <v>0</v>
      </c>
      <c r="G12" s="3">
        <v>0</v>
      </c>
      <c r="H12" s="31">
        <v>0</v>
      </c>
      <c r="I12" s="4">
        <v>0</v>
      </c>
      <c r="J12" s="3">
        <v>0</v>
      </c>
      <c r="K12" s="31">
        <v>0</v>
      </c>
      <c r="L12" s="4">
        <v>0</v>
      </c>
      <c r="M12" s="3">
        <v>0</v>
      </c>
      <c r="N12" s="31">
        <v>0</v>
      </c>
      <c r="O12" s="4">
        <v>0</v>
      </c>
      <c r="P12" s="3">
        <v>0</v>
      </c>
      <c r="Q12" s="31">
        <v>0</v>
      </c>
      <c r="R12" s="4">
        <v>0</v>
      </c>
      <c r="S12" s="3">
        <v>0</v>
      </c>
      <c r="T12" s="31">
        <v>0</v>
      </c>
      <c r="U12" s="4">
        <v>0</v>
      </c>
      <c r="V12" s="3">
        <v>0</v>
      </c>
      <c r="W12" s="31">
        <v>0</v>
      </c>
      <c r="X12" s="4">
        <v>613</v>
      </c>
      <c r="Y12" s="3">
        <v>2430.37</v>
      </c>
      <c r="Z12" s="31">
        <f t="shared" ref="Z12:Z15" si="5">Y12/X12*1000</f>
        <v>3964.7145187601955</v>
      </c>
      <c r="AA12" s="4">
        <v>0</v>
      </c>
      <c r="AB12" s="3">
        <v>0</v>
      </c>
      <c r="AC12" s="31">
        <f t="shared" si="0"/>
        <v>0</v>
      </c>
      <c r="AD12" s="4">
        <v>0</v>
      </c>
      <c r="AE12" s="3">
        <v>0</v>
      </c>
      <c r="AF12" s="31">
        <v>0</v>
      </c>
      <c r="AG12" s="4">
        <v>0</v>
      </c>
      <c r="AH12" s="3">
        <v>0</v>
      </c>
      <c r="AI12" s="31">
        <v>0</v>
      </c>
      <c r="AJ12" s="4">
        <v>0</v>
      </c>
      <c r="AK12" s="3">
        <v>0</v>
      </c>
      <c r="AL12" s="31">
        <v>0</v>
      </c>
      <c r="AM12" s="4">
        <v>0</v>
      </c>
      <c r="AN12" s="3">
        <v>0</v>
      </c>
      <c r="AO12" s="31">
        <v>0</v>
      </c>
      <c r="AP12" s="4">
        <v>0</v>
      </c>
      <c r="AQ12" s="3">
        <v>0</v>
      </c>
      <c r="AR12" s="31">
        <v>0</v>
      </c>
      <c r="AS12" s="4">
        <v>0</v>
      </c>
      <c r="AT12" s="3">
        <v>0</v>
      </c>
      <c r="AU12" s="31">
        <v>0</v>
      </c>
      <c r="AV12" s="4">
        <v>0</v>
      </c>
      <c r="AW12" s="3">
        <v>0</v>
      </c>
      <c r="AX12" s="31">
        <v>0</v>
      </c>
      <c r="AY12" s="4">
        <v>0</v>
      </c>
      <c r="AZ12" s="3">
        <v>0</v>
      </c>
      <c r="BA12" s="31">
        <v>0</v>
      </c>
      <c r="BB12" s="4">
        <v>0</v>
      </c>
      <c r="BC12" s="3">
        <v>0</v>
      </c>
      <c r="BD12" s="31">
        <v>0</v>
      </c>
      <c r="BE12" s="4">
        <v>0</v>
      </c>
      <c r="BF12" s="3">
        <v>0</v>
      </c>
      <c r="BG12" s="31">
        <v>0</v>
      </c>
      <c r="BH12" s="4">
        <v>0</v>
      </c>
      <c r="BI12" s="3">
        <v>0</v>
      </c>
      <c r="BJ12" s="31">
        <v>0</v>
      </c>
      <c r="BK12" s="4">
        <v>0</v>
      </c>
      <c r="BL12" s="3">
        <v>0</v>
      </c>
      <c r="BM12" s="31">
        <v>0</v>
      </c>
      <c r="BN12" s="4">
        <v>0</v>
      </c>
      <c r="BO12" s="3">
        <v>0</v>
      </c>
      <c r="BP12" s="31">
        <v>0</v>
      </c>
      <c r="BQ12" s="4">
        <v>0</v>
      </c>
      <c r="BR12" s="3">
        <v>0</v>
      </c>
      <c r="BS12" s="31">
        <v>0</v>
      </c>
      <c r="BT12" s="4">
        <v>0</v>
      </c>
      <c r="BU12" s="3">
        <v>0</v>
      </c>
      <c r="BV12" s="31">
        <v>0</v>
      </c>
      <c r="BW12" s="4">
        <v>0</v>
      </c>
      <c r="BX12" s="3">
        <v>0</v>
      </c>
      <c r="BY12" s="31">
        <v>0</v>
      </c>
      <c r="BZ12" s="4">
        <v>0</v>
      </c>
      <c r="CA12" s="3">
        <v>0</v>
      </c>
      <c r="CB12" s="31">
        <v>0</v>
      </c>
      <c r="CC12" s="4"/>
      <c r="CD12" s="3"/>
      <c r="CE12" s="31"/>
      <c r="CF12" s="4">
        <v>0</v>
      </c>
      <c r="CG12" s="3">
        <v>0</v>
      </c>
      <c r="CH12" s="31">
        <v>0</v>
      </c>
      <c r="CI12" s="4">
        <v>0</v>
      </c>
      <c r="CJ12" s="3">
        <v>0</v>
      </c>
      <c r="CK12" s="31">
        <v>0</v>
      </c>
      <c r="CL12" s="4">
        <v>0</v>
      </c>
      <c r="CM12" s="3">
        <v>0</v>
      </c>
      <c r="CN12" s="31">
        <v>0</v>
      </c>
      <c r="CO12" s="4">
        <v>0</v>
      </c>
      <c r="CP12" s="3">
        <v>0</v>
      </c>
      <c r="CQ12" s="31">
        <v>0</v>
      </c>
      <c r="CR12" s="4">
        <v>0</v>
      </c>
      <c r="CS12" s="3">
        <v>0</v>
      </c>
      <c r="CT12" s="31">
        <v>0</v>
      </c>
      <c r="CU12" s="4">
        <v>0</v>
      </c>
      <c r="CV12" s="3">
        <v>0</v>
      </c>
      <c r="CW12" s="31">
        <f t="shared" si="2"/>
        <v>0</v>
      </c>
      <c r="CX12" s="4">
        <v>0</v>
      </c>
      <c r="CY12" s="3">
        <v>0</v>
      </c>
      <c r="CZ12" s="31">
        <v>0</v>
      </c>
      <c r="DA12" s="4">
        <v>0</v>
      </c>
      <c r="DB12" s="3">
        <v>0</v>
      </c>
      <c r="DC12" s="31">
        <v>0</v>
      </c>
      <c r="DD12" s="4">
        <f t="shared" si="3"/>
        <v>613</v>
      </c>
      <c r="DE12" s="7">
        <f t="shared" si="4"/>
        <v>2430.37</v>
      </c>
    </row>
    <row r="13" spans="1:113" x14ac:dyDescent="0.3">
      <c r="A13" s="39">
        <v>2017</v>
      </c>
      <c r="B13" s="41" t="s">
        <v>12</v>
      </c>
      <c r="C13" s="4">
        <v>0</v>
      </c>
      <c r="D13" s="3">
        <v>0</v>
      </c>
      <c r="E13" s="31">
        <v>0</v>
      </c>
      <c r="F13" s="4">
        <v>0</v>
      </c>
      <c r="G13" s="3">
        <v>0</v>
      </c>
      <c r="H13" s="31">
        <v>0</v>
      </c>
      <c r="I13" s="4">
        <v>0</v>
      </c>
      <c r="J13" s="3">
        <v>0</v>
      </c>
      <c r="K13" s="31">
        <v>0</v>
      </c>
      <c r="L13" s="4">
        <v>0</v>
      </c>
      <c r="M13" s="3">
        <v>0</v>
      </c>
      <c r="N13" s="31">
        <v>0</v>
      </c>
      <c r="O13" s="4">
        <v>0</v>
      </c>
      <c r="P13" s="3">
        <v>0</v>
      </c>
      <c r="Q13" s="31">
        <v>0</v>
      </c>
      <c r="R13" s="4">
        <v>275</v>
      </c>
      <c r="S13" s="3">
        <v>1025.24</v>
      </c>
      <c r="T13" s="31">
        <f t="shared" ref="T13" si="6">S13/R13*1000</f>
        <v>3728.1454545454549</v>
      </c>
      <c r="U13" s="4">
        <v>0</v>
      </c>
      <c r="V13" s="3">
        <v>0</v>
      </c>
      <c r="W13" s="31">
        <v>0</v>
      </c>
      <c r="X13" s="4">
        <v>0</v>
      </c>
      <c r="Y13" s="3">
        <v>0</v>
      </c>
      <c r="Z13" s="31">
        <v>0</v>
      </c>
      <c r="AA13" s="4">
        <v>0</v>
      </c>
      <c r="AB13" s="3">
        <v>0</v>
      </c>
      <c r="AC13" s="31">
        <f t="shared" si="0"/>
        <v>0</v>
      </c>
      <c r="AD13" s="4">
        <v>0</v>
      </c>
      <c r="AE13" s="3">
        <v>0</v>
      </c>
      <c r="AF13" s="31">
        <v>0</v>
      </c>
      <c r="AG13" s="4">
        <v>0</v>
      </c>
      <c r="AH13" s="3">
        <v>0</v>
      </c>
      <c r="AI13" s="31">
        <v>0</v>
      </c>
      <c r="AJ13" s="4">
        <v>0</v>
      </c>
      <c r="AK13" s="3">
        <v>0</v>
      </c>
      <c r="AL13" s="31">
        <v>0</v>
      </c>
      <c r="AM13" s="4">
        <v>4404.99</v>
      </c>
      <c r="AN13" s="3">
        <v>11154.72</v>
      </c>
      <c r="AO13" s="31">
        <f t="shared" ref="AO13:AO14" si="7">AN13/AM13*1000</f>
        <v>2532.2917872685293</v>
      </c>
      <c r="AP13" s="4">
        <v>0</v>
      </c>
      <c r="AQ13" s="3">
        <v>0</v>
      </c>
      <c r="AR13" s="31">
        <v>0</v>
      </c>
      <c r="AS13" s="4">
        <v>0</v>
      </c>
      <c r="AT13" s="3">
        <v>0</v>
      </c>
      <c r="AU13" s="31">
        <v>0</v>
      </c>
      <c r="AV13" s="4">
        <v>0</v>
      </c>
      <c r="AW13" s="3">
        <v>0</v>
      </c>
      <c r="AX13" s="31">
        <v>0</v>
      </c>
      <c r="AY13" s="4">
        <v>0</v>
      </c>
      <c r="AZ13" s="3">
        <v>0</v>
      </c>
      <c r="BA13" s="31">
        <v>0</v>
      </c>
      <c r="BB13" s="4">
        <v>0</v>
      </c>
      <c r="BC13" s="3">
        <v>0</v>
      </c>
      <c r="BD13" s="31">
        <v>0</v>
      </c>
      <c r="BE13" s="4">
        <v>0</v>
      </c>
      <c r="BF13" s="3">
        <v>0</v>
      </c>
      <c r="BG13" s="31">
        <v>0</v>
      </c>
      <c r="BH13" s="4">
        <v>0</v>
      </c>
      <c r="BI13" s="3">
        <v>0</v>
      </c>
      <c r="BJ13" s="31">
        <v>0</v>
      </c>
      <c r="BK13" s="4">
        <v>0</v>
      </c>
      <c r="BL13" s="3">
        <v>0</v>
      </c>
      <c r="BM13" s="31">
        <v>0</v>
      </c>
      <c r="BN13" s="4">
        <v>0</v>
      </c>
      <c r="BO13" s="3">
        <v>0</v>
      </c>
      <c r="BP13" s="31">
        <v>0</v>
      </c>
      <c r="BQ13" s="4">
        <v>0</v>
      </c>
      <c r="BR13" s="3">
        <v>0</v>
      </c>
      <c r="BS13" s="31">
        <v>0</v>
      </c>
      <c r="BT13" s="4">
        <v>0</v>
      </c>
      <c r="BU13" s="3">
        <v>0</v>
      </c>
      <c r="BV13" s="31">
        <v>0</v>
      </c>
      <c r="BW13" s="4">
        <v>0</v>
      </c>
      <c r="BX13" s="3">
        <v>0</v>
      </c>
      <c r="BY13" s="31">
        <v>0</v>
      </c>
      <c r="BZ13" s="4">
        <v>0</v>
      </c>
      <c r="CA13" s="3">
        <v>0</v>
      </c>
      <c r="CB13" s="31">
        <v>0</v>
      </c>
      <c r="CC13" s="4"/>
      <c r="CD13" s="3"/>
      <c r="CE13" s="31"/>
      <c r="CF13" s="4">
        <v>0</v>
      </c>
      <c r="CG13" s="3">
        <v>0</v>
      </c>
      <c r="CH13" s="31">
        <v>0</v>
      </c>
      <c r="CI13" s="4">
        <v>0</v>
      </c>
      <c r="CJ13" s="3">
        <v>0</v>
      </c>
      <c r="CK13" s="31">
        <v>0</v>
      </c>
      <c r="CL13" s="4">
        <v>0</v>
      </c>
      <c r="CM13" s="3">
        <v>0</v>
      </c>
      <c r="CN13" s="31">
        <v>0</v>
      </c>
      <c r="CO13" s="4">
        <v>0</v>
      </c>
      <c r="CP13" s="3">
        <v>0</v>
      </c>
      <c r="CQ13" s="31">
        <v>0</v>
      </c>
      <c r="CR13" s="4">
        <v>0</v>
      </c>
      <c r="CS13" s="3">
        <v>0</v>
      </c>
      <c r="CT13" s="31">
        <v>0</v>
      </c>
      <c r="CU13" s="4">
        <v>0</v>
      </c>
      <c r="CV13" s="3">
        <v>0</v>
      </c>
      <c r="CW13" s="31">
        <f t="shared" si="2"/>
        <v>0</v>
      </c>
      <c r="CX13" s="4">
        <v>0</v>
      </c>
      <c r="CY13" s="3">
        <v>0</v>
      </c>
      <c r="CZ13" s="31">
        <v>0</v>
      </c>
      <c r="DA13" s="4">
        <v>0</v>
      </c>
      <c r="DB13" s="3">
        <v>0</v>
      </c>
      <c r="DC13" s="31">
        <v>0</v>
      </c>
      <c r="DD13" s="4">
        <f t="shared" si="3"/>
        <v>4679.99</v>
      </c>
      <c r="DE13" s="7">
        <f t="shared" si="4"/>
        <v>12179.96</v>
      </c>
    </row>
    <row r="14" spans="1:113" x14ac:dyDescent="0.3">
      <c r="A14" s="39">
        <v>2017</v>
      </c>
      <c r="B14" s="41" t="s">
        <v>13</v>
      </c>
      <c r="C14" s="4">
        <v>0</v>
      </c>
      <c r="D14" s="3">
        <v>0</v>
      </c>
      <c r="E14" s="31">
        <v>0</v>
      </c>
      <c r="F14" s="4">
        <v>0</v>
      </c>
      <c r="G14" s="3">
        <v>0</v>
      </c>
      <c r="H14" s="31">
        <v>0</v>
      </c>
      <c r="I14" s="4">
        <v>0</v>
      </c>
      <c r="J14" s="3">
        <v>0</v>
      </c>
      <c r="K14" s="31">
        <v>0</v>
      </c>
      <c r="L14" s="4">
        <v>0</v>
      </c>
      <c r="M14" s="3">
        <v>0</v>
      </c>
      <c r="N14" s="31">
        <v>0</v>
      </c>
      <c r="O14" s="4">
        <v>0</v>
      </c>
      <c r="P14" s="3">
        <v>0</v>
      </c>
      <c r="Q14" s="31">
        <v>0</v>
      </c>
      <c r="R14" s="4">
        <v>0</v>
      </c>
      <c r="S14" s="3">
        <v>0</v>
      </c>
      <c r="T14" s="31">
        <v>0</v>
      </c>
      <c r="U14" s="4">
        <v>0</v>
      </c>
      <c r="V14" s="3">
        <v>0</v>
      </c>
      <c r="W14" s="31">
        <v>0</v>
      </c>
      <c r="X14" s="4">
        <v>0</v>
      </c>
      <c r="Y14" s="3">
        <v>0</v>
      </c>
      <c r="Z14" s="31">
        <v>0</v>
      </c>
      <c r="AA14" s="4">
        <v>0</v>
      </c>
      <c r="AB14" s="3">
        <v>0</v>
      </c>
      <c r="AC14" s="31">
        <f t="shared" si="0"/>
        <v>0</v>
      </c>
      <c r="AD14" s="4">
        <v>1E-3</v>
      </c>
      <c r="AE14" s="3">
        <v>0.38</v>
      </c>
      <c r="AF14" s="31">
        <f t="shared" ref="AF14" si="8">AE14/AD14*1000</f>
        <v>380000</v>
      </c>
      <c r="AG14" s="4">
        <v>0</v>
      </c>
      <c r="AH14" s="3">
        <v>0</v>
      </c>
      <c r="AI14" s="31">
        <v>0</v>
      </c>
      <c r="AJ14" s="4">
        <v>0</v>
      </c>
      <c r="AK14" s="3">
        <v>0</v>
      </c>
      <c r="AL14" s="31">
        <v>0</v>
      </c>
      <c r="AM14" s="4">
        <v>3025</v>
      </c>
      <c r="AN14" s="3">
        <v>7874.35</v>
      </c>
      <c r="AO14" s="31">
        <f t="shared" si="7"/>
        <v>2603.090909090909</v>
      </c>
      <c r="AP14" s="4">
        <v>0</v>
      </c>
      <c r="AQ14" s="3">
        <v>0</v>
      </c>
      <c r="AR14" s="31">
        <v>0</v>
      </c>
      <c r="AS14" s="4">
        <v>0</v>
      </c>
      <c r="AT14" s="3">
        <v>0</v>
      </c>
      <c r="AU14" s="31">
        <v>0</v>
      </c>
      <c r="AV14" s="4">
        <v>0</v>
      </c>
      <c r="AW14" s="3">
        <v>0</v>
      </c>
      <c r="AX14" s="31">
        <v>0</v>
      </c>
      <c r="AY14" s="4">
        <v>0</v>
      </c>
      <c r="AZ14" s="3">
        <v>0</v>
      </c>
      <c r="BA14" s="31">
        <v>0</v>
      </c>
      <c r="BB14" s="4">
        <v>0</v>
      </c>
      <c r="BC14" s="3">
        <v>0</v>
      </c>
      <c r="BD14" s="31">
        <v>0</v>
      </c>
      <c r="BE14" s="4">
        <v>0</v>
      </c>
      <c r="BF14" s="3">
        <v>0</v>
      </c>
      <c r="BG14" s="31">
        <v>0</v>
      </c>
      <c r="BH14" s="4">
        <v>0</v>
      </c>
      <c r="BI14" s="3">
        <v>0</v>
      </c>
      <c r="BJ14" s="31">
        <v>0</v>
      </c>
      <c r="BK14" s="4">
        <v>0</v>
      </c>
      <c r="BL14" s="3">
        <v>0</v>
      </c>
      <c r="BM14" s="31">
        <v>0</v>
      </c>
      <c r="BN14" s="4">
        <v>0</v>
      </c>
      <c r="BO14" s="3">
        <v>0</v>
      </c>
      <c r="BP14" s="31">
        <v>0</v>
      </c>
      <c r="BQ14" s="4">
        <v>0</v>
      </c>
      <c r="BR14" s="3">
        <v>0</v>
      </c>
      <c r="BS14" s="31">
        <v>0</v>
      </c>
      <c r="BT14" s="4">
        <v>0</v>
      </c>
      <c r="BU14" s="3">
        <v>0</v>
      </c>
      <c r="BV14" s="31">
        <v>0</v>
      </c>
      <c r="BW14" s="4">
        <v>0</v>
      </c>
      <c r="BX14" s="3">
        <v>0</v>
      </c>
      <c r="BY14" s="31">
        <v>0</v>
      </c>
      <c r="BZ14" s="4">
        <v>0</v>
      </c>
      <c r="CA14" s="3">
        <v>0</v>
      </c>
      <c r="CB14" s="31">
        <v>0</v>
      </c>
      <c r="CC14" s="4"/>
      <c r="CD14" s="3"/>
      <c r="CE14" s="31"/>
      <c r="CF14" s="4">
        <v>0</v>
      </c>
      <c r="CG14" s="3">
        <v>0</v>
      </c>
      <c r="CH14" s="31">
        <v>0</v>
      </c>
      <c r="CI14" s="4">
        <v>0</v>
      </c>
      <c r="CJ14" s="3">
        <v>0</v>
      </c>
      <c r="CK14" s="31">
        <v>0</v>
      </c>
      <c r="CL14" s="4">
        <v>0</v>
      </c>
      <c r="CM14" s="3">
        <v>0</v>
      </c>
      <c r="CN14" s="31">
        <v>0</v>
      </c>
      <c r="CO14" s="4">
        <v>0</v>
      </c>
      <c r="CP14" s="3">
        <v>0</v>
      </c>
      <c r="CQ14" s="31">
        <v>0</v>
      </c>
      <c r="CR14" s="4">
        <v>0</v>
      </c>
      <c r="CS14" s="3">
        <v>0</v>
      </c>
      <c r="CT14" s="31">
        <v>0</v>
      </c>
      <c r="CU14" s="4">
        <v>0</v>
      </c>
      <c r="CV14" s="3">
        <v>0</v>
      </c>
      <c r="CW14" s="31">
        <f t="shared" si="2"/>
        <v>0</v>
      </c>
      <c r="CX14" s="4">
        <v>0</v>
      </c>
      <c r="CY14" s="3">
        <v>0</v>
      </c>
      <c r="CZ14" s="31">
        <v>0</v>
      </c>
      <c r="DA14" s="4">
        <v>0</v>
      </c>
      <c r="DB14" s="3">
        <v>0</v>
      </c>
      <c r="DC14" s="31">
        <v>0</v>
      </c>
      <c r="DD14" s="4">
        <f t="shared" si="3"/>
        <v>3025.0010000000002</v>
      </c>
      <c r="DE14" s="7">
        <f t="shared" si="4"/>
        <v>7874.7300000000005</v>
      </c>
    </row>
    <row r="15" spans="1:113" x14ac:dyDescent="0.3">
      <c r="A15" s="39">
        <v>2017</v>
      </c>
      <c r="B15" s="41" t="s">
        <v>14</v>
      </c>
      <c r="C15" s="4">
        <v>0</v>
      </c>
      <c r="D15" s="3">
        <v>0</v>
      </c>
      <c r="E15" s="31">
        <v>0</v>
      </c>
      <c r="F15" s="4">
        <v>0</v>
      </c>
      <c r="G15" s="3">
        <v>0</v>
      </c>
      <c r="H15" s="31">
        <v>0</v>
      </c>
      <c r="I15" s="4">
        <v>0</v>
      </c>
      <c r="J15" s="3">
        <v>0</v>
      </c>
      <c r="K15" s="31">
        <v>0</v>
      </c>
      <c r="L15" s="4">
        <v>0</v>
      </c>
      <c r="M15" s="3">
        <v>0</v>
      </c>
      <c r="N15" s="31">
        <v>0</v>
      </c>
      <c r="O15" s="4">
        <v>0</v>
      </c>
      <c r="P15" s="3">
        <v>0</v>
      </c>
      <c r="Q15" s="31">
        <v>0</v>
      </c>
      <c r="R15" s="4">
        <v>0</v>
      </c>
      <c r="S15" s="3">
        <v>0</v>
      </c>
      <c r="T15" s="31">
        <v>0</v>
      </c>
      <c r="U15" s="4">
        <v>0</v>
      </c>
      <c r="V15" s="3">
        <v>0</v>
      </c>
      <c r="W15" s="31">
        <v>0</v>
      </c>
      <c r="X15" s="4">
        <v>800</v>
      </c>
      <c r="Y15" s="3">
        <v>1971</v>
      </c>
      <c r="Z15" s="31">
        <f t="shared" si="5"/>
        <v>2463.75</v>
      </c>
      <c r="AA15" s="4">
        <v>0</v>
      </c>
      <c r="AB15" s="3">
        <v>0</v>
      </c>
      <c r="AC15" s="31">
        <f t="shared" si="0"/>
        <v>0</v>
      </c>
      <c r="AD15" s="4">
        <v>0</v>
      </c>
      <c r="AE15" s="3">
        <v>0</v>
      </c>
      <c r="AF15" s="31">
        <v>0</v>
      </c>
      <c r="AG15" s="4">
        <v>0</v>
      </c>
      <c r="AH15" s="3">
        <v>0</v>
      </c>
      <c r="AI15" s="31">
        <v>0</v>
      </c>
      <c r="AJ15" s="4">
        <v>0</v>
      </c>
      <c r="AK15" s="3">
        <v>0</v>
      </c>
      <c r="AL15" s="31">
        <v>0</v>
      </c>
      <c r="AM15" s="4">
        <v>0</v>
      </c>
      <c r="AN15" s="3">
        <v>0</v>
      </c>
      <c r="AO15" s="31">
        <v>0</v>
      </c>
      <c r="AP15" s="4">
        <v>0</v>
      </c>
      <c r="AQ15" s="3">
        <v>0</v>
      </c>
      <c r="AR15" s="31">
        <v>0</v>
      </c>
      <c r="AS15" s="4">
        <v>0</v>
      </c>
      <c r="AT15" s="3">
        <v>0</v>
      </c>
      <c r="AU15" s="31">
        <v>0</v>
      </c>
      <c r="AV15" s="4">
        <v>0</v>
      </c>
      <c r="AW15" s="3">
        <v>0</v>
      </c>
      <c r="AX15" s="31">
        <v>0</v>
      </c>
      <c r="AY15" s="4">
        <v>0</v>
      </c>
      <c r="AZ15" s="3">
        <v>0</v>
      </c>
      <c r="BA15" s="31">
        <v>0</v>
      </c>
      <c r="BB15" s="4">
        <v>0</v>
      </c>
      <c r="BC15" s="3">
        <v>0</v>
      </c>
      <c r="BD15" s="31">
        <v>0</v>
      </c>
      <c r="BE15" s="4">
        <v>0</v>
      </c>
      <c r="BF15" s="3">
        <v>0</v>
      </c>
      <c r="BG15" s="31">
        <v>0</v>
      </c>
      <c r="BH15" s="4">
        <v>0</v>
      </c>
      <c r="BI15" s="3">
        <v>0</v>
      </c>
      <c r="BJ15" s="31">
        <v>0</v>
      </c>
      <c r="BK15" s="4">
        <v>0</v>
      </c>
      <c r="BL15" s="3">
        <v>0</v>
      </c>
      <c r="BM15" s="31">
        <v>0</v>
      </c>
      <c r="BN15" s="4">
        <v>0</v>
      </c>
      <c r="BO15" s="3">
        <v>0</v>
      </c>
      <c r="BP15" s="31">
        <v>0</v>
      </c>
      <c r="BQ15" s="4">
        <v>0</v>
      </c>
      <c r="BR15" s="3">
        <v>0</v>
      </c>
      <c r="BS15" s="31">
        <v>0</v>
      </c>
      <c r="BT15" s="4">
        <v>0</v>
      </c>
      <c r="BU15" s="3">
        <v>0</v>
      </c>
      <c r="BV15" s="31">
        <v>0</v>
      </c>
      <c r="BW15" s="4">
        <v>0</v>
      </c>
      <c r="BX15" s="3">
        <v>0</v>
      </c>
      <c r="BY15" s="31">
        <v>0</v>
      </c>
      <c r="BZ15" s="4">
        <v>0</v>
      </c>
      <c r="CA15" s="3">
        <v>0</v>
      </c>
      <c r="CB15" s="31">
        <v>0</v>
      </c>
      <c r="CC15" s="4"/>
      <c r="CD15" s="3"/>
      <c r="CE15" s="31"/>
      <c r="CF15" s="4">
        <v>0</v>
      </c>
      <c r="CG15" s="3">
        <v>0</v>
      </c>
      <c r="CH15" s="31">
        <v>0</v>
      </c>
      <c r="CI15" s="4">
        <v>0</v>
      </c>
      <c r="CJ15" s="3">
        <v>0</v>
      </c>
      <c r="CK15" s="31">
        <v>0</v>
      </c>
      <c r="CL15" s="4">
        <v>0</v>
      </c>
      <c r="CM15" s="3">
        <v>0</v>
      </c>
      <c r="CN15" s="31">
        <v>0</v>
      </c>
      <c r="CO15" s="4">
        <v>0</v>
      </c>
      <c r="CP15" s="3">
        <v>0</v>
      </c>
      <c r="CQ15" s="31">
        <v>0</v>
      </c>
      <c r="CR15" s="4">
        <v>0</v>
      </c>
      <c r="CS15" s="3">
        <v>0</v>
      </c>
      <c r="CT15" s="31">
        <v>0</v>
      </c>
      <c r="CU15" s="4">
        <v>0</v>
      </c>
      <c r="CV15" s="3">
        <v>0</v>
      </c>
      <c r="CW15" s="31">
        <f t="shared" si="2"/>
        <v>0</v>
      </c>
      <c r="CX15" s="4">
        <v>0</v>
      </c>
      <c r="CY15" s="3">
        <v>0</v>
      </c>
      <c r="CZ15" s="31">
        <v>0</v>
      </c>
      <c r="DA15" s="4">
        <v>0</v>
      </c>
      <c r="DB15" s="3">
        <v>0</v>
      </c>
      <c r="DC15" s="31">
        <v>0</v>
      </c>
      <c r="DD15" s="4">
        <f t="shared" si="3"/>
        <v>800</v>
      </c>
      <c r="DE15" s="7">
        <f t="shared" si="4"/>
        <v>1971</v>
      </c>
    </row>
    <row r="16" spans="1:113" x14ac:dyDescent="0.3">
      <c r="A16" s="39">
        <v>2017</v>
      </c>
      <c r="B16" s="41" t="s">
        <v>15</v>
      </c>
      <c r="C16" s="4">
        <v>0</v>
      </c>
      <c r="D16" s="3">
        <v>0</v>
      </c>
      <c r="E16" s="31">
        <v>0</v>
      </c>
      <c r="F16" s="4">
        <v>0</v>
      </c>
      <c r="G16" s="3">
        <v>0</v>
      </c>
      <c r="H16" s="31">
        <v>0</v>
      </c>
      <c r="I16" s="4">
        <v>0</v>
      </c>
      <c r="J16" s="3">
        <v>0</v>
      </c>
      <c r="K16" s="31">
        <v>0</v>
      </c>
      <c r="L16" s="4">
        <v>0</v>
      </c>
      <c r="M16" s="3">
        <v>0</v>
      </c>
      <c r="N16" s="31">
        <v>0</v>
      </c>
      <c r="O16" s="4">
        <v>0</v>
      </c>
      <c r="P16" s="3">
        <v>0</v>
      </c>
      <c r="Q16" s="31">
        <v>0</v>
      </c>
      <c r="R16" s="4">
        <v>0</v>
      </c>
      <c r="S16" s="3">
        <v>0</v>
      </c>
      <c r="T16" s="31">
        <v>0</v>
      </c>
      <c r="U16" s="4">
        <v>0</v>
      </c>
      <c r="V16" s="3">
        <v>0</v>
      </c>
      <c r="W16" s="31">
        <v>0</v>
      </c>
      <c r="X16" s="4">
        <v>0</v>
      </c>
      <c r="Y16" s="3">
        <v>0</v>
      </c>
      <c r="Z16" s="31">
        <v>0</v>
      </c>
      <c r="AA16" s="4">
        <v>0</v>
      </c>
      <c r="AB16" s="3">
        <v>0</v>
      </c>
      <c r="AC16" s="31">
        <f t="shared" si="0"/>
        <v>0</v>
      </c>
      <c r="AD16" s="4">
        <v>0</v>
      </c>
      <c r="AE16" s="3">
        <v>0</v>
      </c>
      <c r="AF16" s="31">
        <v>0</v>
      </c>
      <c r="AG16" s="4">
        <v>0</v>
      </c>
      <c r="AH16" s="3">
        <v>0</v>
      </c>
      <c r="AI16" s="31">
        <v>0</v>
      </c>
      <c r="AJ16" s="4">
        <v>0</v>
      </c>
      <c r="AK16" s="3">
        <v>0</v>
      </c>
      <c r="AL16" s="31">
        <v>0</v>
      </c>
      <c r="AM16" s="4">
        <v>0</v>
      </c>
      <c r="AN16" s="3">
        <v>0</v>
      </c>
      <c r="AO16" s="31">
        <v>0</v>
      </c>
      <c r="AP16" s="4">
        <v>0</v>
      </c>
      <c r="AQ16" s="3">
        <v>0</v>
      </c>
      <c r="AR16" s="31">
        <v>0</v>
      </c>
      <c r="AS16" s="4">
        <v>0</v>
      </c>
      <c r="AT16" s="3">
        <v>0</v>
      </c>
      <c r="AU16" s="31">
        <v>0</v>
      </c>
      <c r="AV16" s="4">
        <v>0</v>
      </c>
      <c r="AW16" s="3">
        <v>0</v>
      </c>
      <c r="AX16" s="31">
        <v>0</v>
      </c>
      <c r="AY16" s="4">
        <v>0</v>
      </c>
      <c r="AZ16" s="3">
        <v>0</v>
      </c>
      <c r="BA16" s="31">
        <v>0</v>
      </c>
      <c r="BB16" s="4">
        <v>0</v>
      </c>
      <c r="BC16" s="3">
        <v>0</v>
      </c>
      <c r="BD16" s="31">
        <v>0</v>
      </c>
      <c r="BE16" s="4">
        <v>0</v>
      </c>
      <c r="BF16" s="3">
        <v>0</v>
      </c>
      <c r="BG16" s="31">
        <v>0</v>
      </c>
      <c r="BH16" s="4">
        <v>0</v>
      </c>
      <c r="BI16" s="3">
        <v>0</v>
      </c>
      <c r="BJ16" s="31">
        <v>0</v>
      </c>
      <c r="BK16" s="4">
        <v>0</v>
      </c>
      <c r="BL16" s="3">
        <v>0</v>
      </c>
      <c r="BM16" s="31">
        <v>0</v>
      </c>
      <c r="BN16" s="4">
        <v>0</v>
      </c>
      <c r="BO16" s="3">
        <v>0</v>
      </c>
      <c r="BP16" s="31">
        <v>0</v>
      </c>
      <c r="BQ16" s="4">
        <v>0</v>
      </c>
      <c r="BR16" s="3">
        <v>0</v>
      </c>
      <c r="BS16" s="31">
        <v>0</v>
      </c>
      <c r="BT16" s="4">
        <v>0</v>
      </c>
      <c r="BU16" s="3">
        <v>0</v>
      </c>
      <c r="BV16" s="31">
        <v>0</v>
      </c>
      <c r="BW16" s="4">
        <v>0</v>
      </c>
      <c r="BX16" s="3">
        <v>0</v>
      </c>
      <c r="BY16" s="31">
        <v>0</v>
      </c>
      <c r="BZ16" s="4">
        <v>0</v>
      </c>
      <c r="CA16" s="3">
        <v>0</v>
      </c>
      <c r="CB16" s="31">
        <v>0</v>
      </c>
      <c r="CC16" s="4"/>
      <c r="CD16" s="3"/>
      <c r="CE16" s="31"/>
      <c r="CF16" s="4">
        <v>0</v>
      </c>
      <c r="CG16" s="3">
        <v>0</v>
      </c>
      <c r="CH16" s="31">
        <v>0</v>
      </c>
      <c r="CI16" s="4">
        <v>0</v>
      </c>
      <c r="CJ16" s="3">
        <v>0</v>
      </c>
      <c r="CK16" s="31">
        <v>0</v>
      </c>
      <c r="CL16" s="4">
        <v>0</v>
      </c>
      <c r="CM16" s="3">
        <v>0</v>
      </c>
      <c r="CN16" s="31">
        <v>0</v>
      </c>
      <c r="CO16" s="4">
        <v>0</v>
      </c>
      <c r="CP16" s="3">
        <v>0</v>
      </c>
      <c r="CQ16" s="31">
        <v>0</v>
      </c>
      <c r="CR16" s="4">
        <v>0</v>
      </c>
      <c r="CS16" s="3">
        <v>0</v>
      </c>
      <c r="CT16" s="31">
        <v>0</v>
      </c>
      <c r="CU16" s="4">
        <v>0</v>
      </c>
      <c r="CV16" s="3">
        <v>0</v>
      </c>
      <c r="CW16" s="31">
        <f t="shared" si="2"/>
        <v>0</v>
      </c>
      <c r="CX16" s="4">
        <v>0</v>
      </c>
      <c r="CY16" s="3">
        <v>0</v>
      </c>
      <c r="CZ16" s="31">
        <v>0</v>
      </c>
      <c r="DA16" s="4">
        <v>0</v>
      </c>
      <c r="DB16" s="3">
        <v>0</v>
      </c>
      <c r="DC16" s="31">
        <v>0</v>
      </c>
      <c r="DD16" s="4">
        <f t="shared" si="3"/>
        <v>0</v>
      </c>
      <c r="DE16" s="7">
        <f t="shared" si="4"/>
        <v>0</v>
      </c>
    </row>
    <row r="17" spans="1:109" x14ac:dyDescent="0.3">
      <c r="A17" s="39">
        <v>2017</v>
      </c>
      <c r="B17" s="41" t="s">
        <v>16</v>
      </c>
      <c r="C17" s="4">
        <v>0</v>
      </c>
      <c r="D17" s="3">
        <v>0</v>
      </c>
      <c r="E17" s="31">
        <v>0</v>
      </c>
      <c r="F17" s="4">
        <v>0</v>
      </c>
      <c r="G17" s="3">
        <v>0</v>
      </c>
      <c r="H17" s="31">
        <v>0</v>
      </c>
      <c r="I17" s="4">
        <v>0</v>
      </c>
      <c r="J17" s="3">
        <v>0</v>
      </c>
      <c r="K17" s="31">
        <v>0</v>
      </c>
      <c r="L17" s="4">
        <v>0</v>
      </c>
      <c r="M17" s="3">
        <v>0</v>
      </c>
      <c r="N17" s="31">
        <v>0</v>
      </c>
      <c r="O17" s="4">
        <v>0</v>
      </c>
      <c r="P17" s="3">
        <v>0</v>
      </c>
      <c r="Q17" s="31">
        <v>0</v>
      </c>
      <c r="R17" s="4">
        <v>0</v>
      </c>
      <c r="S17" s="3">
        <v>0</v>
      </c>
      <c r="T17" s="31">
        <v>0</v>
      </c>
      <c r="U17" s="4">
        <v>0</v>
      </c>
      <c r="V17" s="3">
        <v>0</v>
      </c>
      <c r="W17" s="31">
        <v>0</v>
      </c>
      <c r="X17" s="4">
        <v>0</v>
      </c>
      <c r="Y17" s="3">
        <v>0</v>
      </c>
      <c r="Z17" s="31">
        <v>0</v>
      </c>
      <c r="AA17" s="4">
        <v>0</v>
      </c>
      <c r="AB17" s="3">
        <v>0</v>
      </c>
      <c r="AC17" s="31">
        <f t="shared" si="0"/>
        <v>0</v>
      </c>
      <c r="AD17" s="4">
        <v>0</v>
      </c>
      <c r="AE17" s="3">
        <v>0</v>
      </c>
      <c r="AF17" s="31">
        <v>0</v>
      </c>
      <c r="AG17" s="4">
        <v>0</v>
      </c>
      <c r="AH17" s="3">
        <v>0</v>
      </c>
      <c r="AI17" s="31">
        <v>0</v>
      </c>
      <c r="AJ17" s="4">
        <v>0</v>
      </c>
      <c r="AK17" s="3">
        <v>0</v>
      </c>
      <c r="AL17" s="31">
        <v>0</v>
      </c>
      <c r="AM17" s="4">
        <v>0</v>
      </c>
      <c r="AN17" s="3">
        <v>0</v>
      </c>
      <c r="AO17" s="31">
        <v>0</v>
      </c>
      <c r="AP17" s="4">
        <v>0</v>
      </c>
      <c r="AQ17" s="3">
        <v>0</v>
      </c>
      <c r="AR17" s="31">
        <v>0</v>
      </c>
      <c r="AS17" s="4">
        <v>0</v>
      </c>
      <c r="AT17" s="3">
        <v>0</v>
      </c>
      <c r="AU17" s="31">
        <v>0</v>
      </c>
      <c r="AV17" s="4">
        <v>0</v>
      </c>
      <c r="AW17" s="3">
        <v>0</v>
      </c>
      <c r="AX17" s="31">
        <v>0</v>
      </c>
      <c r="AY17" s="4">
        <v>0</v>
      </c>
      <c r="AZ17" s="3">
        <v>0</v>
      </c>
      <c r="BA17" s="31">
        <v>0</v>
      </c>
      <c r="BB17" s="4">
        <v>0</v>
      </c>
      <c r="BC17" s="3">
        <v>0</v>
      </c>
      <c r="BD17" s="31">
        <v>0</v>
      </c>
      <c r="BE17" s="4">
        <v>0</v>
      </c>
      <c r="BF17" s="3">
        <v>0</v>
      </c>
      <c r="BG17" s="31">
        <v>0</v>
      </c>
      <c r="BH17" s="4">
        <v>0</v>
      </c>
      <c r="BI17" s="3">
        <v>0</v>
      </c>
      <c r="BJ17" s="31">
        <v>0</v>
      </c>
      <c r="BK17" s="4">
        <v>0</v>
      </c>
      <c r="BL17" s="3">
        <v>0</v>
      </c>
      <c r="BM17" s="31">
        <v>0</v>
      </c>
      <c r="BN17" s="4">
        <v>0</v>
      </c>
      <c r="BO17" s="3">
        <v>0</v>
      </c>
      <c r="BP17" s="31">
        <v>0</v>
      </c>
      <c r="BQ17" s="4">
        <v>0</v>
      </c>
      <c r="BR17" s="3">
        <v>0</v>
      </c>
      <c r="BS17" s="31">
        <v>0</v>
      </c>
      <c r="BT17" s="4">
        <v>0</v>
      </c>
      <c r="BU17" s="3">
        <v>0</v>
      </c>
      <c r="BV17" s="31">
        <v>0</v>
      </c>
      <c r="BW17" s="4">
        <v>0</v>
      </c>
      <c r="BX17" s="3">
        <v>0</v>
      </c>
      <c r="BY17" s="31">
        <v>0</v>
      </c>
      <c r="BZ17" s="4">
        <v>0</v>
      </c>
      <c r="CA17" s="3">
        <v>0</v>
      </c>
      <c r="CB17" s="31">
        <v>0</v>
      </c>
      <c r="CC17" s="4"/>
      <c r="CD17" s="3"/>
      <c r="CE17" s="31"/>
      <c r="CF17" s="4">
        <v>0</v>
      </c>
      <c r="CG17" s="3">
        <v>0</v>
      </c>
      <c r="CH17" s="31">
        <v>0</v>
      </c>
      <c r="CI17" s="4">
        <v>0</v>
      </c>
      <c r="CJ17" s="3">
        <v>0</v>
      </c>
      <c r="CK17" s="31">
        <v>0</v>
      </c>
      <c r="CL17" s="4">
        <v>0</v>
      </c>
      <c r="CM17" s="3">
        <v>0</v>
      </c>
      <c r="CN17" s="31">
        <v>0</v>
      </c>
      <c r="CO17" s="4">
        <v>0</v>
      </c>
      <c r="CP17" s="3">
        <v>0</v>
      </c>
      <c r="CQ17" s="31">
        <v>0</v>
      </c>
      <c r="CR17" s="4">
        <v>0</v>
      </c>
      <c r="CS17" s="3">
        <v>0</v>
      </c>
      <c r="CT17" s="31">
        <v>0</v>
      </c>
      <c r="CU17" s="4">
        <v>0</v>
      </c>
      <c r="CV17" s="3">
        <v>0</v>
      </c>
      <c r="CW17" s="31">
        <f t="shared" si="2"/>
        <v>0</v>
      </c>
      <c r="CX17" s="4">
        <v>0</v>
      </c>
      <c r="CY17" s="3">
        <v>0</v>
      </c>
      <c r="CZ17" s="31">
        <v>0</v>
      </c>
      <c r="DA17" s="4">
        <v>0</v>
      </c>
      <c r="DB17" s="3">
        <v>0</v>
      </c>
      <c r="DC17" s="31">
        <v>0</v>
      </c>
      <c r="DD17" s="4">
        <f t="shared" si="3"/>
        <v>0</v>
      </c>
      <c r="DE17" s="7">
        <f t="shared" si="4"/>
        <v>0</v>
      </c>
    </row>
    <row r="18" spans="1:109" ht="15" thickBot="1" x14ac:dyDescent="0.35">
      <c r="A18" s="43"/>
      <c r="B18" s="44" t="s">
        <v>17</v>
      </c>
      <c r="C18" s="24">
        <f>SUM(C6:C17)</f>
        <v>0</v>
      </c>
      <c r="D18" s="23">
        <f>SUM(D6:D17)</f>
        <v>0</v>
      </c>
      <c r="E18" s="32"/>
      <c r="F18" s="24">
        <f>SUM(F6:F17)</f>
        <v>0</v>
      </c>
      <c r="G18" s="23">
        <f>SUM(G6:G17)</f>
        <v>0</v>
      </c>
      <c r="H18" s="32"/>
      <c r="I18" s="24">
        <f>SUM(I6:I17)</f>
        <v>0</v>
      </c>
      <c r="J18" s="23">
        <f>SUM(J6:J17)</f>
        <v>0</v>
      </c>
      <c r="K18" s="32"/>
      <c r="L18" s="24">
        <f>SUM(L6:L17)</f>
        <v>0</v>
      </c>
      <c r="M18" s="23">
        <f>SUM(M6:M17)</f>
        <v>0</v>
      </c>
      <c r="N18" s="32"/>
      <c r="O18" s="24">
        <f>SUM(O6:O17)</f>
        <v>0</v>
      </c>
      <c r="P18" s="23">
        <f>SUM(P6:P17)</f>
        <v>0</v>
      </c>
      <c r="Q18" s="32"/>
      <c r="R18" s="24">
        <f>SUM(R6:R17)</f>
        <v>275</v>
      </c>
      <c r="S18" s="23">
        <f>SUM(S6:S17)</f>
        <v>1025.24</v>
      </c>
      <c r="T18" s="32"/>
      <c r="U18" s="24">
        <f>SUM(U6:U17)</f>
        <v>0</v>
      </c>
      <c r="V18" s="23">
        <f>SUM(V6:V17)</f>
        <v>0</v>
      </c>
      <c r="W18" s="32"/>
      <c r="X18" s="24">
        <f>SUM(X6:X17)</f>
        <v>1413</v>
      </c>
      <c r="Y18" s="23">
        <f>SUM(Y6:Y17)</f>
        <v>4401.37</v>
      </c>
      <c r="Z18" s="32"/>
      <c r="AA18" s="24">
        <f t="shared" ref="AA18:AB18" si="9">SUM(AA6:AA17)</f>
        <v>0</v>
      </c>
      <c r="AB18" s="23">
        <f t="shared" si="9"/>
        <v>0</v>
      </c>
      <c r="AC18" s="32"/>
      <c r="AD18" s="24">
        <f>SUM(AD6:AD17)</f>
        <v>1E-3</v>
      </c>
      <c r="AE18" s="23">
        <f>SUM(AE6:AE17)</f>
        <v>0.38</v>
      </c>
      <c r="AF18" s="32"/>
      <c r="AG18" s="24">
        <f>SUM(AG6:AG17)</f>
        <v>0</v>
      </c>
      <c r="AH18" s="23">
        <f>SUM(AH6:AH17)</f>
        <v>0</v>
      </c>
      <c r="AI18" s="32"/>
      <c r="AJ18" s="24">
        <f>SUM(AJ6:AJ17)</f>
        <v>0</v>
      </c>
      <c r="AK18" s="23">
        <f>SUM(AK6:AK17)</f>
        <v>0</v>
      </c>
      <c r="AL18" s="32"/>
      <c r="AM18" s="24">
        <f>SUM(AM6:AM17)</f>
        <v>16158.65</v>
      </c>
      <c r="AN18" s="23">
        <f>SUM(AN6:AN17)</f>
        <v>47939.81</v>
      </c>
      <c r="AO18" s="32"/>
      <c r="AP18" s="24">
        <f>SUM(AP6:AP17)</f>
        <v>0</v>
      </c>
      <c r="AQ18" s="23">
        <f>SUM(AQ6:AQ17)</f>
        <v>0</v>
      </c>
      <c r="AR18" s="32"/>
      <c r="AS18" s="24">
        <f>SUM(AS6:AS17)</f>
        <v>0</v>
      </c>
      <c r="AT18" s="23">
        <f>SUM(AT6:AT17)</f>
        <v>0</v>
      </c>
      <c r="AU18" s="32"/>
      <c r="AV18" s="24">
        <f>SUM(AV6:AV17)</f>
        <v>0</v>
      </c>
      <c r="AW18" s="23">
        <f>SUM(AW6:AW17)</f>
        <v>0</v>
      </c>
      <c r="AX18" s="32"/>
      <c r="AY18" s="24">
        <f>SUM(AY6:AY17)</f>
        <v>0</v>
      </c>
      <c r="AZ18" s="23">
        <f>SUM(AZ6:AZ17)</f>
        <v>0</v>
      </c>
      <c r="BA18" s="32"/>
      <c r="BB18" s="24">
        <f>SUM(BB6:BB17)</f>
        <v>0</v>
      </c>
      <c r="BC18" s="23">
        <f>SUM(BC6:BC17)</f>
        <v>0</v>
      </c>
      <c r="BD18" s="32"/>
      <c r="BE18" s="24">
        <f>SUM(BE6:BE17)</f>
        <v>0</v>
      </c>
      <c r="BF18" s="23">
        <f>SUM(BF6:BF17)</f>
        <v>0</v>
      </c>
      <c r="BG18" s="32"/>
      <c r="BH18" s="24">
        <f>SUM(BH6:BH17)</f>
        <v>0</v>
      </c>
      <c r="BI18" s="23">
        <f>SUM(BI6:BI17)</f>
        <v>0</v>
      </c>
      <c r="BJ18" s="32"/>
      <c r="BK18" s="24">
        <f>SUM(BK6:BK17)</f>
        <v>0</v>
      </c>
      <c r="BL18" s="23">
        <f>SUM(BL6:BL17)</f>
        <v>0</v>
      </c>
      <c r="BM18" s="32"/>
      <c r="BN18" s="24">
        <f>SUM(BN6:BN17)</f>
        <v>0</v>
      </c>
      <c r="BO18" s="23">
        <f>SUM(BO6:BO17)</f>
        <v>0</v>
      </c>
      <c r="BP18" s="32"/>
      <c r="BQ18" s="24">
        <f>SUM(BQ6:BQ17)</f>
        <v>0</v>
      </c>
      <c r="BR18" s="23">
        <f>SUM(BR6:BR17)</f>
        <v>0</v>
      </c>
      <c r="BS18" s="32"/>
      <c r="BT18" s="24">
        <f>SUM(BT6:BT17)</f>
        <v>0</v>
      </c>
      <c r="BU18" s="23">
        <f>SUM(BU6:BU17)</f>
        <v>0</v>
      </c>
      <c r="BV18" s="32"/>
      <c r="BW18" s="24">
        <f>SUM(BW6:BW17)</f>
        <v>0</v>
      </c>
      <c r="BX18" s="23">
        <f>SUM(BX6:BX17)</f>
        <v>0</v>
      </c>
      <c r="BY18" s="32"/>
      <c r="BZ18" s="24">
        <f>SUM(BZ6:BZ17)</f>
        <v>0</v>
      </c>
      <c r="CA18" s="23">
        <f>SUM(CA6:CA17)</f>
        <v>0</v>
      </c>
      <c r="CB18" s="32"/>
      <c r="CC18" s="24"/>
      <c r="CD18" s="23"/>
      <c r="CE18" s="32"/>
      <c r="CF18" s="24">
        <f>SUM(CF6:CF17)</f>
        <v>0</v>
      </c>
      <c r="CG18" s="23">
        <f>SUM(CG6:CG17)</f>
        <v>0</v>
      </c>
      <c r="CH18" s="32"/>
      <c r="CI18" s="24">
        <f>SUM(CI6:CI17)</f>
        <v>0</v>
      </c>
      <c r="CJ18" s="23">
        <f>SUM(CJ6:CJ17)</f>
        <v>0</v>
      </c>
      <c r="CK18" s="32"/>
      <c r="CL18" s="24">
        <f>SUM(CL6:CL17)</f>
        <v>0</v>
      </c>
      <c r="CM18" s="23">
        <f>SUM(CM6:CM17)</f>
        <v>0</v>
      </c>
      <c r="CN18" s="32"/>
      <c r="CO18" s="24">
        <f>SUM(CO6:CO17)</f>
        <v>0</v>
      </c>
      <c r="CP18" s="23">
        <f>SUM(CP6:CP17)</f>
        <v>0</v>
      </c>
      <c r="CQ18" s="32"/>
      <c r="CR18" s="24">
        <f>SUM(CR6:CR17)</f>
        <v>0</v>
      </c>
      <c r="CS18" s="23">
        <f>SUM(CS6:CS17)</f>
        <v>0</v>
      </c>
      <c r="CT18" s="32"/>
      <c r="CU18" s="24">
        <f t="shared" ref="CU18:CV18" si="10">SUM(CU6:CU17)</f>
        <v>0</v>
      </c>
      <c r="CV18" s="23">
        <f t="shared" si="10"/>
        <v>0</v>
      </c>
      <c r="CW18" s="32"/>
      <c r="CX18" s="24">
        <f>SUM(CX6:CX17)</f>
        <v>0</v>
      </c>
      <c r="CY18" s="23">
        <f>SUM(CY6:CY17)</f>
        <v>0</v>
      </c>
      <c r="CZ18" s="32"/>
      <c r="DA18" s="24">
        <f>SUM(DA6:DA17)</f>
        <v>0</v>
      </c>
      <c r="DB18" s="23">
        <f>SUM(DB6:DB17)</f>
        <v>0</v>
      </c>
      <c r="DC18" s="32"/>
      <c r="DD18" s="24">
        <f t="shared" si="3"/>
        <v>17846.651000000002</v>
      </c>
      <c r="DE18" s="25">
        <f t="shared" si="4"/>
        <v>53366.799999999996</v>
      </c>
    </row>
    <row r="19" spans="1:109" x14ac:dyDescent="0.3">
      <c r="A19" s="39">
        <v>2018</v>
      </c>
      <c r="B19" s="40" t="s">
        <v>5</v>
      </c>
      <c r="C19" s="8">
        <v>0</v>
      </c>
      <c r="D19" s="10">
        <v>0</v>
      </c>
      <c r="E19" s="33">
        <v>0</v>
      </c>
      <c r="F19" s="8">
        <v>0</v>
      </c>
      <c r="G19" s="10">
        <v>0</v>
      </c>
      <c r="H19" s="33">
        <v>0</v>
      </c>
      <c r="I19" s="8">
        <v>0</v>
      </c>
      <c r="J19" s="10">
        <v>0</v>
      </c>
      <c r="K19" s="33">
        <v>0</v>
      </c>
      <c r="L19" s="8">
        <v>0</v>
      </c>
      <c r="M19" s="10">
        <v>0</v>
      </c>
      <c r="N19" s="33">
        <v>0</v>
      </c>
      <c r="O19" s="8">
        <v>0</v>
      </c>
      <c r="P19" s="10">
        <v>0</v>
      </c>
      <c r="Q19" s="33">
        <v>0</v>
      </c>
      <c r="R19" s="8">
        <v>0</v>
      </c>
      <c r="S19" s="10">
        <v>0</v>
      </c>
      <c r="T19" s="33">
        <v>0</v>
      </c>
      <c r="U19" s="8">
        <v>0</v>
      </c>
      <c r="V19" s="10">
        <v>0</v>
      </c>
      <c r="W19" s="33">
        <v>0</v>
      </c>
      <c r="X19" s="8">
        <v>0</v>
      </c>
      <c r="Y19" s="10">
        <v>0</v>
      </c>
      <c r="Z19" s="33">
        <v>0</v>
      </c>
      <c r="AA19" s="8">
        <v>0</v>
      </c>
      <c r="AB19" s="10">
        <v>0</v>
      </c>
      <c r="AC19" s="33">
        <f t="shared" ref="AC19:AC30" si="11">IF(AA19=0,0,AB19/AA19*1000)</f>
        <v>0</v>
      </c>
      <c r="AD19" s="8">
        <v>0</v>
      </c>
      <c r="AE19" s="10">
        <v>0</v>
      </c>
      <c r="AF19" s="33">
        <v>0</v>
      </c>
      <c r="AG19" s="8">
        <v>0</v>
      </c>
      <c r="AH19" s="10">
        <v>0</v>
      </c>
      <c r="AI19" s="33">
        <v>0</v>
      </c>
      <c r="AJ19" s="8">
        <v>0</v>
      </c>
      <c r="AK19" s="10">
        <v>0</v>
      </c>
      <c r="AL19" s="33">
        <v>0</v>
      </c>
      <c r="AM19" s="8">
        <v>0</v>
      </c>
      <c r="AN19" s="10">
        <v>0</v>
      </c>
      <c r="AO19" s="33">
        <v>0</v>
      </c>
      <c r="AP19" s="8">
        <v>0</v>
      </c>
      <c r="AQ19" s="10">
        <v>0</v>
      </c>
      <c r="AR19" s="33">
        <v>0</v>
      </c>
      <c r="AS19" s="8">
        <v>0</v>
      </c>
      <c r="AT19" s="10">
        <v>0</v>
      </c>
      <c r="AU19" s="33">
        <v>0</v>
      </c>
      <c r="AV19" s="8">
        <v>0</v>
      </c>
      <c r="AW19" s="10">
        <v>0</v>
      </c>
      <c r="AX19" s="33">
        <v>0</v>
      </c>
      <c r="AY19" s="8">
        <v>0</v>
      </c>
      <c r="AZ19" s="10">
        <v>0</v>
      </c>
      <c r="BA19" s="33">
        <v>0</v>
      </c>
      <c r="BB19" s="8">
        <v>0</v>
      </c>
      <c r="BC19" s="10">
        <v>0</v>
      </c>
      <c r="BD19" s="33">
        <v>0</v>
      </c>
      <c r="BE19" s="8">
        <v>0</v>
      </c>
      <c r="BF19" s="10">
        <v>0</v>
      </c>
      <c r="BG19" s="33">
        <v>0</v>
      </c>
      <c r="BH19" s="8">
        <v>0</v>
      </c>
      <c r="BI19" s="10">
        <v>0</v>
      </c>
      <c r="BJ19" s="33">
        <v>0</v>
      </c>
      <c r="BK19" s="8">
        <v>0</v>
      </c>
      <c r="BL19" s="10">
        <v>0</v>
      </c>
      <c r="BM19" s="33">
        <v>0</v>
      </c>
      <c r="BN19" s="8">
        <v>0</v>
      </c>
      <c r="BO19" s="10">
        <v>0</v>
      </c>
      <c r="BP19" s="33">
        <v>0</v>
      </c>
      <c r="BQ19" s="8">
        <v>0</v>
      </c>
      <c r="BR19" s="10">
        <v>0</v>
      </c>
      <c r="BS19" s="33">
        <v>0</v>
      </c>
      <c r="BT19" s="8">
        <v>0</v>
      </c>
      <c r="BU19" s="10">
        <v>0</v>
      </c>
      <c r="BV19" s="33">
        <v>0</v>
      </c>
      <c r="BW19" s="8">
        <v>0</v>
      </c>
      <c r="BX19" s="10">
        <v>0</v>
      </c>
      <c r="BY19" s="33">
        <v>0</v>
      </c>
      <c r="BZ19" s="8">
        <v>0</v>
      </c>
      <c r="CA19" s="10">
        <v>0</v>
      </c>
      <c r="CB19" s="33">
        <v>0</v>
      </c>
      <c r="CC19" s="8"/>
      <c r="CD19" s="10"/>
      <c r="CE19" s="33"/>
      <c r="CF19" s="8">
        <v>0</v>
      </c>
      <c r="CG19" s="10">
        <v>0</v>
      </c>
      <c r="CH19" s="33">
        <v>0</v>
      </c>
      <c r="CI19" s="8">
        <v>0</v>
      </c>
      <c r="CJ19" s="10">
        <v>0</v>
      </c>
      <c r="CK19" s="33">
        <v>0</v>
      </c>
      <c r="CL19" s="8">
        <v>0</v>
      </c>
      <c r="CM19" s="10">
        <v>0</v>
      </c>
      <c r="CN19" s="33">
        <v>0</v>
      </c>
      <c r="CO19" s="8">
        <v>0</v>
      </c>
      <c r="CP19" s="10">
        <v>0</v>
      </c>
      <c r="CQ19" s="33">
        <v>0</v>
      </c>
      <c r="CR19" s="8">
        <v>0</v>
      </c>
      <c r="CS19" s="10">
        <v>0</v>
      </c>
      <c r="CT19" s="33">
        <v>0</v>
      </c>
      <c r="CU19" s="8">
        <v>0</v>
      </c>
      <c r="CV19" s="10">
        <v>0</v>
      </c>
      <c r="CW19" s="33">
        <f t="shared" ref="CW19:CW30" si="12">IF(CU19=0,0,CV19/CU19*1000)</f>
        <v>0</v>
      </c>
      <c r="CX19" s="8">
        <v>0</v>
      </c>
      <c r="CY19" s="10">
        <v>0</v>
      </c>
      <c r="CZ19" s="33">
        <v>0</v>
      </c>
      <c r="DA19" s="8">
        <v>0</v>
      </c>
      <c r="DB19" s="10">
        <v>0</v>
      </c>
      <c r="DC19" s="33">
        <v>0</v>
      </c>
      <c r="DD19" s="8">
        <f t="shared" ref="DD19:DD29" si="13">DA19+CX19+CL19+CI19+CF19+BZ19+BW19+BT19+BQ19+BN19+BK19+BH19+BE19+BB19+AV19+AS19+AP19+AM19+AJ19+AG19+AD19+X19+U19+R19+O19+F19+C19+I19+CO19</f>
        <v>0</v>
      </c>
      <c r="DE19" s="9">
        <f t="shared" ref="DE19:DE29" si="14">DB19+CY19+CM19+CJ19+CG19+CA19+BX19+BU19+BR19+BO19+BL19+BI19+BF19+BC19+AW19+AT19+AQ19+AN19+AK19+AH19+AE19+Y19+V19+S19+P19+G19+D19+J19+CP19</f>
        <v>0</v>
      </c>
    </row>
    <row r="20" spans="1:109" x14ac:dyDescent="0.3">
      <c r="A20" s="45">
        <v>2018</v>
      </c>
      <c r="B20" s="41" t="s">
        <v>6</v>
      </c>
      <c r="C20" s="4">
        <v>0</v>
      </c>
      <c r="D20" s="3">
        <v>0</v>
      </c>
      <c r="E20" s="31">
        <v>0</v>
      </c>
      <c r="F20" s="4">
        <v>0</v>
      </c>
      <c r="G20" s="3">
        <v>0</v>
      </c>
      <c r="H20" s="31">
        <v>0</v>
      </c>
      <c r="I20" s="4">
        <v>0</v>
      </c>
      <c r="J20" s="3">
        <v>0</v>
      </c>
      <c r="K20" s="31">
        <v>0</v>
      </c>
      <c r="L20" s="4">
        <v>0</v>
      </c>
      <c r="M20" s="3">
        <v>0</v>
      </c>
      <c r="N20" s="31">
        <v>0</v>
      </c>
      <c r="O20" s="4">
        <v>0</v>
      </c>
      <c r="P20" s="3">
        <v>0</v>
      </c>
      <c r="Q20" s="31">
        <v>0</v>
      </c>
      <c r="R20" s="4">
        <v>0</v>
      </c>
      <c r="S20" s="3">
        <v>0</v>
      </c>
      <c r="T20" s="31">
        <v>0</v>
      </c>
      <c r="U20" s="4">
        <v>0</v>
      </c>
      <c r="V20" s="3">
        <v>0</v>
      </c>
      <c r="W20" s="31">
        <v>0</v>
      </c>
      <c r="X20" s="4">
        <v>0</v>
      </c>
      <c r="Y20" s="3">
        <v>0</v>
      </c>
      <c r="Z20" s="31">
        <v>0</v>
      </c>
      <c r="AA20" s="4">
        <v>0</v>
      </c>
      <c r="AB20" s="3">
        <v>0</v>
      </c>
      <c r="AC20" s="31">
        <f t="shared" si="11"/>
        <v>0</v>
      </c>
      <c r="AD20" s="4">
        <v>0</v>
      </c>
      <c r="AE20" s="3">
        <v>0</v>
      </c>
      <c r="AF20" s="31">
        <v>0</v>
      </c>
      <c r="AG20" s="4">
        <v>0</v>
      </c>
      <c r="AH20" s="3">
        <v>0</v>
      </c>
      <c r="AI20" s="31">
        <v>0</v>
      </c>
      <c r="AJ20" s="4">
        <v>0</v>
      </c>
      <c r="AK20" s="3">
        <v>0</v>
      </c>
      <c r="AL20" s="31">
        <v>0</v>
      </c>
      <c r="AM20" s="4">
        <v>7480</v>
      </c>
      <c r="AN20" s="3">
        <v>24181.23</v>
      </c>
      <c r="AO20" s="31">
        <f t="shared" ref="AO20:AO28" si="15">AN20/AM20*1000</f>
        <v>3232.7847593582887</v>
      </c>
      <c r="AP20" s="4">
        <v>0</v>
      </c>
      <c r="AQ20" s="3">
        <v>0</v>
      </c>
      <c r="AR20" s="31">
        <v>0</v>
      </c>
      <c r="AS20" s="4">
        <v>0</v>
      </c>
      <c r="AT20" s="3">
        <v>0</v>
      </c>
      <c r="AU20" s="31">
        <v>0</v>
      </c>
      <c r="AV20" s="4">
        <v>0</v>
      </c>
      <c r="AW20" s="3">
        <v>0</v>
      </c>
      <c r="AX20" s="31">
        <v>0</v>
      </c>
      <c r="AY20" s="4">
        <v>0</v>
      </c>
      <c r="AZ20" s="3">
        <v>0</v>
      </c>
      <c r="BA20" s="31">
        <v>0</v>
      </c>
      <c r="BB20" s="4">
        <v>0</v>
      </c>
      <c r="BC20" s="3">
        <v>0</v>
      </c>
      <c r="BD20" s="31">
        <v>0</v>
      </c>
      <c r="BE20" s="4">
        <v>0</v>
      </c>
      <c r="BF20" s="3">
        <v>0</v>
      </c>
      <c r="BG20" s="31">
        <v>0</v>
      </c>
      <c r="BH20" s="4">
        <v>0</v>
      </c>
      <c r="BI20" s="3">
        <v>0</v>
      </c>
      <c r="BJ20" s="31">
        <v>0</v>
      </c>
      <c r="BK20" s="4">
        <v>0</v>
      </c>
      <c r="BL20" s="3">
        <v>0</v>
      </c>
      <c r="BM20" s="31">
        <v>0</v>
      </c>
      <c r="BN20" s="4">
        <v>0</v>
      </c>
      <c r="BO20" s="3">
        <v>0</v>
      </c>
      <c r="BP20" s="31">
        <v>0</v>
      </c>
      <c r="BQ20" s="4">
        <v>0</v>
      </c>
      <c r="BR20" s="3">
        <v>0</v>
      </c>
      <c r="BS20" s="31">
        <v>0</v>
      </c>
      <c r="BT20" s="4">
        <v>0</v>
      </c>
      <c r="BU20" s="3">
        <v>0</v>
      </c>
      <c r="BV20" s="31">
        <v>0</v>
      </c>
      <c r="BW20" s="4">
        <v>0</v>
      </c>
      <c r="BX20" s="3">
        <v>0</v>
      </c>
      <c r="BY20" s="31">
        <v>0</v>
      </c>
      <c r="BZ20" s="4">
        <v>0</v>
      </c>
      <c r="CA20" s="3">
        <v>0</v>
      </c>
      <c r="CB20" s="31">
        <v>0</v>
      </c>
      <c r="CC20" s="4"/>
      <c r="CD20" s="3"/>
      <c r="CE20" s="31"/>
      <c r="CF20" s="4">
        <v>0</v>
      </c>
      <c r="CG20" s="3">
        <v>0</v>
      </c>
      <c r="CH20" s="31">
        <v>0</v>
      </c>
      <c r="CI20" s="4">
        <v>0</v>
      </c>
      <c r="CJ20" s="3">
        <v>0</v>
      </c>
      <c r="CK20" s="31">
        <v>0</v>
      </c>
      <c r="CL20" s="4">
        <v>0</v>
      </c>
      <c r="CM20" s="3">
        <v>0</v>
      </c>
      <c r="CN20" s="31">
        <v>0</v>
      </c>
      <c r="CO20" s="4">
        <v>0</v>
      </c>
      <c r="CP20" s="3">
        <v>0</v>
      </c>
      <c r="CQ20" s="31">
        <v>0</v>
      </c>
      <c r="CR20" s="4">
        <v>0</v>
      </c>
      <c r="CS20" s="3">
        <v>0</v>
      </c>
      <c r="CT20" s="31">
        <v>0</v>
      </c>
      <c r="CU20" s="4">
        <v>0</v>
      </c>
      <c r="CV20" s="3">
        <v>0</v>
      </c>
      <c r="CW20" s="31">
        <f t="shared" si="12"/>
        <v>0</v>
      </c>
      <c r="CX20" s="4">
        <v>0</v>
      </c>
      <c r="CY20" s="3">
        <v>0</v>
      </c>
      <c r="CZ20" s="31">
        <v>0</v>
      </c>
      <c r="DA20" s="4">
        <v>0</v>
      </c>
      <c r="DB20" s="3">
        <v>0</v>
      </c>
      <c r="DC20" s="31">
        <v>0</v>
      </c>
      <c r="DD20" s="4">
        <f t="shared" si="13"/>
        <v>7480</v>
      </c>
      <c r="DE20" s="7">
        <f t="shared" si="14"/>
        <v>24181.23</v>
      </c>
    </row>
    <row r="21" spans="1:109" x14ac:dyDescent="0.3">
      <c r="A21" s="45">
        <v>2018</v>
      </c>
      <c r="B21" s="41" t="s">
        <v>7</v>
      </c>
      <c r="C21" s="4">
        <v>0</v>
      </c>
      <c r="D21" s="3">
        <v>0</v>
      </c>
      <c r="E21" s="31">
        <v>0</v>
      </c>
      <c r="F21" s="4">
        <v>0</v>
      </c>
      <c r="G21" s="3">
        <v>0</v>
      </c>
      <c r="H21" s="31">
        <v>0</v>
      </c>
      <c r="I21" s="4">
        <v>0</v>
      </c>
      <c r="J21" s="3">
        <v>0</v>
      </c>
      <c r="K21" s="31">
        <v>0</v>
      </c>
      <c r="L21" s="4">
        <v>0</v>
      </c>
      <c r="M21" s="3">
        <v>0</v>
      </c>
      <c r="N21" s="31">
        <v>0</v>
      </c>
      <c r="O21" s="4">
        <v>0</v>
      </c>
      <c r="P21" s="3">
        <v>0</v>
      </c>
      <c r="Q21" s="31">
        <v>0</v>
      </c>
      <c r="R21" s="4">
        <v>0</v>
      </c>
      <c r="S21" s="3">
        <v>0</v>
      </c>
      <c r="T21" s="31">
        <v>0</v>
      </c>
      <c r="U21" s="4">
        <v>0</v>
      </c>
      <c r="V21" s="3">
        <v>0</v>
      </c>
      <c r="W21" s="31">
        <v>0</v>
      </c>
      <c r="X21" s="4">
        <v>0</v>
      </c>
      <c r="Y21" s="3">
        <v>0</v>
      </c>
      <c r="Z21" s="31">
        <v>0</v>
      </c>
      <c r="AA21" s="4">
        <v>0</v>
      </c>
      <c r="AB21" s="3">
        <v>0</v>
      </c>
      <c r="AC21" s="31">
        <f t="shared" si="11"/>
        <v>0</v>
      </c>
      <c r="AD21" s="4">
        <v>0</v>
      </c>
      <c r="AE21" s="3">
        <v>0</v>
      </c>
      <c r="AF21" s="31">
        <v>0</v>
      </c>
      <c r="AG21" s="4">
        <v>0</v>
      </c>
      <c r="AH21" s="3">
        <v>0</v>
      </c>
      <c r="AI21" s="31">
        <v>0</v>
      </c>
      <c r="AJ21" s="4">
        <v>0</v>
      </c>
      <c r="AK21" s="3">
        <v>0</v>
      </c>
      <c r="AL21" s="31">
        <v>0</v>
      </c>
      <c r="AM21" s="4">
        <v>0</v>
      </c>
      <c r="AN21" s="3">
        <v>0</v>
      </c>
      <c r="AO21" s="31">
        <v>0</v>
      </c>
      <c r="AP21" s="4">
        <v>0</v>
      </c>
      <c r="AQ21" s="3">
        <v>0</v>
      </c>
      <c r="AR21" s="31">
        <v>0</v>
      </c>
      <c r="AS21" s="4">
        <v>0</v>
      </c>
      <c r="AT21" s="3">
        <v>0</v>
      </c>
      <c r="AU21" s="31">
        <v>0</v>
      </c>
      <c r="AV21" s="4">
        <v>0</v>
      </c>
      <c r="AW21" s="3">
        <v>0</v>
      </c>
      <c r="AX21" s="31">
        <v>0</v>
      </c>
      <c r="AY21" s="4">
        <v>0</v>
      </c>
      <c r="AZ21" s="3">
        <v>0</v>
      </c>
      <c r="BA21" s="31">
        <v>0</v>
      </c>
      <c r="BB21" s="4">
        <v>0</v>
      </c>
      <c r="BC21" s="3">
        <v>0</v>
      </c>
      <c r="BD21" s="31">
        <v>0</v>
      </c>
      <c r="BE21" s="4">
        <v>0</v>
      </c>
      <c r="BF21" s="3">
        <v>0</v>
      </c>
      <c r="BG21" s="31">
        <v>0</v>
      </c>
      <c r="BH21" s="4">
        <v>0</v>
      </c>
      <c r="BI21" s="3">
        <v>0</v>
      </c>
      <c r="BJ21" s="31">
        <v>0</v>
      </c>
      <c r="BK21" s="4">
        <v>0</v>
      </c>
      <c r="BL21" s="3">
        <v>0</v>
      </c>
      <c r="BM21" s="31">
        <v>0</v>
      </c>
      <c r="BN21" s="4">
        <v>0</v>
      </c>
      <c r="BO21" s="3">
        <v>0</v>
      </c>
      <c r="BP21" s="31">
        <v>0</v>
      </c>
      <c r="BQ21" s="4">
        <v>0</v>
      </c>
      <c r="BR21" s="3">
        <v>0</v>
      </c>
      <c r="BS21" s="31">
        <v>0</v>
      </c>
      <c r="BT21" s="4">
        <v>0</v>
      </c>
      <c r="BU21" s="3">
        <v>0</v>
      </c>
      <c r="BV21" s="31">
        <v>0</v>
      </c>
      <c r="BW21" s="4">
        <v>0</v>
      </c>
      <c r="BX21" s="3">
        <v>0</v>
      </c>
      <c r="BY21" s="31">
        <v>0</v>
      </c>
      <c r="BZ21" s="4">
        <v>0</v>
      </c>
      <c r="CA21" s="3">
        <v>0</v>
      </c>
      <c r="CB21" s="31">
        <v>0</v>
      </c>
      <c r="CC21" s="4"/>
      <c r="CD21" s="3"/>
      <c r="CE21" s="31"/>
      <c r="CF21" s="4">
        <v>0</v>
      </c>
      <c r="CG21" s="3">
        <v>0</v>
      </c>
      <c r="CH21" s="31">
        <v>0</v>
      </c>
      <c r="CI21" s="4">
        <v>0</v>
      </c>
      <c r="CJ21" s="3">
        <v>0</v>
      </c>
      <c r="CK21" s="31">
        <v>0</v>
      </c>
      <c r="CL21" s="4">
        <v>0</v>
      </c>
      <c r="CM21" s="3">
        <v>0</v>
      </c>
      <c r="CN21" s="31">
        <v>0</v>
      </c>
      <c r="CO21" s="4">
        <v>0</v>
      </c>
      <c r="CP21" s="3">
        <v>0</v>
      </c>
      <c r="CQ21" s="31">
        <v>0</v>
      </c>
      <c r="CR21" s="4">
        <v>0</v>
      </c>
      <c r="CS21" s="3">
        <v>0</v>
      </c>
      <c r="CT21" s="31">
        <v>0</v>
      </c>
      <c r="CU21" s="4">
        <v>0</v>
      </c>
      <c r="CV21" s="3">
        <v>0</v>
      </c>
      <c r="CW21" s="31">
        <f t="shared" si="12"/>
        <v>0</v>
      </c>
      <c r="CX21" s="4">
        <v>0</v>
      </c>
      <c r="CY21" s="3">
        <v>0</v>
      </c>
      <c r="CZ21" s="31">
        <v>0</v>
      </c>
      <c r="DA21" s="4">
        <v>0</v>
      </c>
      <c r="DB21" s="3">
        <v>0</v>
      </c>
      <c r="DC21" s="31">
        <v>0</v>
      </c>
      <c r="DD21" s="4">
        <f t="shared" si="13"/>
        <v>0</v>
      </c>
      <c r="DE21" s="7">
        <f t="shared" si="14"/>
        <v>0</v>
      </c>
    </row>
    <row r="22" spans="1:109" x14ac:dyDescent="0.3">
      <c r="A22" s="45">
        <v>2018</v>
      </c>
      <c r="B22" s="41" t="s">
        <v>8</v>
      </c>
      <c r="C22" s="4">
        <v>0</v>
      </c>
      <c r="D22" s="3">
        <v>0</v>
      </c>
      <c r="E22" s="31">
        <v>0</v>
      </c>
      <c r="F22" s="4">
        <v>0</v>
      </c>
      <c r="G22" s="3">
        <v>0</v>
      </c>
      <c r="H22" s="31">
        <v>0</v>
      </c>
      <c r="I22" s="4">
        <v>0</v>
      </c>
      <c r="J22" s="3">
        <v>0</v>
      </c>
      <c r="K22" s="31">
        <v>0</v>
      </c>
      <c r="L22" s="4">
        <v>0</v>
      </c>
      <c r="M22" s="3">
        <v>0</v>
      </c>
      <c r="N22" s="31">
        <v>0</v>
      </c>
      <c r="O22" s="4">
        <v>0</v>
      </c>
      <c r="P22" s="3">
        <v>0</v>
      </c>
      <c r="Q22" s="31">
        <v>0</v>
      </c>
      <c r="R22" s="4">
        <v>0</v>
      </c>
      <c r="S22" s="3">
        <v>0</v>
      </c>
      <c r="T22" s="31">
        <v>0</v>
      </c>
      <c r="U22" s="4">
        <v>0</v>
      </c>
      <c r="V22" s="3">
        <v>0</v>
      </c>
      <c r="W22" s="31">
        <v>0</v>
      </c>
      <c r="X22" s="4">
        <v>0</v>
      </c>
      <c r="Y22" s="3">
        <v>0</v>
      </c>
      <c r="Z22" s="31">
        <v>0</v>
      </c>
      <c r="AA22" s="4">
        <v>0</v>
      </c>
      <c r="AB22" s="3">
        <v>0</v>
      </c>
      <c r="AC22" s="31">
        <f t="shared" si="11"/>
        <v>0</v>
      </c>
      <c r="AD22" s="4">
        <v>0</v>
      </c>
      <c r="AE22" s="3">
        <v>0</v>
      </c>
      <c r="AF22" s="31">
        <v>0</v>
      </c>
      <c r="AG22" s="4">
        <v>0</v>
      </c>
      <c r="AH22" s="3">
        <v>0</v>
      </c>
      <c r="AI22" s="31">
        <v>0</v>
      </c>
      <c r="AJ22" s="4">
        <v>0</v>
      </c>
      <c r="AK22" s="3">
        <v>0</v>
      </c>
      <c r="AL22" s="31">
        <v>0</v>
      </c>
      <c r="AM22" s="4">
        <v>0</v>
      </c>
      <c r="AN22" s="3">
        <v>0</v>
      </c>
      <c r="AO22" s="31">
        <v>0</v>
      </c>
      <c r="AP22" s="4">
        <v>0</v>
      </c>
      <c r="AQ22" s="3">
        <v>0</v>
      </c>
      <c r="AR22" s="31">
        <v>0</v>
      </c>
      <c r="AS22" s="4">
        <v>0</v>
      </c>
      <c r="AT22" s="3">
        <v>0</v>
      </c>
      <c r="AU22" s="31">
        <v>0</v>
      </c>
      <c r="AV22" s="4">
        <v>0</v>
      </c>
      <c r="AW22" s="3">
        <v>0</v>
      </c>
      <c r="AX22" s="31">
        <v>0</v>
      </c>
      <c r="AY22" s="4">
        <v>0</v>
      </c>
      <c r="AZ22" s="3">
        <v>0</v>
      </c>
      <c r="BA22" s="31">
        <v>0</v>
      </c>
      <c r="BB22" s="4">
        <v>0</v>
      </c>
      <c r="BC22" s="3">
        <v>0</v>
      </c>
      <c r="BD22" s="31">
        <v>0</v>
      </c>
      <c r="BE22" s="4">
        <v>0</v>
      </c>
      <c r="BF22" s="3">
        <v>0</v>
      </c>
      <c r="BG22" s="31">
        <v>0</v>
      </c>
      <c r="BH22" s="4">
        <v>0</v>
      </c>
      <c r="BI22" s="3">
        <v>0</v>
      </c>
      <c r="BJ22" s="31">
        <v>0</v>
      </c>
      <c r="BK22" s="4">
        <v>0</v>
      </c>
      <c r="BL22" s="3">
        <v>0</v>
      </c>
      <c r="BM22" s="31">
        <v>0</v>
      </c>
      <c r="BN22" s="4">
        <v>0</v>
      </c>
      <c r="BO22" s="3">
        <v>0</v>
      </c>
      <c r="BP22" s="31">
        <v>0</v>
      </c>
      <c r="BQ22" s="4">
        <v>0</v>
      </c>
      <c r="BR22" s="3">
        <v>0</v>
      </c>
      <c r="BS22" s="31">
        <v>0</v>
      </c>
      <c r="BT22" s="4">
        <v>0</v>
      </c>
      <c r="BU22" s="3">
        <v>0</v>
      </c>
      <c r="BV22" s="31">
        <v>0</v>
      </c>
      <c r="BW22" s="4">
        <v>0</v>
      </c>
      <c r="BX22" s="3">
        <v>0</v>
      </c>
      <c r="BY22" s="31">
        <v>0</v>
      </c>
      <c r="BZ22" s="4">
        <v>0</v>
      </c>
      <c r="CA22" s="3">
        <v>0</v>
      </c>
      <c r="CB22" s="31">
        <v>0</v>
      </c>
      <c r="CC22" s="4"/>
      <c r="CD22" s="3"/>
      <c r="CE22" s="31"/>
      <c r="CF22" s="4">
        <v>0</v>
      </c>
      <c r="CG22" s="3">
        <v>0</v>
      </c>
      <c r="CH22" s="31">
        <v>0</v>
      </c>
      <c r="CI22" s="4">
        <v>0</v>
      </c>
      <c r="CJ22" s="3">
        <v>0</v>
      </c>
      <c r="CK22" s="31">
        <v>0</v>
      </c>
      <c r="CL22" s="4">
        <v>0</v>
      </c>
      <c r="CM22" s="3">
        <v>0</v>
      </c>
      <c r="CN22" s="31">
        <v>0</v>
      </c>
      <c r="CO22" s="4">
        <v>0</v>
      </c>
      <c r="CP22" s="3">
        <v>0</v>
      </c>
      <c r="CQ22" s="31">
        <v>0</v>
      </c>
      <c r="CR22" s="4">
        <v>0</v>
      </c>
      <c r="CS22" s="3">
        <v>0</v>
      </c>
      <c r="CT22" s="31">
        <v>0</v>
      </c>
      <c r="CU22" s="4">
        <v>0</v>
      </c>
      <c r="CV22" s="3">
        <v>0</v>
      </c>
      <c r="CW22" s="31">
        <f t="shared" si="12"/>
        <v>0</v>
      </c>
      <c r="CX22" s="4">
        <v>0</v>
      </c>
      <c r="CY22" s="3">
        <v>0</v>
      </c>
      <c r="CZ22" s="31">
        <v>0</v>
      </c>
      <c r="DA22" s="4">
        <v>0</v>
      </c>
      <c r="DB22" s="3">
        <v>0</v>
      </c>
      <c r="DC22" s="31">
        <v>0</v>
      </c>
      <c r="DD22" s="4">
        <f t="shared" si="13"/>
        <v>0</v>
      </c>
      <c r="DE22" s="7">
        <f t="shared" si="14"/>
        <v>0</v>
      </c>
    </row>
    <row r="23" spans="1:109" x14ac:dyDescent="0.3">
      <c r="A23" s="45">
        <v>2018</v>
      </c>
      <c r="B23" s="41" t="s">
        <v>9</v>
      </c>
      <c r="C23" s="4">
        <v>0</v>
      </c>
      <c r="D23" s="3">
        <v>0</v>
      </c>
      <c r="E23" s="31">
        <v>0</v>
      </c>
      <c r="F23" s="4">
        <v>0</v>
      </c>
      <c r="G23" s="3">
        <v>0</v>
      </c>
      <c r="H23" s="31">
        <v>0</v>
      </c>
      <c r="I23" s="4">
        <v>192</v>
      </c>
      <c r="J23" s="3">
        <v>1103.874</v>
      </c>
      <c r="K23" s="31">
        <f t="shared" ref="K23" si="16">J23/I23*1000</f>
        <v>5749.34375</v>
      </c>
      <c r="L23" s="4">
        <v>0</v>
      </c>
      <c r="M23" s="3">
        <v>0</v>
      </c>
      <c r="N23" s="31">
        <v>0</v>
      </c>
      <c r="O23" s="4">
        <v>0</v>
      </c>
      <c r="P23" s="3">
        <v>0</v>
      </c>
      <c r="Q23" s="31">
        <v>0</v>
      </c>
      <c r="R23" s="4">
        <v>0</v>
      </c>
      <c r="S23" s="3">
        <v>0</v>
      </c>
      <c r="T23" s="31">
        <v>0</v>
      </c>
      <c r="U23" s="4">
        <v>0</v>
      </c>
      <c r="V23" s="3">
        <v>0</v>
      </c>
      <c r="W23" s="31">
        <v>0</v>
      </c>
      <c r="X23" s="4">
        <v>0</v>
      </c>
      <c r="Y23" s="3">
        <v>0</v>
      </c>
      <c r="Z23" s="31">
        <v>0</v>
      </c>
      <c r="AA23" s="4">
        <v>0</v>
      </c>
      <c r="AB23" s="3">
        <v>0</v>
      </c>
      <c r="AC23" s="31">
        <f t="shared" si="11"/>
        <v>0</v>
      </c>
      <c r="AD23" s="4">
        <v>0</v>
      </c>
      <c r="AE23" s="3">
        <v>0</v>
      </c>
      <c r="AF23" s="31">
        <v>0</v>
      </c>
      <c r="AG23" s="4">
        <v>0</v>
      </c>
      <c r="AH23" s="3">
        <v>0</v>
      </c>
      <c r="AI23" s="31">
        <v>0</v>
      </c>
      <c r="AJ23" s="4">
        <v>0</v>
      </c>
      <c r="AK23" s="3">
        <v>0</v>
      </c>
      <c r="AL23" s="31">
        <v>0</v>
      </c>
      <c r="AM23" s="4">
        <v>0</v>
      </c>
      <c r="AN23" s="3">
        <v>0</v>
      </c>
      <c r="AO23" s="31">
        <v>0</v>
      </c>
      <c r="AP23" s="4">
        <v>0</v>
      </c>
      <c r="AQ23" s="3">
        <v>0</v>
      </c>
      <c r="AR23" s="31">
        <v>0</v>
      </c>
      <c r="AS23" s="4">
        <v>0</v>
      </c>
      <c r="AT23" s="3">
        <v>0</v>
      </c>
      <c r="AU23" s="31">
        <v>0</v>
      </c>
      <c r="AV23" s="4">
        <v>0</v>
      </c>
      <c r="AW23" s="3">
        <v>0</v>
      </c>
      <c r="AX23" s="31">
        <v>0</v>
      </c>
      <c r="AY23" s="4">
        <v>0</v>
      </c>
      <c r="AZ23" s="3">
        <v>0</v>
      </c>
      <c r="BA23" s="31">
        <v>0</v>
      </c>
      <c r="BB23" s="4">
        <v>0</v>
      </c>
      <c r="BC23" s="3">
        <v>0</v>
      </c>
      <c r="BD23" s="31">
        <v>0</v>
      </c>
      <c r="BE23" s="4">
        <v>0</v>
      </c>
      <c r="BF23" s="3">
        <v>0</v>
      </c>
      <c r="BG23" s="31">
        <v>0</v>
      </c>
      <c r="BH23" s="4">
        <v>0</v>
      </c>
      <c r="BI23" s="3">
        <v>0</v>
      </c>
      <c r="BJ23" s="31">
        <v>0</v>
      </c>
      <c r="BK23" s="4">
        <v>0</v>
      </c>
      <c r="BL23" s="3">
        <v>0</v>
      </c>
      <c r="BM23" s="31">
        <v>0</v>
      </c>
      <c r="BN23" s="4">
        <v>0</v>
      </c>
      <c r="BO23" s="3">
        <v>0</v>
      </c>
      <c r="BP23" s="31">
        <v>0</v>
      </c>
      <c r="BQ23" s="4">
        <v>0</v>
      </c>
      <c r="BR23" s="3">
        <v>0</v>
      </c>
      <c r="BS23" s="31">
        <v>0</v>
      </c>
      <c r="BT23" s="4">
        <v>0</v>
      </c>
      <c r="BU23" s="3">
        <v>0</v>
      </c>
      <c r="BV23" s="31">
        <v>0</v>
      </c>
      <c r="BW23" s="4">
        <v>0</v>
      </c>
      <c r="BX23" s="3">
        <v>0</v>
      </c>
      <c r="BY23" s="31">
        <v>0</v>
      </c>
      <c r="BZ23" s="4">
        <v>0</v>
      </c>
      <c r="CA23" s="3">
        <v>0</v>
      </c>
      <c r="CB23" s="31">
        <v>0</v>
      </c>
      <c r="CC23" s="4"/>
      <c r="CD23" s="3"/>
      <c r="CE23" s="31"/>
      <c r="CF23" s="4">
        <v>0</v>
      </c>
      <c r="CG23" s="3">
        <v>0</v>
      </c>
      <c r="CH23" s="31">
        <v>0</v>
      </c>
      <c r="CI23" s="4">
        <v>0</v>
      </c>
      <c r="CJ23" s="3">
        <v>0</v>
      </c>
      <c r="CK23" s="31">
        <v>0</v>
      </c>
      <c r="CL23" s="4">
        <v>0</v>
      </c>
      <c r="CM23" s="3">
        <v>0</v>
      </c>
      <c r="CN23" s="31">
        <v>0</v>
      </c>
      <c r="CO23" s="4">
        <v>0</v>
      </c>
      <c r="CP23" s="3">
        <v>0</v>
      </c>
      <c r="CQ23" s="31">
        <v>0</v>
      </c>
      <c r="CR23" s="4">
        <v>0</v>
      </c>
      <c r="CS23" s="3">
        <v>0</v>
      </c>
      <c r="CT23" s="31">
        <v>0</v>
      </c>
      <c r="CU23" s="4">
        <v>0</v>
      </c>
      <c r="CV23" s="3">
        <v>0</v>
      </c>
      <c r="CW23" s="31">
        <f t="shared" si="12"/>
        <v>0</v>
      </c>
      <c r="CX23" s="4">
        <v>0</v>
      </c>
      <c r="CY23" s="3">
        <v>0</v>
      </c>
      <c r="CZ23" s="31">
        <v>0</v>
      </c>
      <c r="DA23" s="4">
        <v>0</v>
      </c>
      <c r="DB23" s="3">
        <v>0</v>
      </c>
      <c r="DC23" s="31">
        <v>0</v>
      </c>
      <c r="DD23" s="4">
        <f t="shared" si="13"/>
        <v>192</v>
      </c>
      <c r="DE23" s="7">
        <f t="shared" si="14"/>
        <v>1103.874</v>
      </c>
    </row>
    <row r="24" spans="1:109" x14ac:dyDescent="0.3">
      <c r="A24" s="45">
        <v>2018</v>
      </c>
      <c r="B24" s="41" t="s">
        <v>10</v>
      </c>
      <c r="C24" s="4">
        <v>0</v>
      </c>
      <c r="D24" s="3">
        <v>0</v>
      </c>
      <c r="E24" s="31">
        <v>0</v>
      </c>
      <c r="F24" s="4">
        <v>0</v>
      </c>
      <c r="G24" s="3">
        <v>0</v>
      </c>
      <c r="H24" s="31">
        <v>0</v>
      </c>
      <c r="I24" s="4">
        <v>0</v>
      </c>
      <c r="J24" s="3">
        <v>0</v>
      </c>
      <c r="K24" s="31">
        <v>0</v>
      </c>
      <c r="L24" s="4">
        <v>0</v>
      </c>
      <c r="M24" s="3">
        <v>0</v>
      </c>
      <c r="N24" s="31">
        <v>0</v>
      </c>
      <c r="O24" s="4">
        <v>0</v>
      </c>
      <c r="P24" s="3">
        <v>0</v>
      </c>
      <c r="Q24" s="31">
        <v>0</v>
      </c>
      <c r="R24" s="4">
        <v>0</v>
      </c>
      <c r="S24" s="3">
        <v>0</v>
      </c>
      <c r="T24" s="31">
        <v>0</v>
      </c>
      <c r="U24" s="4">
        <v>0</v>
      </c>
      <c r="V24" s="3">
        <v>0</v>
      </c>
      <c r="W24" s="31">
        <v>0</v>
      </c>
      <c r="X24" s="4">
        <v>0</v>
      </c>
      <c r="Y24" s="3">
        <v>0</v>
      </c>
      <c r="Z24" s="31">
        <v>0</v>
      </c>
      <c r="AA24" s="4">
        <v>0</v>
      </c>
      <c r="AB24" s="3">
        <v>0</v>
      </c>
      <c r="AC24" s="31">
        <f t="shared" si="11"/>
        <v>0</v>
      </c>
      <c r="AD24" s="4">
        <v>0</v>
      </c>
      <c r="AE24" s="3">
        <v>0</v>
      </c>
      <c r="AF24" s="31">
        <v>0</v>
      </c>
      <c r="AG24" s="4">
        <v>0</v>
      </c>
      <c r="AH24" s="3">
        <v>0</v>
      </c>
      <c r="AI24" s="31">
        <v>0</v>
      </c>
      <c r="AJ24" s="4">
        <v>0</v>
      </c>
      <c r="AK24" s="3">
        <v>0</v>
      </c>
      <c r="AL24" s="31">
        <v>0</v>
      </c>
      <c r="AM24" s="4">
        <v>0</v>
      </c>
      <c r="AN24" s="3">
        <v>0</v>
      </c>
      <c r="AO24" s="31">
        <v>0</v>
      </c>
      <c r="AP24" s="4">
        <v>0</v>
      </c>
      <c r="AQ24" s="3">
        <v>0</v>
      </c>
      <c r="AR24" s="31">
        <v>0</v>
      </c>
      <c r="AS24" s="4">
        <v>0</v>
      </c>
      <c r="AT24" s="3">
        <v>0</v>
      </c>
      <c r="AU24" s="31">
        <v>0</v>
      </c>
      <c r="AV24" s="4">
        <v>0</v>
      </c>
      <c r="AW24" s="3">
        <v>0</v>
      </c>
      <c r="AX24" s="31">
        <v>0</v>
      </c>
      <c r="AY24" s="4">
        <v>0</v>
      </c>
      <c r="AZ24" s="3">
        <v>0</v>
      </c>
      <c r="BA24" s="31">
        <v>0</v>
      </c>
      <c r="BB24" s="4">
        <v>0</v>
      </c>
      <c r="BC24" s="3">
        <v>0</v>
      </c>
      <c r="BD24" s="31">
        <v>0</v>
      </c>
      <c r="BE24" s="4">
        <v>0</v>
      </c>
      <c r="BF24" s="3">
        <v>0</v>
      </c>
      <c r="BG24" s="31">
        <v>0</v>
      </c>
      <c r="BH24" s="4">
        <v>0</v>
      </c>
      <c r="BI24" s="3">
        <v>0</v>
      </c>
      <c r="BJ24" s="31">
        <v>0</v>
      </c>
      <c r="BK24" s="4">
        <v>0</v>
      </c>
      <c r="BL24" s="3">
        <v>0</v>
      </c>
      <c r="BM24" s="31">
        <v>0</v>
      </c>
      <c r="BN24" s="4">
        <v>0</v>
      </c>
      <c r="BO24" s="3">
        <v>0</v>
      </c>
      <c r="BP24" s="31">
        <v>0</v>
      </c>
      <c r="BQ24" s="4">
        <v>0</v>
      </c>
      <c r="BR24" s="3">
        <v>0</v>
      </c>
      <c r="BS24" s="31">
        <v>0</v>
      </c>
      <c r="BT24" s="4">
        <v>0</v>
      </c>
      <c r="BU24" s="3">
        <v>0</v>
      </c>
      <c r="BV24" s="31">
        <v>0</v>
      </c>
      <c r="BW24" s="4">
        <v>0</v>
      </c>
      <c r="BX24" s="3">
        <v>0</v>
      </c>
      <c r="BY24" s="31">
        <v>0</v>
      </c>
      <c r="BZ24" s="4">
        <v>0</v>
      </c>
      <c r="CA24" s="3">
        <v>0</v>
      </c>
      <c r="CB24" s="31">
        <v>0</v>
      </c>
      <c r="CC24" s="4"/>
      <c r="CD24" s="3"/>
      <c r="CE24" s="31"/>
      <c r="CF24" s="4">
        <v>0</v>
      </c>
      <c r="CG24" s="3">
        <v>0</v>
      </c>
      <c r="CH24" s="31">
        <v>0</v>
      </c>
      <c r="CI24" s="4">
        <v>0</v>
      </c>
      <c r="CJ24" s="3">
        <v>0</v>
      </c>
      <c r="CK24" s="31">
        <v>0</v>
      </c>
      <c r="CL24" s="4">
        <v>0</v>
      </c>
      <c r="CM24" s="3">
        <v>0</v>
      </c>
      <c r="CN24" s="31">
        <v>0</v>
      </c>
      <c r="CO24" s="4">
        <v>0</v>
      </c>
      <c r="CP24" s="3">
        <v>0</v>
      </c>
      <c r="CQ24" s="31">
        <v>0</v>
      </c>
      <c r="CR24" s="4">
        <v>0</v>
      </c>
      <c r="CS24" s="3">
        <v>0</v>
      </c>
      <c r="CT24" s="31">
        <v>0</v>
      </c>
      <c r="CU24" s="4">
        <v>0</v>
      </c>
      <c r="CV24" s="3">
        <v>0</v>
      </c>
      <c r="CW24" s="31">
        <f t="shared" si="12"/>
        <v>0</v>
      </c>
      <c r="CX24" s="4">
        <v>0</v>
      </c>
      <c r="CY24" s="3">
        <v>0</v>
      </c>
      <c r="CZ24" s="31">
        <v>0</v>
      </c>
      <c r="DA24" s="4">
        <v>0</v>
      </c>
      <c r="DB24" s="3">
        <v>0</v>
      </c>
      <c r="DC24" s="31">
        <v>0</v>
      </c>
      <c r="DD24" s="4">
        <f t="shared" si="13"/>
        <v>0</v>
      </c>
      <c r="DE24" s="7">
        <f t="shared" si="14"/>
        <v>0</v>
      </c>
    </row>
    <row r="25" spans="1:109" x14ac:dyDescent="0.3">
      <c r="A25" s="45">
        <v>2018</v>
      </c>
      <c r="B25" s="42" t="s">
        <v>11</v>
      </c>
      <c r="C25" s="4">
        <v>0</v>
      </c>
      <c r="D25" s="3">
        <v>0</v>
      </c>
      <c r="E25" s="31">
        <v>0</v>
      </c>
      <c r="F25" s="4">
        <v>0</v>
      </c>
      <c r="G25" s="3">
        <v>0</v>
      </c>
      <c r="H25" s="31">
        <v>0</v>
      </c>
      <c r="I25" s="4">
        <v>0</v>
      </c>
      <c r="J25" s="3">
        <v>0</v>
      </c>
      <c r="K25" s="31">
        <v>0</v>
      </c>
      <c r="L25" s="4">
        <v>0</v>
      </c>
      <c r="M25" s="3">
        <v>0</v>
      </c>
      <c r="N25" s="31">
        <v>0</v>
      </c>
      <c r="O25" s="4">
        <v>0</v>
      </c>
      <c r="P25" s="3">
        <v>0</v>
      </c>
      <c r="Q25" s="31">
        <v>0</v>
      </c>
      <c r="R25" s="4">
        <v>351</v>
      </c>
      <c r="S25" s="3">
        <v>1557.183</v>
      </c>
      <c r="T25" s="31">
        <f t="shared" ref="T25:T27" si="17">S25/R25*1000</f>
        <v>4436.4188034188028</v>
      </c>
      <c r="U25" s="4">
        <v>0</v>
      </c>
      <c r="V25" s="3">
        <v>0</v>
      </c>
      <c r="W25" s="31">
        <v>0</v>
      </c>
      <c r="X25" s="4">
        <v>0</v>
      </c>
      <c r="Y25" s="3">
        <v>0</v>
      </c>
      <c r="Z25" s="31">
        <v>0</v>
      </c>
      <c r="AA25" s="4">
        <v>0</v>
      </c>
      <c r="AB25" s="3">
        <v>0</v>
      </c>
      <c r="AC25" s="31">
        <f t="shared" si="11"/>
        <v>0</v>
      </c>
      <c r="AD25" s="4">
        <v>0</v>
      </c>
      <c r="AE25" s="3">
        <v>0</v>
      </c>
      <c r="AF25" s="31">
        <v>0</v>
      </c>
      <c r="AG25" s="4">
        <v>0</v>
      </c>
      <c r="AH25" s="3">
        <v>0</v>
      </c>
      <c r="AI25" s="31">
        <v>0</v>
      </c>
      <c r="AJ25" s="4">
        <v>0</v>
      </c>
      <c r="AK25" s="3">
        <v>0</v>
      </c>
      <c r="AL25" s="31">
        <v>0</v>
      </c>
      <c r="AM25" s="4">
        <v>0</v>
      </c>
      <c r="AN25" s="3">
        <v>0</v>
      </c>
      <c r="AO25" s="31">
        <v>0</v>
      </c>
      <c r="AP25" s="4">
        <v>0</v>
      </c>
      <c r="AQ25" s="3">
        <v>0</v>
      </c>
      <c r="AR25" s="31">
        <v>0</v>
      </c>
      <c r="AS25" s="4">
        <v>0</v>
      </c>
      <c r="AT25" s="3">
        <v>0</v>
      </c>
      <c r="AU25" s="31">
        <v>0</v>
      </c>
      <c r="AV25" s="4">
        <v>0</v>
      </c>
      <c r="AW25" s="3">
        <v>0</v>
      </c>
      <c r="AX25" s="31">
        <v>0</v>
      </c>
      <c r="AY25" s="4">
        <v>0</v>
      </c>
      <c r="AZ25" s="3">
        <v>0</v>
      </c>
      <c r="BA25" s="31">
        <v>0</v>
      </c>
      <c r="BB25" s="4">
        <v>0</v>
      </c>
      <c r="BC25" s="3">
        <v>0</v>
      </c>
      <c r="BD25" s="31">
        <v>0</v>
      </c>
      <c r="BE25" s="4">
        <v>0</v>
      </c>
      <c r="BF25" s="3">
        <v>0</v>
      </c>
      <c r="BG25" s="31">
        <v>0</v>
      </c>
      <c r="BH25" s="4">
        <v>0</v>
      </c>
      <c r="BI25" s="3">
        <v>0</v>
      </c>
      <c r="BJ25" s="31">
        <v>0</v>
      </c>
      <c r="BK25" s="4">
        <v>0</v>
      </c>
      <c r="BL25" s="3">
        <v>0</v>
      </c>
      <c r="BM25" s="31">
        <v>0</v>
      </c>
      <c r="BN25" s="4">
        <v>0</v>
      </c>
      <c r="BO25" s="3">
        <v>0</v>
      </c>
      <c r="BP25" s="31">
        <v>0</v>
      </c>
      <c r="BQ25" s="4">
        <v>0</v>
      </c>
      <c r="BR25" s="3">
        <v>0</v>
      </c>
      <c r="BS25" s="31">
        <v>0</v>
      </c>
      <c r="BT25" s="4">
        <v>0</v>
      </c>
      <c r="BU25" s="3">
        <v>0</v>
      </c>
      <c r="BV25" s="31">
        <v>0</v>
      </c>
      <c r="BW25" s="4">
        <v>0</v>
      </c>
      <c r="BX25" s="3">
        <v>0</v>
      </c>
      <c r="BY25" s="31">
        <v>0</v>
      </c>
      <c r="BZ25" s="4">
        <v>0</v>
      </c>
      <c r="CA25" s="3">
        <v>0</v>
      </c>
      <c r="CB25" s="31">
        <v>0</v>
      </c>
      <c r="CC25" s="4"/>
      <c r="CD25" s="3"/>
      <c r="CE25" s="31"/>
      <c r="CF25" s="4">
        <v>0</v>
      </c>
      <c r="CG25" s="3">
        <v>0</v>
      </c>
      <c r="CH25" s="31">
        <v>0</v>
      </c>
      <c r="CI25" s="4">
        <v>0</v>
      </c>
      <c r="CJ25" s="3">
        <v>0</v>
      </c>
      <c r="CK25" s="31">
        <v>0</v>
      </c>
      <c r="CL25" s="4">
        <v>0</v>
      </c>
      <c r="CM25" s="3">
        <v>0</v>
      </c>
      <c r="CN25" s="31">
        <v>0</v>
      </c>
      <c r="CO25" s="4">
        <v>0</v>
      </c>
      <c r="CP25" s="3">
        <v>0</v>
      </c>
      <c r="CQ25" s="31">
        <v>0</v>
      </c>
      <c r="CR25" s="4">
        <v>0</v>
      </c>
      <c r="CS25" s="3">
        <v>0</v>
      </c>
      <c r="CT25" s="31">
        <v>0</v>
      </c>
      <c r="CU25" s="4">
        <v>0</v>
      </c>
      <c r="CV25" s="3">
        <v>0</v>
      </c>
      <c r="CW25" s="31">
        <f t="shared" si="12"/>
        <v>0</v>
      </c>
      <c r="CX25" s="4">
        <v>0</v>
      </c>
      <c r="CY25" s="3">
        <v>0</v>
      </c>
      <c r="CZ25" s="31">
        <v>0</v>
      </c>
      <c r="DA25" s="4">
        <v>0</v>
      </c>
      <c r="DB25" s="3">
        <v>0</v>
      </c>
      <c r="DC25" s="31">
        <v>0</v>
      </c>
      <c r="DD25" s="4">
        <f t="shared" si="13"/>
        <v>351</v>
      </c>
      <c r="DE25" s="7">
        <f t="shared" si="14"/>
        <v>1557.183</v>
      </c>
    </row>
    <row r="26" spans="1:109" x14ac:dyDescent="0.3">
      <c r="A26" s="45">
        <v>2018</v>
      </c>
      <c r="B26" s="41" t="s">
        <v>12</v>
      </c>
      <c r="C26" s="4">
        <v>0</v>
      </c>
      <c r="D26" s="3">
        <v>0</v>
      </c>
      <c r="E26" s="31">
        <v>0</v>
      </c>
      <c r="F26" s="4">
        <v>0</v>
      </c>
      <c r="G26" s="3">
        <v>0</v>
      </c>
      <c r="H26" s="31">
        <v>0</v>
      </c>
      <c r="I26" s="4">
        <v>0</v>
      </c>
      <c r="J26" s="3">
        <v>0</v>
      </c>
      <c r="K26" s="31">
        <v>0</v>
      </c>
      <c r="L26" s="4">
        <v>0</v>
      </c>
      <c r="M26" s="3">
        <v>0</v>
      </c>
      <c r="N26" s="31">
        <v>0</v>
      </c>
      <c r="O26" s="4">
        <v>0</v>
      </c>
      <c r="P26" s="3">
        <v>0</v>
      </c>
      <c r="Q26" s="31">
        <v>0</v>
      </c>
      <c r="R26" s="4">
        <v>500</v>
      </c>
      <c r="S26" s="3">
        <v>1074.028</v>
      </c>
      <c r="T26" s="31">
        <f t="shared" si="17"/>
        <v>2148.056</v>
      </c>
      <c r="U26" s="4">
        <v>0</v>
      </c>
      <c r="V26" s="3">
        <v>0</v>
      </c>
      <c r="W26" s="31">
        <v>0</v>
      </c>
      <c r="X26" s="4">
        <v>0</v>
      </c>
      <c r="Y26" s="3">
        <v>0</v>
      </c>
      <c r="Z26" s="31">
        <v>0</v>
      </c>
      <c r="AA26" s="4">
        <v>0</v>
      </c>
      <c r="AB26" s="3">
        <v>0</v>
      </c>
      <c r="AC26" s="31">
        <f t="shared" si="11"/>
        <v>0</v>
      </c>
      <c r="AD26" s="4">
        <v>0</v>
      </c>
      <c r="AE26" s="3">
        <v>0</v>
      </c>
      <c r="AF26" s="31">
        <v>0</v>
      </c>
      <c r="AG26" s="4">
        <v>0</v>
      </c>
      <c r="AH26" s="3">
        <v>0</v>
      </c>
      <c r="AI26" s="31">
        <v>0</v>
      </c>
      <c r="AJ26" s="4">
        <v>0</v>
      </c>
      <c r="AK26" s="3">
        <v>0</v>
      </c>
      <c r="AL26" s="31">
        <v>0</v>
      </c>
      <c r="AM26" s="4">
        <v>0</v>
      </c>
      <c r="AN26" s="3">
        <v>0</v>
      </c>
      <c r="AO26" s="31">
        <v>0</v>
      </c>
      <c r="AP26" s="4">
        <v>0</v>
      </c>
      <c r="AQ26" s="3">
        <v>0</v>
      </c>
      <c r="AR26" s="31">
        <v>0</v>
      </c>
      <c r="AS26" s="4">
        <v>0</v>
      </c>
      <c r="AT26" s="3">
        <v>0</v>
      </c>
      <c r="AU26" s="31">
        <v>0</v>
      </c>
      <c r="AV26" s="4">
        <v>0</v>
      </c>
      <c r="AW26" s="3">
        <v>0</v>
      </c>
      <c r="AX26" s="31">
        <v>0</v>
      </c>
      <c r="AY26" s="4">
        <v>0</v>
      </c>
      <c r="AZ26" s="3">
        <v>0</v>
      </c>
      <c r="BA26" s="31">
        <v>0</v>
      </c>
      <c r="BB26" s="4">
        <v>0</v>
      </c>
      <c r="BC26" s="3">
        <v>0</v>
      </c>
      <c r="BD26" s="31">
        <v>0</v>
      </c>
      <c r="BE26" s="4">
        <v>0</v>
      </c>
      <c r="BF26" s="3">
        <v>0</v>
      </c>
      <c r="BG26" s="31">
        <v>0</v>
      </c>
      <c r="BH26" s="4">
        <v>0</v>
      </c>
      <c r="BI26" s="3">
        <v>0</v>
      </c>
      <c r="BJ26" s="31">
        <v>0</v>
      </c>
      <c r="BK26" s="4">
        <v>5.0000000000000001E-4</v>
      </c>
      <c r="BL26" s="3">
        <v>0.01</v>
      </c>
      <c r="BM26" s="31">
        <f t="shared" ref="BM26" si="18">BL26/BK26*1000</f>
        <v>20000</v>
      </c>
      <c r="BN26" s="4">
        <v>0</v>
      </c>
      <c r="BO26" s="3">
        <v>0</v>
      </c>
      <c r="BP26" s="31">
        <v>0</v>
      </c>
      <c r="BQ26" s="4">
        <v>0</v>
      </c>
      <c r="BR26" s="3">
        <v>0</v>
      </c>
      <c r="BS26" s="31">
        <v>0</v>
      </c>
      <c r="BT26" s="4">
        <v>0</v>
      </c>
      <c r="BU26" s="3">
        <v>0</v>
      </c>
      <c r="BV26" s="31">
        <v>0</v>
      </c>
      <c r="BW26" s="4">
        <v>0</v>
      </c>
      <c r="BX26" s="3">
        <v>0</v>
      </c>
      <c r="BY26" s="31">
        <v>0</v>
      </c>
      <c r="BZ26" s="4">
        <v>0</v>
      </c>
      <c r="CA26" s="3">
        <v>0</v>
      </c>
      <c r="CB26" s="31">
        <v>0</v>
      </c>
      <c r="CC26" s="4"/>
      <c r="CD26" s="3"/>
      <c r="CE26" s="31"/>
      <c r="CF26" s="4">
        <v>0</v>
      </c>
      <c r="CG26" s="3">
        <v>0</v>
      </c>
      <c r="CH26" s="31">
        <v>0</v>
      </c>
      <c r="CI26" s="4">
        <v>0</v>
      </c>
      <c r="CJ26" s="3">
        <v>0</v>
      </c>
      <c r="CK26" s="31">
        <v>0</v>
      </c>
      <c r="CL26" s="4">
        <v>0</v>
      </c>
      <c r="CM26" s="3">
        <v>0</v>
      </c>
      <c r="CN26" s="31">
        <v>0</v>
      </c>
      <c r="CO26" s="4">
        <v>0</v>
      </c>
      <c r="CP26" s="3">
        <v>0</v>
      </c>
      <c r="CQ26" s="31">
        <v>0</v>
      </c>
      <c r="CR26" s="4">
        <v>0</v>
      </c>
      <c r="CS26" s="3">
        <v>0</v>
      </c>
      <c r="CT26" s="31">
        <v>0</v>
      </c>
      <c r="CU26" s="4">
        <v>0</v>
      </c>
      <c r="CV26" s="3">
        <v>0</v>
      </c>
      <c r="CW26" s="31">
        <f t="shared" si="12"/>
        <v>0</v>
      </c>
      <c r="CX26" s="4">
        <v>0</v>
      </c>
      <c r="CY26" s="3">
        <v>0</v>
      </c>
      <c r="CZ26" s="31">
        <v>0</v>
      </c>
      <c r="DA26" s="4">
        <v>0</v>
      </c>
      <c r="DB26" s="3">
        <v>0</v>
      </c>
      <c r="DC26" s="31">
        <v>0</v>
      </c>
      <c r="DD26" s="4">
        <f t="shared" si="13"/>
        <v>500.00049999999999</v>
      </c>
      <c r="DE26" s="7">
        <f t="shared" si="14"/>
        <v>1074.038</v>
      </c>
    </row>
    <row r="27" spans="1:109" x14ac:dyDescent="0.3">
      <c r="A27" s="45">
        <v>2018</v>
      </c>
      <c r="B27" s="41" t="s">
        <v>13</v>
      </c>
      <c r="C27" s="4">
        <v>0</v>
      </c>
      <c r="D27" s="3">
        <v>0</v>
      </c>
      <c r="E27" s="31">
        <v>0</v>
      </c>
      <c r="F27" s="4">
        <v>0</v>
      </c>
      <c r="G27" s="3">
        <v>0</v>
      </c>
      <c r="H27" s="31">
        <v>0</v>
      </c>
      <c r="I27" s="4">
        <v>0</v>
      </c>
      <c r="J27" s="3">
        <v>0</v>
      </c>
      <c r="K27" s="31">
        <v>0</v>
      </c>
      <c r="L27" s="4">
        <v>0</v>
      </c>
      <c r="M27" s="3">
        <v>0</v>
      </c>
      <c r="N27" s="31">
        <v>0</v>
      </c>
      <c r="O27" s="4">
        <v>0</v>
      </c>
      <c r="P27" s="3">
        <v>0</v>
      </c>
      <c r="Q27" s="31">
        <v>0</v>
      </c>
      <c r="R27" s="4">
        <v>248.75</v>
      </c>
      <c r="S27" s="3">
        <v>535.16</v>
      </c>
      <c r="T27" s="31">
        <f t="shared" si="17"/>
        <v>2151.3969849246228</v>
      </c>
      <c r="U27" s="4">
        <v>0</v>
      </c>
      <c r="V27" s="3">
        <v>0</v>
      </c>
      <c r="W27" s="31">
        <v>0</v>
      </c>
      <c r="X27" s="4">
        <v>0</v>
      </c>
      <c r="Y27" s="3">
        <v>0</v>
      </c>
      <c r="Z27" s="31">
        <v>0</v>
      </c>
      <c r="AA27" s="4">
        <v>0</v>
      </c>
      <c r="AB27" s="3">
        <v>0</v>
      </c>
      <c r="AC27" s="31">
        <f t="shared" si="11"/>
        <v>0</v>
      </c>
      <c r="AD27" s="4">
        <v>0</v>
      </c>
      <c r="AE27" s="3">
        <v>0</v>
      </c>
      <c r="AF27" s="31">
        <v>0</v>
      </c>
      <c r="AG27" s="4">
        <v>0</v>
      </c>
      <c r="AH27" s="3">
        <v>0</v>
      </c>
      <c r="AI27" s="31">
        <v>0</v>
      </c>
      <c r="AJ27" s="4">
        <v>0</v>
      </c>
      <c r="AK27" s="3">
        <v>0</v>
      </c>
      <c r="AL27" s="31">
        <v>0</v>
      </c>
      <c r="AM27" s="4">
        <v>0</v>
      </c>
      <c r="AN27" s="3">
        <v>0</v>
      </c>
      <c r="AO27" s="31">
        <v>0</v>
      </c>
      <c r="AP27" s="4">
        <v>0</v>
      </c>
      <c r="AQ27" s="3">
        <v>0</v>
      </c>
      <c r="AR27" s="31">
        <v>0</v>
      </c>
      <c r="AS27" s="4">
        <v>0</v>
      </c>
      <c r="AT27" s="3">
        <v>0</v>
      </c>
      <c r="AU27" s="31">
        <v>0</v>
      </c>
      <c r="AV27" s="4">
        <v>0</v>
      </c>
      <c r="AW27" s="3">
        <v>0</v>
      </c>
      <c r="AX27" s="31">
        <v>0</v>
      </c>
      <c r="AY27" s="4">
        <v>0</v>
      </c>
      <c r="AZ27" s="3">
        <v>0</v>
      </c>
      <c r="BA27" s="31">
        <v>0</v>
      </c>
      <c r="BB27" s="4">
        <v>0</v>
      </c>
      <c r="BC27" s="3">
        <v>0</v>
      </c>
      <c r="BD27" s="31">
        <v>0</v>
      </c>
      <c r="BE27" s="4">
        <v>0</v>
      </c>
      <c r="BF27" s="3">
        <v>0</v>
      </c>
      <c r="BG27" s="31">
        <v>0</v>
      </c>
      <c r="BH27" s="4">
        <v>0</v>
      </c>
      <c r="BI27" s="3">
        <v>0</v>
      </c>
      <c r="BJ27" s="31">
        <v>0</v>
      </c>
      <c r="BK27" s="4">
        <v>0</v>
      </c>
      <c r="BL27" s="3">
        <v>0</v>
      </c>
      <c r="BM27" s="31">
        <v>0</v>
      </c>
      <c r="BN27" s="4">
        <v>0</v>
      </c>
      <c r="BO27" s="3">
        <v>0</v>
      </c>
      <c r="BP27" s="31">
        <v>0</v>
      </c>
      <c r="BQ27" s="4">
        <v>0</v>
      </c>
      <c r="BR27" s="3">
        <v>0</v>
      </c>
      <c r="BS27" s="31">
        <v>0</v>
      </c>
      <c r="BT27" s="4">
        <v>0</v>
      </c>
      <c r="BU27" s="3">
        <v>0</v>
      </c>
      <c r="BV27" s="31">
        <v>0</v>
      </c>
      <c r="BW27" s="4">
        <v>0</v>
      </c>
      <c r="BX27" s="3">
        <v>0</v>
      </c>
      <c r="BY27" s="31">
        <v>0</v>
      </c>
      <c r="BZ27" s="4">
        <v>0</v>
      </c>
      <c r="CA27" s="3">
        <v>0</v>
      </c>
      <c r="CB27" s="31">
        <v>0</v>
      </c>
      <c r="CC27" s="4"/>
      <c r="CD27" s="3"/>
      <c r="CE27" s="31"/>
      <c r="CF27" s="4">
        <v>0</v>
      </c>
      <c r="CG27" s="3">
        <v>0</v>
      </c>
      <c r="CH27" s="31">
        <v>0</v>
      </c>
      <c r="CI27" s="4">
        <v>0</v>
      </c>
      <c r="CJ27" s="3">
        <v>0</v>
      </c>
      <c r="CK27" s="31">
        <v>0</v>
      </c>
      <c r="CL27" s="4">
        <v>0</v>
      </c>
      <c r="CM27" s="3">
        <v>0</v>
      </c>
      <c r="CN27" s="31">
        <v>0</v>
      </c>
      <c r="CO27" s="4">
        <v>0</v>
      </c>
      <c r="CP27" s="3">
        <v>0</v>
      </c>
      <c r="CQ27" s="31">
        <v>0</v>
      </c>
      <c r="CR27" s="4">
        <v>0</v>
      </c>
      <c r="CS27" s="3">
        <v>0</v>
      </c>
      <c r="CT27" s="31">
        <v>0</v>
      </c>
      <c r="CU27" s="4">
        <v>0</v>
      </c>
      <c r="CV27" s="3">
        <v>0</v>
      </c>
      <c r="CW27" s="31">
        <f t="shared" si="12"/>
        <v>0</v>
      </c>
      <c r="CX27" s="4">
        <v>0</v>
      </c>
      <c r="CY27" s="3">
        <v>0</v>
      </c>
      <c r="CZ27" s="31">
        <v>0</v>
      </c>
      <c r="DA27" s="4">
        <v>0</v>
      </c>
      <c r="DB27" s="3">
        <v>0</v>
      </c>
      <c r="DC27" s="31">
        <v>0</v>
      </c>
      <c r="DD27" s="4">
        <f t="shared" si="13"/>
        <v>248.75</v>
      </c>
      <c r="DE27" s="7">
        <f t="shared" si="14"/>
        <v>535.16</v>
      </c>
    </row>
    <row r="28" spans="1:109" x14ac:dyDescent="0.3">
      <c r="A28" s="45">
        <v>2018</v>
      </c>
      <c r="B28" s="41" t="s">
        <v>14</v>
      </c>
      <c r="C28" s="4">
        <v>0</v>
      </c>
      <c r="D28" s="3">
        <v>0</v>
      </c>
      <c r="E28" s="31">
        <v>0</v>
      </c>
      <c r="F28" s="4">
        <v>0</v>
      </c>
      <c r="G28" s="3">
        <v>0</v>
      </c>
      <c r="H28" s="31">
        <v>0</v>
      </c>
      <c r="I28" s="4">
        <v>0</v>
      </c>
      <c r="J28" s="3">
        <v>0</v>
      </c>
      <c r="K28" s="31">
        <v>0</v>
      </c>
      <c r="L28" s="4">
        <v>0</v>
      </c>
      <c r="M28" s="3">
        <v>0</v>
      </c>
      <c r="N28" s="31">
        <v>0</v>
      </c>
      <c r="O28" s="4">
        <v>0</v>
      </c>
      <c r="P28" s="3">
        <v>0</v>
      </c>
      <c r="Q28" s="31">
        <v>0</v>
      </c>
      <c r="R28" s="4">
        <v>0</v>
      </c>
      <c r="S28" s="3">
        <v>0</v>
      </c>
      <c r="T28" s="31">
        <v>0</v>
      </c>
      <c r="U28" s="4">
        <v>0</v>
      </c>
      <c r="V28" s="3">
        <v>0</v>
      </c>
      <c r="W28" s="31">
        <v>0</v>
      </c>
      <c r="X28" s="4">
        <v>0</v>
      </c>
      <c r="Y28" s="3">
        <v>0</v>
      </c>
      <c r="Z28" s="31">
        <v>0</v>
      </c>
      <c r="AA28" s="4">
        <v>0</v>
      </c>
      <c r="AB28" s="3">
        <v>0</v>
      </c>
      <c r="AC28" s="31">
        <f t="shared" si="11"/>
        <v>0</v>
      </c>
      <c r="AD28" s="4">
        <v>0</v>
      </c>
      <c r="AE28" s="3">
        <v>0</v>
      </c>
      <c r="AF28" s="31">
        <v>0</v>
      </c>
      <c r="AG28" s="4">
        <v>0</v>
      </c>
      <c r="AH28" s="3">
        <v>0</v>
      </c>
      <c r="AI28" s="31">
        <v>0</v>
      </c>
      <c r="AJ28" s="4">
        <v>0</v>
      </c>
      <c r="AK28" s="3">
        <v>0</v>
      </c>
      <c r="AL28" s="31">
        <v>0</v>
      </c>
      <c r="AM28" s="4">
        <v>6910</v>
      </c>
      <c r="AN28" s="3">
        <v>21717.067999999999</v>
      </c>
      <c r="AO28" s="31">
        <f t="shared" si="15"/>
        <v>3142.8463096960922</v>
      </c>
      <c r="AP28" s="4">
        <v>0</v>
      </c>
      <c r="AQ28" s="3">
        <v>0</v>
      </c>
      <c r="AR28" s="31">
        <v>0</v>
      </c>
      <c r="AS28" s="4">
        <v>0</v>
      </c>
      <c r="AT28" s="3">
        <v>0</v>
      </c>
      <c r="AU28" s="31">
        <v>0</v>
      </c>
      <c r="AV28" s="4">
        <v>0</v>
      </c>
      <c r="AW28" s="3">
        <v>0</v>
      </c>
      <c r="AX28" s="31">
        <v>0</v>
      </c>
      <c r="AY28" s="4">
        <v>0</v>
      </c>
      <c r="AZ28" s="3">
        <v>0</v>
      </c>
      <c r="BA28" s="31">
        <v>0</v>
      </c>
      <c r="BB28" s="4">
        <v>0</v>
      </c>
      <c r="BC28" s="3">
        <v>0</v>
      </c>
      <c r="BD28" s="31">
        <v>0</v>
      </c>
      <c r="BE28" s="4">
        <v>0</v>
      </c>
      <c r="BF28" s="3">
        <v>0</v>
      </c>
      <c r="BG28" s="31">
        <v>0</v>
      </c>
      <c r="BH28" s="4">
        <v>0</v>
      </c>
      <c r="BI28" s="3">
        <v>0</v>
      </c>
      <c r="BJ28" s="31">
        <v>0</v>
      </c>
      <c r="BK28" s="4">
        <v>0</v>
      </c>
      <c r="BL28" s="3">
        <v>0</v>
      </c>
      <c r="BM28" s="31">
        <v>0</v>
      </c>
      <c r="BN28" s="4">
        <v>0</v>
      </c>
      <c r="BO28" s="3">
        <v>0</v>
      </c>
      <c r="BP28" s="31">
        <v>0</v>
      </c>
      <c r="BQ28" s="4">
        <v>0</v>
      </c>
      <c r="BR28" s="3">
        <v>0</v>
      </c>
      <c r="BS28" s="31">
        <v>0</v>
      </c>
      <c r="BT28" s="4">
        <v>0</v>
      </c>
      <c r="BU28" s="3">
        <v>0</v>
      </c>
      <c r="BV28" s="31">
        <v>0</v>
      </c>
      <c r="BW28" s="4">
        <v>0</v>
      </c>
      <c r="BX28" s="3">
        <v>0</v>
      </c>
      <c r="BY28" s="31">
        <v>0</v>
      </c>
      <c r="BZ28" s="4">
        <v>0</v>
      </c>
      <c r="CA28" s="3">
        <v>0</v>
      </c>
      <c r="CB28" s="31">
        <v>0</v>
      </c>
      <c r="CC28" s="4"/>
      <c r="CD28" s="3"/>
      <c r="CE28" s="31"/>
      <c r="CF28" s="4">
        <v>0</v>
      </c>
      <c r="CG28" s="3">
        <v>0</v>
      </c>
      <c r="CH28" s="31">
        <v>0</v>
      </c>
      <c r="CI28" s="4">
        <v>0</v>
      </c>
      <c r="CJ28" s="3">
        <v>0</v>
      </c>
      <c r="CK28" s="31">
        <v>0</v>
      </c>
      <c r="CL28" s="4">
        <v>0</v>
      </c>
      <c r="CM28" s="3">
        <v>0</v>
      </c>
      <c r="CN28" s="31">
        <v>0</v>
      </c>
      <c r="CO28" s="4">
        <v>0</v>
      </c>
      <c r="CP28" s="3">
        <v>0</v>
      </c>
      <c r="CQ28" s="31">
        <v>0</v>
      </c>
      <c r="CR28" s="4">
        <v>0</v>
      </c>
      <c r="CS28" s="3">
        <v>0</v>
      </c>
      <c r="CT28" s="31">
        <v>0</v>
      </c>
      <c r="CU28" s="4">
        <v>0</v>
      </c>
      <c r="CV28" s="3">
        <v>0</v>
      </c>
      <c r="CW28" s="31">
        <f t="shared" si="12"/>
        <v>0</v>
      </c>
      <c r="CX28" s="4">
        <v>0</v>
      </c>
      <c r="CY28" s="3">
        <v>0</v>
      </c>
      <c r="CZ28" s="31">
        <v>0</v>
      </c>
      <c r="DA28" s="4">
        <v>0</v>
      </c>
      <c r="DB28" s="3">
        <v>0</v>
      </c>
      <c r="DC28" s="31">
        <v>0</v>
      </c>
      <c r="DD28" s="4">
        <f t="shared" si="13"/>
        <v>6910</v>
      </c>
      <c r="DE28" s="7">
        <f t="shared" si="14"/>
        <v>21717.067999999999</v>
      </c>
    </row>
    <row r="29" spans="1:109" x14ac:dyDescent="0.3">
      <c r="A29" s="45">
        <v>2018</v>
      </c>
      <c r="B29" s="41" t="s">
        <v>15</v>
      </c>
      <c r="C29" s="4">
        <v>0</v>
      </c>
      <c r="D29" s="3">
        <v>0</v>
      </c>
      <c r="E29" s="31">
        <v>0</v>
      </c>
      <c r="F29" s="4">
        <v>0</v>
      </c>
      <c r="G29" s="3">
        <v>0</v>
      </c>
      <c r="H29" s="31">
        <v>0</v>
      </c>
      <c r="I29" s="4">
        <v>0</v>
      </c>
      <c r="J29" s="3">
        <v>0</v>
      </c>
      <c r="K29" s="31">
        <v>0</v>
      </c>
      <c r="L29" s="4">
        <v>0</v>
      </c>
      <c r="M29" s="3">
        <v>0</v>
      </c>
      <c r="N29" s="31">
        <v>0</v>
      </c>
      <c r="O29" s="4">
        <v>0</v>
      </c>
      <c r="P29" s="3">
        <v>0</v>
      </c>
      <c r="Q29" s="31">
        <v>0</v>
      </c>
      <c r="R29" s="4">
        <v>0</v>
      </c>
      <c r="S29" s="3">
        <v>0</v>
      </c>
      <c r="T29" s="31">
        <v>0</v>
      </c>
      <c r="U29" s="4">
        <v>0</v>
      </c>
      <c r="V29" s="3">
        <v>0</v>
      </c>
      <c r="W29" s="31">
        <v>0</v>
      </c>
      <c r="X29" s="4">
        <v>550</v>
      </c>
      <c r="Y29" s="3">
        <v>1240.9179999999999</v>
      </c>
      <c r="Z29" s="31">
        <f t="shared" ref="Z29" si="19">Y29/X29*1000</f>
        <v>2256.2145454545453</v>
      </c>
      <c r="AA29" s="4">
        <v>0</v>
      </c>
      <c r="AB29" s="3">
        <v>0</v>
      </c>
      <c r="AC29" s="31">
        <f t="shared" si="11"/>
        <v>0</v>
      </c>
      <c r="AD29" s="4">
        <v>0</v>
      </c>
      <c r="AE29" s="3">
        <v>0</v>
      </c>
      <c r="AF29" s="31">
        <v>0</v>
      </c>
      <c r="AG29" s="4">
        <v>0</v>
      </c>
      <c r="AH29" s="3">
        <v>0</v>
      </c>
      <c r="AI29" s="31">
        <v>0</v>
      </c>
      <c r="AJ29" s="4">
        <v>0</v>
      </c>
      <c r="AK29" s="3">
        <v>0</v>
      </c>
      <c r="AL29" s="31">
        <v>0</v>
      </c>
      <c r="AM29" s="4">
        <v>0</v>
      </c>
      <c r="AN29" s="3">
        <v>0</v>
      </c>
      <c r="AO29" s="31">
        <v>0</v>
      </c>
      <c r="AP29" s="4">
        <v>0</v>
      </c>
      <c r="AQ29" s="3">
        <v>0</v>
      </c>
      <c r="AR29" s="31">
        <v>0</v>
      </c>
      <c r="AS29" s="4">
        <v>0</v>
      </c>
      <c r="AT29" s="3">
        <v>0</v>
      </c>
      <c r="AU29" s="31">
        <v>0</v>
      </c>
      <c r="AV29" s="4">
        <v>0</v>
      </c>
      <c r="AW29" s="3">
        <v>0</v>
      </c>
      <c r="AX29" s="31">
        <v>0</v>
      </c>
      <c r="AY29" s="4">
        <v>0.18</v>
      </c>
      <c r="AZ29" s="3">
        <v>6.3559999999999999</v>
      </c>
      <c r="BA29" s="31">
        <f t="shared" ref="BA29" si="20">AZ29/AY29*1000</f>
        <v>35311.111111111109</v>
      </c>
      <c r="BB29" s="4"/>
      <c r="BC29" s="3"/>
      <c r="BD29" s="31" t="e">
        <f t="shared" ref="BD29" si="21">BC29/BB29*1000</f>
        <v>#DIV/0!</v>
      </c>
      <c r="BE29" s="4">
        <v>0</v>
      </c>
      <c r="BF29" s="3">
        <v>0</v>
      </c>
      <c r="BG29" s="31">
        <v>0</v>
      </c>
      <c r="BH29" s="4">
        <v>0</v>
      </c>
      <c r="BI29" s="3">
        <v>0</v>
      </c>
      <c r="BJ29" s="31">
        <v>0</v>
      </c>
      <c r="BK29" s="4">
        <v>0</v>
      </c>
      <c r="BL29" s="3">
        <v>0</v>
      </c>
      <c r="BM29" s="31">
        <v>0</v>
      </c>
      <c r="BN29" s="4">
        <v>0</v>
      </c>
      <c r="BO29" s="3">
        <v>0</v>
      </c>
      <c r="BP29" s="31">
        <v>0</v>
      </c>
      <c r="BQ29" s="4">
        <v>0</v>
      </c>
      <c r="BR29" s="3">
        <v>0</v>
      </c>
      <c r="BS29" s="31">
        <v>0</v>
      </c>
      <c r="BT29" s="4">
        <v>0</v>
      </c>
      <c r="BU29" s="3">
        <v>0</v>
      </c>
      <c r="BV29" s="31">
        <v>0</v>
      </c>
      <c r="BW29" s="4">
        <v>0</v>
      </c>
      <c r="BX29" s="3">
        <v>0</v>
      </c>
      <c r="BY29" s="31">
        <v>0</v>
      </c>
      <c r="BZ29" s="4">
        <v>0</v>
      </c>
      <c r="CA29" s="3">
        <v>0</v>
      </c>
      <c r="CB29" s="31">
        <v>0</v>
      </c>
      <c r="CC29" s="4"/>
      <c r="CD29" s="3"/>
      <c r="CE29" s="31"/>
      <c r="CF29" s="4">
        <v>0</v>
      </c>
      <c r="CG29" s="3">
        <v>0</v>
      </c>
      <c r="CH29" s="31">
        <v>0</v>
      </c>
      <c r="CI29" s="4">
        <v>0</v>
      </c>
      <c r="CJ29" s="3">
        <v>0</v>
      </c>
      <c r="CK29" s="31">
        <v>0</v>
      </c>
      <c r="CL29" s="4">
        <v>0</v>
      </c>
      <c r="CM29" s="3">
        <v>0</v>
      </c>
      <c r="CN29" s="31">
        <v>0</v>
      </c>
      <c r="CO29" s="4">
        <v>0</v>
      </c>
      <c r="CP29" s="3">
        <v>0</v>
      </c>
      <c r="CQ29" s="31">
        <v>0</v>
      </c>
      <c r="CR29" s="4">
        <v>0</v>
      </c>
      <c r="CS29" s="3">
        <v>0</v>
      </c>
      <c r="CT29" s="31">
        <v>0</v>
      </c>
      <c r="CU29" s="4">
        <v>0</v>
      </c>
      <c r="CV29" s="3">
        <v>0</v>
      </c>
      <c r="CW29" s="31">
        <f t="shared" si="12"/>
        <v>0</v>
      </c>
      <c r="CX29" s="4">
        <v>0</v>
      </c>
      <c r="CY29" s="3">
        <v>0</v>
      </c>
      <c r="CZ29" s="31">
        <v>0</v>
      </c>
      <c r="DA29" s="4">
        <v>0</v>
      </c>
      <c r="DB29" s="3">
        <v>0</v>
      </c>
      <c r="DC29" s="31">
        <v>0</v>
      </c>
      <c r="DD29" s="4">
        <f t="shared" si="13"/>
        <v>550</v>
      </c>
      <c r="DE29" s="7">
        <f t="shared" si="14"/>
        <v>1240.9179999999999</v>
      </c>
    </row>
    <row r="30" spans="1:109" x14ac:dyDescent="0.3">
      <c r="A30" s="45">
        <v>2018</v>
      </c>
      <c r="B30" s="41" t="s">
        <v>16</v>
      </c>
      <c r="C30" s="4">
        <v>0</v>
      </c>
      <c r="D30" s="3">
        <v>0</v>
      </c>
      <c r="E30" s="31">
        <v>0</v>
      </c>
      <c r="F30" s="4">
        <v>0</v>
      </c>
      <c r="G30" s="3">
        <v>0</v>
      </c>
      <c r="H30" s="31">
        <v>0</v>
      </c>
      <c r="I30" s="4">
        <v>0</v>
      </c>
      <c r="J30" s="3">
        <v>0</v>
      </c>
      <c r="K30" s="31">
        <v>0</v>
      </c>
      <c r="L30" s="4">
        <v>0</v>
      </c>
      <c r="M30" s="3">
        <v>0</v>
      </c>
      <c r="N30" s="31">
        <v>0</v>
      </c>
      <c r="O30" s="4">
        <v>0</v>
      </c>
      <c r="P30" s="3">
        <v>0</v>
      </c>
      <c r="Q30" s="31">
        <v>0</v>
      </c>
      <c r="R30" s="4">
        <v>0</v>
      </c>
      <c r="S30" s="3">
        <v>0</v>
      </c>
      <c r="T30" s="31">
        <v>0</v>
      </c>
      <c r="U30" s="4">
        <v>0</v>
      </c>
      <c r="V30" s="3">
        <v>0</v>
      </c>
      <c r="W30" s="31">
        <v>0</v>
      </c>
      <c r="X30" s="4">
        <v>0</v>
      </c>
      <c r="Y30" s="3">
        <v>0</v>
      </c>
      <c r="Z30" s="31">
        <v>0</v>
      </c>
      <c r="AA30" s="4">
        <v>0</v>
      </c>
      <c r="AB30" s="3">
        <v>0</v>
      </c>
      <c r="AC30" s="31">
        <f t="shared" si="11"/>
        <v>0</v>
      </c>
      <c r="AD30" s="4">
        <v>0</v>
      </c>
      <c r="AE30" s="3">
        <v>0</v>
      </c>
      <c r="AF30" s="31">
        <v>0</v>
      </c>
      <c r="AG30" s="4">
        <v>0</v>
      </c>
      <c r="AH30" s="3">
        <v>0</v>
      </c>
      <c r="AI30" s="31">
        <v>0</v>
      </c>
      <c r="AJ30" s="4">
        <v>0</v>
      </c>
      <c r="AK30" s="3">
        <v>0</v>
      </c>
      <c r="AL30" s="31">
        <v>0</v>
      </c>
      <c r="AM30" s="4">
        <v>0</v>
      </c>
      <c r="AN30" s="3">
        <v>0</v>
      </c>
      <c r="AO30" s="31">
        <v>0</v>
      </c>
      <c r="AP30" s="4">
        <v>0</v>
      </c>
      <c r="AQ30" s="3">
        <v>0</v>
      </c>
      <c r="AR30" s="31">
        <v>0</v>
      </c>
      <c r="AS30" s="4">
        <v>0</v>
      </c>
      <c r="AT30" s="3">
        <v>0</v>
      </c>
      <c r="AU30" s="31">
        <v>0</v>
      </c>
      <c r="AV30" s="4">
        <v>0</v>
      </c>
      <c r="AW30" s="3">
        <v>0</v>
      </c>
      <c r="AX30" s="31">
        <v>0</v>
      </c>
      <c r="AY30" s="4">
        <v>0</v>
      </c>
      <c r="AZ30" s="3">
        <v>0</v>
      </c>
      <c r="BA30" s="31">
        <v>0</v>
      </c>
      <c r="BB30" s="4">
        <v>0</v>
      </c>
      <c r="BC30" s="3">
        <v>0</v>
      </c>
      <c r="BD30" s="31">
        <v>0</v>
      </c>
      <c r="BE30" s="4">
        <v>0</v>
      </c>
      <c r="BF30" s="3">
        <v>0</v>
      </c>
      <c r="BG30" s="31">
        <v>0</v>
      </c>
      <c r="BH30" s="4">
        <v>0</v>
      </c>
      <c r="BI30" s="3">
        <v>0</v>
      </c>
      <c r="BJ30" s="31">
        <v>0</v>
      </c>
      <c r="BK30" s="4">
        <v>0</v>
      </c>
      <c r="BL30" s="3">
        <v>0</v>
      </c>
      <c r="BM30" s="31">
        <v>0</v>
      </c>
      <c r="BN30" s="4">
        <v>0</v>
      </c>
      <c r="BO30" s="3">
        <v>0</v>
      </c>
      <c r="BP30" s="31">
        <v>0</v>
      </c>
      <c r="BQ30" s="4">
        <v>0</v>
      </c>
      <c r="BR30" s="3">
        <v>0</v>
      </c>
      <c r="BS30" s="31">
        <v>0</v>
      </c>
      <c r="BT30" s="4">
        <v>0</v>
      </c>
      <c r="BU30" s="3">
        <v>0</v>
      </c>
      <c r="BV30" s="31">
        <v>0</v>
      </c>
      <c r="BW30" s="4">
        <v>0</v>
      </c>
      <c r="BX30" s="3">
        <v>0</v>
      </c>
      <c r="BY30" s="31">
        <v>0</v>
      </c>
      <c r="BZ30" s="4">
        <v>0</v>
      </c>
      <c r="CA30" s="3">
        <v>0</v>
      </c>
      <c r="CB30" s="31">
        <v>0</v>
      </c>
      <c r="CC30" s="4"/>
      <c r="CD30" s="3"/>
      <c r="CE30" s="31"/>
      <c r="CF30" s="4">
        <v>0</v>
      </c>
      <c r="CG30" s="3">
        <v>0</v>
      </c>
      <c r="CH30" s="31">
        <v>0</v>
      </c>
      <c r="CI30" s="4">
        <v>0</v>
      </c>
      <c r="CJ30" s="3">
        <v>0</v>
      </c>
      <c r="CK30" s="31">
        <v>0</v>
      </c>
      <c r="CL30" s="4">
        <v>0</v>
      </c>
      <c r="CM30" s="3">
        <v>0</v>
      </c>
      <c r="CN30" s="31">
        <v>0</v>
      </c>
      <c r="CO30" s="4">
        <v>1.7000000000000001E-2</v>
      </c>
      <c r="CP30" s="3">
        <v>38.695999999999998</v>
      </c>
      <c r="CQ30" s="31">
        <f t="shared" ref="CQ30" si="22">CP30/CO30*1000</f>
        <v>2276235.2941176468</v>
      </c>
      <c r="CR30" s="4">
        <v>0</v>
      </c>
      <c r="CS30" s="3">
        <v>0</v>
      </c>
      <c r="CT30" s="31">
        <v>0</v>
      </c>
      <c r="CU30" s="4">
        <v>0</v>
      </c>
      <c r="CV30" s="3">
        <v>0</v>
      </c>
      <c r="CW30" s="31">
        <f t="shared" si="12"/>
        <v>0</v>
      </c>
      <c r="CX30" s="4">
        <v>0</v>
      </c>
      <c r="CY30" s="3">
        <v>0</v>
      </c>
      <c r="CZ30" s="31">
        <v>0</v>
      </c>
      <c r="DA30" s="4">
        <v>0</v>
      </c>
      <c r="DB30" s="3">
        <v>0</v>
      </c>
      <c r="DC30" s="31">
        <v>0</v>
      </c>
      <c r="DD30" s="4">
        <f>DA30+CX30+CL30+CI30+CF30+BZ30+BW30+BT30+BQ30+BN30+BK30+BH30+BE30+BB30+AV30+AS30+AP30+AM30+AJ30+AG30+AD30+X30+U30+R30+O30+F30+C30+I30+CO30</f>
        <v>1.7000000000000001E-2</v>
      </c>
      <c r="DE30" s="7">
        <f>DB30+CY30+CM30+CJ30+CG30+CA30+BX30+BU30+BR30+BO30+BL30+BI30+BF30+BC30+AW30+AT30+AQ30+AN30+AK30+AH30+AE30+Y30+V30+S30+P30+G30+D30+J30+CP30</f>
        <v>38.695999999999998</v>
      </c>
    </row>
    <row r="31" spans="1:109" ht="15" thickBot="1" x14ac:dyDescent="0.35">
      <c r="A31" s="43"/>
      <c r="B31" s="44" t="s">
        <v>17</v>
      </c>
      <c r="C31" s="24">
        <f>SUM(C19:C30)</f>
        <v>0</v>
      </c>
      <c r="D31" s="23">
        <f>SUM(D19:D30)</f>
        <v>0</v>
      </c>
      <c r="E31" s="32"/>
      <c r="F31" s="24">
        <f>SUM(F19:F30)</f>
        <v>0</v>
      </c>
      <c r="G31" s="23">
        <f>SUM(G19:G30)</f>
        <v>0</v>
      </c>
      <c r="H31" s="32"/>
      <c r="I31" s="24">
        <f>SUM(I19:I30)</f>
        <v>192</v>
      </c>
      <c r="J31" s="23">
        <f>SUM(J19:J30)</f>
        <v>1103.874</v>
      </c>
      <c r="K31" s="32"/>
      <c r="L31" s="24">
        <f>SUM(L19:L30)</f>
        <v>0</v>
      </c>
      <c r="M31" s="23">
        <f>SUM(M19:M30)</f>
        <v>0</v>
      </c>
      <c r="N31" s="32"/>
      <c r="O31" s="24">
        <f>SUM(O19:O30)</f>
        <v>0</v>
      </c>
      <c r="P31" s="23">
        <f>SUM(P19:P30)</f>
        <v>0</v>
      </c>
      <c r="Q31" s="32"/>
      <c r="R31" s="24">
        <f>SUM(R19:R30)</f>
        <v>1099.75</v>
      </c>
      <c r="S31" s="23">
        <f>SUM(S19:S30)</f>
        <v>3166.3710000000001</v>
      </c>
      <c r="T31" s="32"/>
      <c r="U31" s="24">
        <f>SUM(U19:U30)</f>
        <v>0</v>
      </c>
      <c r="V31" s="23">
        <f>SUM(V19:V30)</f>
        <v>0</v>
      </c>
      <c r="W31" s="32"/>
      <c r="X31" s="24">
        <f>SUM(X19:X30)</f>
        <v>550</v>
      </c>
      <c r="Y31" s="23">
        <f>SUM(Y19:Y30)</f>
        <v>1240.9179999999999</v>
      </c>
      <c r="Z31" s="32"/>
      <c r="AA31" s="24">
        <f t="shared" ref="AA31:AB31" si="23">SUM(AA19:AA30)</f>
        <v>0</v>
      </c>
      <c r="AB31" s="23">
        <f t="shared" si="23"/>
        <v>0</v>
      </c>
      <c r="AC31" s="32"/>
      <c r="AD31" s="24">
        <f>SUM(AD19:AD30)</f>
        <v>0</v>
      </c>
      <c r="AE31" s="23">
        <f>SUM(AE19:AE30)</f>
        <v>0</v>
      </c>
      <c r="AF31" s="32"/>
      <c r="AG31" s="24">
        <f>SUM(AG19:AG30)</f>
        <v>0</v>
      </c>
      <c r="AH31" s="23">
        <f>SUM(AH19:AH30)</f>
        <v>0</v>
      </c>
      <c r="AI31" s="32"/>
      <c r="AJ31" s="24">
        <f>SUM(AJ19:AJ30)</f>
        <v>0</v>
      </c>
      <c r="AK31" s="23">
        <f>SUM(AK19:AK30)</f>
        <v>0</v>
      </c>
      <c r="AL31" s="32"/>
      <c r="AM31" s="24">
        <f>SUM(AM19:AM30)</f>
        <v>14390</v>
      </c>
      <c r="AN31" s="23">
        <f>SUM(AN19:AN30)</f>
        <v>45898.297999999995</v>
      </c>
      <c r="AO31" s="32"/>
      <c r="AP31" s="24">
        <f>SUM(AP19:AP30)</f>
        <v>0</v>
      </c>
      <c r="AQ31" s="23">
        <f>SUM(AQ19:AQ30)</f>
        <v>0</v>
      </c>
      <c r="AR31" s="32"/>
      <c r="AS31" s="24">
        <f>SUM(AS19:AS30)</f>
        <v>0</v>
      </c>
      <c r="AT31" s="23">
        <f>SUM(AT19:AT30)</f>
        <v>0</v>
      </c>
      <c r="AU31" s="32"/>
      <c r="AV31" s="24">
        <f>SUM(AV19:AV30)</f>
        <v>0</v>
      </c>
      <c r="AW31" s="23">
        <f>SUM(AW19:AW30)</f>
        <v>0</v>
      </c>
      <c r="AX31" s="32"/>
      <c r="AY31" s="24">
        <f>SUM(AY19:AY30)</f>
        <v>0.18</v>
      </c>
      <c r="AZ31" s="23">
        <f>SUM(AZ19:AZ30)</f>
        <v>6.3559999999999999</v>
      </c>
      <c r="BA31" s="32"/>
      <c r="BB31" s="24">
        <f>SUM(BB19:BB30)</f>
        <v>0</v>
      </c>
      <c r="BC31" s="23">
        <f>SUM(BC19:BC30)</f>
        <v>0</v>
      </c>
      <c r="BD31" s="32"/>
      <c r="BE31" s="24">
        <f>SUM(BE19:BE30)</f>
        <v>0</v>
      </c>
      <c r="BF31" s="23">
        <f>SUM(BF19:BF30)</f>
        <v>0</v>
      </c>
      <c r="BG31" s="32"/>
      <c r="BH31" s="24">
        <f>SUM(BH19:BH30)</f>
        <v>0</v>
      </c>
      <c r="BI31" s="23">
        <f>SUM(BI19:BI30)</f>
        <v>0</v>
      </c>
      <c r="BJ31" s="32"/>
      <c r="BK31" s="24">
        <f>SUM(BK19:BK30)</f>
        <v>5.0000000000000001E-4</v>
      </c>
      <c r="BL31" s="23">
        <f>SUM(BL19:BL30)</f>
        <v>0.01</v>
      </c>
      <c r="BM31" s="32"/>
      <c r="BN31" s="24">
        <f>SUM(BN19:BN30)</f>
        <v>0</v>
      </c>
      <c r="BO31" s="23">
        <f>SUM(BO19:BO30)</f>
        <v>0</v>
      </c>
      <c r="BP31" s="32"/>
      <c r="BQ31" s="24">
        <f>SUM(BQ19:BQ30)</f>
        <v>0</v>
      </c>
      <c r="BR31" s="23">
        <f>SUM(BR19:BR30)</f>
        <v>0</v>
      </c>
      <c r="BS31" s="32"/>
      <c r="BT31" s="24">
        <f>SUM(BT19:BT30)</f>
        <v>0</v>
      </c>
      <c r="BU31" s="23">
        <f>SUM(BU19:BU30)</f>
        <v>0</v>
      </c>
      <c r="BV31" s="32"/>
      <c r="BW31" s="24">
        <f>SUM(BW19:BW30)</f>
        <v>0</v>
      </c>
      <c r="BX31" s="23">
        <f>SUM(BX19:BX30)</f>
        <v>0</v>
      </c>
      <c r="BY31" s="32"/>
      <c r="BZ31" s="24">
        <f>SUM(BZ19:BZ30)</f>
        <v>0</v>
      </c>
      <c r="CA31" s="23">
        <f>SUM(CA19:CA30)</f>
        <v>0</v>
      </c>
      <c r="CB31" s="32"/>
      <c r="CC31" s="24"/>
      <c r="CD31" s="23"/>
      <c r="CE31" s="32"/>
      <c r="CF31" s="24">
        <f>SUM(CF19:CF30)</f>
        <v>0</v>
      </c>
      <c r="CG31" s="23">
        <f>SUM(CG19:CG30)</f>
        <v>0</v>
      </c>
      <c r="CH31" s="32"/>
      <c r="CI31" s="24">
        <f>SUM(CI19:CI30)</f>
        <v>0</v>
      </c>
      <c r="CJ31" s="23">
        <f>SUM(CJ19:CJ30)</f>
        <v>0</v>
      </c>
      <c r="CK31" s="32"/>
      <c r="CL31" s="24">
        <f>SUM(CL19:CL30)</f>
        <v>0</v>
      </c>
      <c r="CM31" s="23">
        <f>SUM(CM19:CM30)</f>
        <v>0</v>
      </c>
      <c r="CN31" s="32"/>
      <c r="CO31" s="24">
        <f>SUM(CO19:CO30)</f>
        <v>1.7000000000000001E-2</v>
      </c>
      <c r="CP31" s="23">
        <f>SUM(CP19:CP30)</f>
        <v>38.695999999999998</v>
      </c>
      <c r="CQ31" s="32"/>
      <c r="CR31" s="24">
        <f>SUM(CR19:CR30)</f>
        <v>0</v>
      </c>
      <c r="CS31" s="23">
        <f>SUM(CS19:CS30)</f>
        <v>0</v>
      </c>
      <c r="CT31" s="32"/>
      <c r="CU31" s="24">
        <f t="shared" ref="CU31:CV31" si="24">SUM(CU19:CU30)</f>
        <v>0</v>
      </c>
      <c r="CV31" s="23">
        <f t="shared" si="24"/>
        <v>0</v>
      </c>
      <c r="CW31" s="32"/>
      <c r="CX31" s="24">
        <f>SUM(CX19:CX30)</f>
        <v>0</v>
      </c>
      <c r="CY31" s="23">
        <f>SUM(CY19:CY30)</f>
        <v>0</v>
      </c>
      <c r="CZ31" s="32"/>
      <c r="DA31" s="24">
        <f>SUM(DA19:DA30)</f>
        <v>0</v>
      </c>
      <c r="DB31" s="23">
        <f>SUM(DB19:DB30)</f>
        <v>0</v>
      </c>
      <c r="DC31" s="32"/>
      <c r="DD31" s="24">
        <f>DA31+CX31+CL31+CI31+CF31+BZ31+BW31+BT31+BQ31+BN31+BK31+BH31+BE31+BB31+AV31+AS31+AP31+AM31+AJ31+AG31+AD31+X31+U31+R31+O31+F31+C31+I31+CO31</f>
        <v>16231.7675</v>
      </c>
      <c r="DE31" s="25">
        <f>DB31+CY31+CM31+CJ31+CG31+CA31+BX31+BU31+BR31+BO31+BL31+BI31+BF31+BC31+AW31+AT31+AQ31+AN31+AK31+AH31+AE31+Y31+V31+S31+P31+G31+D31+J31+CP31</f>
        <v>51448.167000000001</v>
      </c>
    </row>
    <row r="32" spans="1:109" x14ac:dyDescent="0.3">
      <c r="A32" s="45">
        <v>2019</v>
      </c>
      <c r="B32" s="40" t="s">
        <v>5</v>
      </c>
      <c r="C32" s="4">
        <v>0</v>
      </c>
      <c r="D32" s="3">
        <v>0</v>
      </c>
      <c r="E32" s="31">
        <v>0</v>
      </c>
      <c r="F32" s="4">
        <v>0</v>
      </c>
      <c r="G32" s="3">
        <v>0</v>
      </c>
      <c r="H32" s="31">
        <v>0</v>
      </c>
      <c r="I32" s="4">
        <v>0</v>
      </c>
      <c r="J32" s="3">
        <v>0</v>
      </c>
      <c r="K32" s="31">
        <v>0</v>
      </c>
      <c r="L32" s="4">
        <v>0</v>
      </c>
      <c r="M32" s="3">
        <v>0</v>
      </c>
      <c r="N32" s="31">
        <v>0</v>
      </c>
      <c r="O32" s="4">
        <v>0</v>
      </c>
      <c r="P32" s="3">
        <v>0</v>
      </c>
      <c r="Q32" s="31">
        <v>0</v>
      </c>
      <c r="R32" s="4">
        <v>550</v>
      </c>
      <c r="S32" s="3">
        <v>1975.28</v>
      </c>
      <c r="T32" s="31">
        <f t="shared" ref="T32:T37" si="25">S32/R32*1000</f>
        <v>3591.4181818181819</v>
      </c>
      <c r="U32" s="4">
        <v>0</v>
      </c>
      <c r="V32" s="3">
        <v>0</v>
      </c>
      <c r="W32" s="31">
        <v>0</v>
      </c>
      <c r="X32" s="4">
        <v>0</v>
      </c>
      <c r="Y32" s="3">
        <v>0</v>
      </c>
      <c r="Z32" s="31">
        <v>0</v>
      </c>
      <c r="AA32" s="4">
        <v>0</v>
      </c>
      <c r="AB32" s="3">
        <v>0</v>
      </c>
      <c r="AC32" s="31">
        <f t="shared" ref="AC32:AC43" si="26">IF(AA32=0,0,AB32/AA32*1000)</f>
        <v>0</v>
      </c>
      <c r="AD32" s="4">
        <v>0</v>
      </c>
      <c r="AE32" s="3">
        <v>0</v>
      </c>
      <c r="AF32" s="31">
        <v>0</v>
      </c>
      <c r="AG32" s="4">
        <v>0</v>
      </c>
      <c r="AH32" s="3">
        <v>0</v>
      </c>
      <c r="AI32" s="31">
        <v>0</v>
      </c>
      <c r="AJ32" s="4">
        <v>0</v>
      </c>
      <c r="AK32" s="3">
        <v>0</v>
      </c>
      <c r="AL32" s="31">
        <v>0</v>
      </c>
      <c r="AM32" s="4">
        <v>0</v>
      </c>
      <c r="AN32" s="3">
        <v>0</v>
      </c>
      <c r="AO32" s="31">
        <v>0</v>
      </c>
      <c r="AP32" s="4">
        <v>0</v>
      </c>
      <c r="AQ32" s="3">
        <v>0</v>
      </c>
      <c r="AR32" s="31">
        <v>0</v>
      </c>
      <c r="AS32" s="4">
        <v>0</v>
      </c>
      <c r="AT32" s="3">
        <v>0</v>
      </c>
      <c r="AU32" s="31">
        <v>0</v>
      </c>
      <c r="AV32" s="4">
        <v>0</v>
      </c>
      <c r="AW32" s="3">
        <v>0</v>
      </c>
      <c r="AX32" s="31">
        <v>0</v>
      </c>
      <c r="AY32" s="4">
        <v>0</v>
      </c>
      <c r="AZ32" s="3">
        <v>0</v>
      </c>
      <c r="BA32" s="31">
        <v>0</v>
      </c>
      <c r="BB32" s="4">
        <v>0</v>
      </c>
      <c r="BC32" s="3">
        <v>0</v>
      </c>
      <c r="BD32" s="31">
        <v>0</v>
      </c>
      <c r="BE32" s="4">
        <v>0</v>
      </c>
      <c r="BF32" s="3">
        <v>0</v>
      </c>
      <c r="BG32" s="31">
        <v>0</v>
      </c>
      <c r="BH32" s="4">
        <v>0</v>
      </c>
      <c r="BI32" s="3">
        <v>0</v>
      </c>
      <c r="BJ32" s="31">
        <v>0</v>
      </c>
      <c r="BK32" s="4">
        <v>0</v>
      </c>
      <c r="BL32" s="3">
        <v>0</v>
      </c>
      <c r="BM32" s="31">
        <v>0</v>
      </c>
      <c r="BN32" s="4">
        <v>0</v>
      </c>
      <c r="BO32" s="3">
        <v>0</v>
      </c>
      <c r="BP32" s="31">
        <v>0</v>
      </c>
      <c r="BQ32" s="4">
        <v>0</v>
      </c>
      <c r="BR32" s="3">
        <v>0</v>
      </c>
      <c r="BS32" s="31">
        <v>0</v>
      </c>
      <c r="BT32" s="4">
        <v>0</v>
      </c>
      <c r="BU32" s="3">
        <v>0</v>
      </c>
      <c r="BV32" s="31">
        <v>0</v>
      </c>
      <c r="BW32" s="4">
        <v>0</v>
      </c>
      <c r="BX32" s="3">
        <v>0</v>
      </c>
      <c r="BY32" s="31">
        <v>0</v>
      </c>
      <c r="BZ32" s="4">
        <v>0</v>
      </c>
      <c r="CA32" s="3">
        <v>0</v>
      </c>
      <c r="CB32" s="31">
        <v>0</v>
      </c>
      <c r="CC32" s="4"/>
      <c r="CD32" s="3"/>
      <c r="CE32" s="31"/>
      <c r="CF32" s="4">
        <v>0</v>
      </c>
      <c r="CG32" s="3">
        <v>0</v>
      </c>
      <c r="CH32" s="31">
        <v>0</v>
      </c>
      <c r="CI32" s="4">
        <v>0</v>
      </c>
      <c r="CJ32" s="3">
        <v>0</v>
      </c>
      <c r="CK32" s="31">
        <v>0</v>
      </c>
      <c r="CL32" s="4">
        <v>0</v>
      </c>
      <c r="CM32" s="3">
        <v>0</v>
      </c>
      <c r="CN32" s="31">
        <v>0</v>
      </c>
      <c r="CO32" s="4">
        <v>0</v>
      </c>
      <c r="CP32" s="3">
        <v>0</v>
      </c>
      <c r="CQ32" s="31">
        <v>0</v>
      </c>
      <c r="CR32" s="4">
        <v>0</v>
      </c>
      <c r="CS32" s="3">
        <v>0</v>
      </c>
      <c r="CT32" s="31">
        <v>0</v>
      </c>
      <c r="CU32" s="4">
        <v>0</v>
      </c>
      <c r="CV32" s="3">
        <v>0</v>
      </c>
      <c r="CW32" s="31">
        <f t="shared" ref="CW32:CW43" si="27">IF(CU32=0,0,CV32/CU32*1000)</f>
        <v>0</v>
      </c>
      <c r="CX32" s="4">
        <v>0</v>
      </c>
      <c r="CY32" s="3">
        <v>0</v>
      </c>
      <c r="CZ32" s="31">
        <v>0</v>
      </c>
      <c r="DA32" s="4">
        <v>0</v>
      </c>
      <c r="DB32" s="3">
        <v>0</v>
      </c>
      <c r="DC32" s="31">
        <v>0</v>
      </c>
      <c r="DD32" s="4">
        <f t="shared" ref="DD32:DD34" si="28">DA32+CX32+CL32+CI32+CF32+BZ32+BW32+BT32+BQ32+BN32+BK32+BH32+BE32+BB32+AV32+AS32+AP32+AM32+AJ32+AG32+AD32+X32+U32+R32+O32+F32+C32+I32+CO32+CR32</f>
        <v>550</v>
      </c>
      <c r="DE32" s="7">
        <f t="shared" ref="DE32:DE34" si="29">DB32+CY32+CM32+CJ32+CG32+CA32+BX32+BU32+BR32+BO32+BL32+BI32+BF32+BC32+AW32+AT32+AQ32+AN32+AK32+AH32+AE32+Y32+V32+S32+P32+G32+D32+J32+CP32+CS32</f>
        <v>1975.28</v>
      </c>
    </row>
    <row r="33" spans="1:110" x14ac:dyDescent="0.3">
      <c r="A33" s="45">
        <v>2019</v>
      </c>
      <c r="B33" s="41" t="s">
        <v>6</v>
      </c>
      <c r="C33" s="4">
        <v>0</v>
      </c>
      <c r="D33" s="3">
        <v>0</v>
      </c>
      <c r="E33" s="31">
        <v>0</v>
      </c>
      <c r="F33" s="4">
        <v>0</v>
      </c>
      <c r="G33" s="3">
        <v>0</v>
      </c>
      <c r="H33" s="31">
        <v>0</v>
      </c>
      <c r="I33" s="4">
        <v>0</v>
      </c>
      <c r="J33" s="3">
        <v>0</v>
      </c>
      <c r="K33" s="31">
        <v>0</v>
      </c>
      <c r="L33" s="4">
        <v>0</v>
      </c>
      <c r="M33" s="3">
        <v>0</v>
      </c>
      <c r="N33" s="31">
        <v>0</v>
      </c>
      <c r="O33" s="4">
        <v>0</v>
      </c>
      <c r="P33" s="3">
        <v>0</v>
      </c>
      <c r="Q33" s="31">
        <v>0</v>
      </c>
      <c r="R33" s="4">
        <v>0</v>
      </c>
      <c r="S33" s="3">
        <v>0</v>
      </c>
      <c r="T33" s="31">
        <v>0</v>
      </c>
      <c r="U33" s="4">
        <v>0</v>
      </c>
      <c r="V33" s="3">
        <v>0</v>
      </c>
      <c r="W33" s="31">
        <v>0</v>
      </c>
      <c r="X33" s="4">
        <v>0</v>
      </c>
      <c r="Y33" s="3">
        <v>0</v>
      </c>
      <c r="Z33" s="31">
        <v>0</v>
      </c>
      <c r="AA33" s="4">
        <v>0</v>
      </c>
      <c r="AB33" s="3">
        <v>0</v>
      </c>
      <c r="AC33" s="31">
        <f t="shared" si="26"/>
        <v>0</v>
      </c>
      <c r="AD33" s="4">
        <v>0</v>
      </c>
      <c r="AE33" s="3">
        <v>0</v>
      </c>
      <c r="AF33" s="31">
        <v>0</v>
      </c>
      <c r="AG33" s="4">
        <v>0</v>
      </c>
      <c r="AH33" s="3">
        <v>0</v>
      </c>
      <c r="AI33" s="31">
        <v>0</v>
      </c>
      <c r="AJ33" s="4">
        <v>0</v>
      </c>
      <c r="AK33" s="3">
        <v>0</v>
      </c>
      <c r="AL33" s="31">
        <v>0</v>
      </c>
      <c r="AM33" s="4">
        <v>0</v>
      </c>
      <c r="AN33" s="3">
        <v>0</v>
      </c>
      <c r="AO33" s="31">
        <v>0</v>
      </c>
      <c r="AP33" s="4">
        <v>0</v>
      </c>
      <c r="AQ33" s="3">
        <v>0</v>
      </c>
      <c r="AR33" s="31">
        <v>0</v>
      </c>
      <c r="AS33" s="4">
        <v>0</v>
      </c>
      <c r="AT33" s="3">
        <v>0</v>
      </c>
      <c r="AU33" s="31">
        <v>0</v>
      </c>
      <c r="AV33" s="4">
        <v>0</v>
      </c>
      <c r="AW33" s="3">
        <v>0</v>
      </c>
      <c r="AX33" s="31">
        <v>0</v>
      </c>
      <c r="AY33" s="4">
        <v>0</v>
      </c>
      <c r="AZ33" s="3">
        <v>0</v>
      </c>
      <c r="BA33" s="31">
        <v>0</v>
      </c>
      <c r="BB33" s="4">
        <v>0</v>
      </c>
      <c r="BC33" s="3">
        <v>0</v>
      </c>
      <c r="BD33" s="31">
        <v>0</v>
      </c>
      <c r="BE33" s="4">
        <v>0</v>
      </c>
      <c r="BF33" s="3">
        <v>0</v>
      </c>
      <c r="BG33" s="31">
        <v>0</v>
      </c>
      <c r="BH33" s="4">
        <v>0</v>
      </c>
      <c r="BI33" s="3">
        <v>0</v>
      </c>
      <c r="BJ33" s="31">
        <v>0</v>
      </c>
      <c r="BK33" s="4">
        <v>0</v>
      </c>
      <c r="BL33" s="3">
        <v>0</v>
      </c>
      <c r="BM33" s="31">
        <v>0</v>
      </c>
      <c r="BN33" s="4">
        <v>0</v>
      </c>
      <c r="BO33" s="3">
        <v>0</v>
      </c>
      <c r="BP33" s="31">
        <v>0</v>
      </c>
      <c r="BQ33" s="4">
        <v>0</v>
      </c>
      <c r="BR33" s="3">
        <v>0</v>
      </c>
      <c r="BS33" s="31">
        <v>0</v>
      </c>
      <c r="BT33" s="4">
        <v>0</v>
      </c>
      <c r="BU33" s="3">
        <v>0</v>
      </c>
      <c r="BV33" s="31">
        <v>0</v>
      </c>
      <c r="BW33" s="4">
        <v>0</v>
      </c>
      <c r="BX33" s="3">
        <v>0</v>
      </c>
      <c r="BY33" s="31">
        <v>0</v>
      </c>
      <c r="BZ33" s="4">
        <v>0</v>
      </c>
      <c r="CA33" s="3">
        <v>0</v>
      </c>
      <c r="CB33" s="31">
        <v>0</v>
      </c>
      <c r="CC33" s="4"/>
      <c r="CD33" s="3"/>
      <c r="CE33" s="31"/>
      <c r="CF33" s="4">
        <v>0</v>
      </c>
      <c r="CG33" s="3">
        <v>0</v>
      </c>
      <c r="CH33" s="31">
        <v>0</v>
      </c>
      <c r="CI33" s="4">
        <v>0</v>
      </c>
      <c r="CJ33" s="3">
        <v>0</v>
      </c>
      <c r="CK33" s="31">
        <v>0</v>
      </c>
      <c r="CL33" s="4">
        <v>0</v>
      </c>
      <c r="CM33" s="3">
        <v>0</v>
      </c>
      <c r="CN33" s="31">
        <v>0</v>
      </c>
      <c r="CO33" s="4">
        <v>0</v>
      </c>
      <c r="CP33" s="3">
        <v>0</v>
      </c>
      <c r="CQ33" s="31">
        <v>0</v>
      </c>
      <c r="CR33" s="4">
        <v>0</v>
      </c>
      <c r="CS33" s="3">
        <v>0</v>
      </c>
      <c r="CT33" s="31">
        <v>0</v>
      </c>
      <c r="CU33" s="4">
        <v>0</v>
      </c>
      <c r="CV33" s="3">
        <v>0</v>
      </c>
      <c r="CW33" s="31">
        <f t="shared" si="27"/>
        <v>0</v>
      </c>
      <c r="CX33" s="4">
        <v>0</v>
      </c>
      <c r="CY33" s="3">
        <v>0</v>
      </c>
      <c r="CZ33" s="31">
        <v>0</v>
      </c>
      <c r="DA33" s="4">
        <v>0</v>
      </c>
      <c r="DB33" s="3">
        <v>0</v>
      </c>
      <c r="DC33" s="31">
        <v>0</v>
      </c>
      <c r="DD33" s="4">
        <f t="shared" si="28"/>
        <v>0</v>
      </c>
      <c r="DE33" s="7">
        <f t="shared" si="29"/>
        <v>0</v>
      </c>
    </row>
    <row r="34" spans="1:110" x14ac:dyDescent="0.3">
      <c r="A34" s="45">
        <v>2019</v>
      </c>
      <c r="B34" s="41" t="s">
        <v>7</v>
      </c>
      <c r="C34" s="4">
        <v>0</v>
      </c>
      <c r="D34" s="3">
        <v>0</v>
      </c>
      <c r="E34" s="31">
        <v>0</v>
      </c>
      <c r="F34" s="4">
        <v>0</v>
      </c>
      <c r="G34" s="3">
        <v>0</v>
      </c>
      <c r="H34" s="31">
        <v>0</v>
      </c>
      <c r="I34" s="4">
        <v>0</v>
      </c>
      <c r="J34" s="3">
        <v>0</v>
      </c>
      <c r="K34" s="31">
        <v>0</v>
      </c>
      <c r="L34" s="4">
        <v>0</v>
      </c>
      <c r="M34" s="3">
        <v>0</v>
      </c>
      <c r="N34" s="31">
        <v>0</v>
      </c>
      <c r="O34" s="4">
        <v>0</v>
      </c>
      <c r="P34" s="3">
        <v>0</v>
      </c>
      <c r="Q34" s="31">
        <v>0</v>
      </c>
      <c r="R34" s="4">
        <v>0</v>
      </c>
      <c r="S34" s="3">
        <v>0</v>
      </c>
      <c r="T34" s="31">
        <v>0</v>
      </c>
      <c r="U34" s="4">
        <v>0</v>
      </c>
      <c r="V34" s="3">
        <v>0</v>
      </c>
      <c r="W34" s="31">
        <v>0</v>
      </c>
      <c r="X34" s="4">
        <v>0</v>
      </c>
      <c r="Y34" s="3">
        <v>0</v>
      </c>
      <c r="Z34" s="31">
        <v>0</v>
      </c>
      <c r="AA34" s="4">
        <v>0</v>
      </c>
      <c r="AB34" s="3">
        <v>0</v>
      </c>
      <c r="AC34" s="31">
        <f t="shared" si="26"/>
        <v>0</v>
      </c>
      <c r="AD34" s="4">
        <v>0</v>
      </c>
      <c r="AE34" s="3">
        <v>0</v>
      </c>
      <c r="AF34" s="31">
        <v>0</v>
      </c>
      <c r="AG34" s="4">
        <v>0</v>
      </c>
      <c r="AH34" s="3">
        <v>0</v>
      </c>
      <c r="AI34" s="31">
        <v>0</v>
      </c>
      <c r="AJ34" s="4">
        <v>0</v>
      </c>
      <c r="AK34" s="3">
        <v>0</v>
      </c>
      <c r="AL34" s="31">
        <v>0</v>
      </c>
      <c r="AM34" s="4">
        <v>5200</v>
      </c>
      <c r="AN34" s="3">
        <v>21634.858</v>
      </c>
      <c r="AO34" s="31">
        <f t="shared" ref="AO34" si="30">AN34/AM34*1000</f>
        <v>4160.5496153846161</v>
      </c>
      <c r="AP34" s="4">
        <v>0</v>
      </c>
      <c r="AQ34" s="3">
        <v>0</v>
      </c>
      <c r="AR34" s="31">
        <v>0</v>
      </c>
      <c r="AS34" s="4">
        <v>0</v>
      </c>
      <c r="AT34" s="3">
        <v>0</v>
      </c>
      <c r="AU34" s="31">
        <v>0</v>
      </c>
      <c r="AV34" s="4">
        <v>0</v>
      </c>
      <c r="AW34" s="3">
        <v>0</v>
      </c>
      <c r="AX34" s="31">
        <v>0</v>
      </c>
      <c r="AY34" s="4">
        <v>0</v>
      </c>
      <c r="AZ34" s="3">
        <v>0</v>
      </c>
      <c r="BA34" s="31">
        <v>0</v>
      </c>
      <c r="BB34" s="4">
        <v>0</v>
      </c>
      <c r="BC34" s="3">
        <v>0</v>
      </c>
      <c r="BD34" s="31">
        <v>0</v>
      </c>
      <c r="BE34" s="4">
        <v>0</v>
      </c>
      <c r="BF34" s="3">
        <v>0</v>
      </c>
      <c r="BG34" s="31">
        <v>0</v>
      </c>
      <c r="BH34" s="4">
        <v>0</v>
      </c>
      <c r="BI34" s="3">
        <v>0</v>
      </c>
      <c r="BJ34" s="31">
        <v>0</v>
      </c>
      <c r="BK34" s="4">
        <v>0</v>
      </c>
      <c r="BL34" s="3">
        <v>0</v>
      </c>
      <c r="BM34" s="31">
        <v>0</v>
      </c>
      <c r="BN34" s="4">
        <v>0</v>
      </c>
      <c r="BO34" s="3">
        <v>0</v>
      </c>
      <c r="BP34" s="31">
        <v>0</v>
      </c>
      <c r="BQ34" s="4">
        <v>0</v>
      </c>
      <c r="BR34" s="3">
        <v>0</v>
      </c>
      <c r="BS34" s="31">
        <v>0</v>
      </c>
      <c r="BT34" s="4">
        <v>0</v>
      </c>
      <c r="BU34" s="3">
        <v>0</v>
      </c>
      <c r="BV34" s="31">
        <v>0</v>
      </c>
      <c r="BW34" s="4">
        <v>0</v>
      </c>
      <c r="BX34" s="3">
        <v>0</v>
      </c>
      <c r="BY34" s="31">
        <v>0</v>
      </c>
      <c r="BZ34" s="4">
        <v>0</v>
      </c>
      <c r="CA34" s="3">
        <v>0</v>
      </c>
      <c r="CB34" s="31">
        <v>0</v>
      </c>
      <c r="CC34" s="4"/>
      <c r="CD34" s="3"/>
      <c r="CE34" s="31"/>
      <c r="CF34" s="4">
        <v>0</v>
      </c>
      <c r="CG34" s="3">
        <v>0</v>
      </c>
      <c r="CH34" s="31">
        <v>0</v>
      </c>
      <c r="CI34" s="4">
        <v>0</v>
      </c>
      <c r="CJ34" s="3">
        <v>0</v>
      </c>
      <c r="CK34" s="31">
        <v>0</v>
      </c>
      <c r="CL34" s="4">
        <v>0</v>
      </c>
      <c r="CM34" s="3">
        <v>0</v>
      </c>
      <c r="CN34" s="31">
        <v>0</v>
      </c>
      <c r="CO34" s="4">
        <v>0</v>
      </c>
      <c r="CP34" s="3">
        <v>0</v>
      </c>
      <c r="CQ34" s="31">
        <v>0</v>
      </c>
      <c r="CR34" s="4">
        <v>0</v>
      </c>
      <c r="CS34" s="3">
        <v>0</v>
      </c>
      <c r="CT34" s="31">
        <v>0</v>
      </c>
      <c r="CU34" s="4">
        <v>0</v>
      </c>
      <c r="CV34" s="3">
        <v>0</v>
      </c>
      <c r="CW34" s="31">
        <f t="shared" si="27"/>
        <v>0</v>
      </c>
      <c r="CX34" s="4">
        <v>0</v>
      </c>
      <c r="CY34" s="3">
        <v>0</v>
      </c>
      <c r="CZ34" s="31">
        <v>0</v>
      </c>
      <c r="DA34" s="4">
        <v>0</v>
      </c>
      <c r="DB34" s="3">
        <v>0</v>
      </c>
      <c r="DC34" s="31">
        <v>0</v>
      </c>
      <c r="DD34" s="4">
        <f t="shared" si="28"/>
        <v>5200</v>
      </c>
      <c r="DE34" s="7">
        <f t="shared" si="29"/>
        <v>21634.858</v>
      </c>
    </row>
    <row r="35" spans="1:110" x14ac:dyDescent="0.3">
      <c r="A35" s="45">
        <v>2019</v>
      </c>
      <c r="B35" s="41" t="s">
        <v>8</v>
      </c>
      <c r="C35" s="4">
        <v>0</v>
      </c>
      <c r="D35" s="3">
        <v>0</v>
      </c>
      <c r="E35" s="31">
        <v>0</v>
      </c>
      <c r="F35" s="4">
        <v>0</v>
      </c>
      <c r="G35" s="3">
        <v>0</v>
      </c>
      <c r="H35" s="31">
        <v>0</v>
      </c>
      <c r="I35" s="4">
        <v>0</v>
      </c>
      <c r="J35" s="3">
        <v>0</v>
      </c>
      <c r="K35" s="31">
        <v>0</v>
      </c>
      <c r="L35" s="4">
        <v>0</v>
      </c>
      <c r="M35" s="3">
        <v>0</v>
      </c>
      <c r="N35" s="31">
        <v>0</v>
      </c>
      <c r="O35" s="4">
        <v>0</v>
      </c>
      <c r="P35" s="3">
        <v>0</v>
      </c>
      <c r="Q35" s="31">
        <v>0</v>
      </c>
      <c r="R35" s="4">
        <v>0</v>
      </c>
      <c r="S35" s="3">
        <v>0</v>
      </c>
      <c r="T35" s="31">
        <v>0</v>
      </c>
      <c r="U35" s="4">
        <v>0</v>
      </c>
      <c r="V35" s="3">
        <v>0</v>
      </c>
      <c r="W35" s="31">
        <v>0</v>
      </c>
      <c r="X35" s="4">
        <v>0</v>
      </c>
      <c r="Y35" s="3">
        <v>0</v>
      </c>
      <c r="Z35" s="31">
        <v>0</v>
      </c>
      <c r="AA35" s="4">
        <v>0</v>
      </c>
      <c r="AB35" s="3">
        <v>0</v>
      </c>
      <c r="AC35" s="31">
        <f t="shared" si="26"/>
        <v>0</v>
      </c>
      <c r="AD35" s="4">
        <v>0</v>
      </c>
      <c r="AE35" s="3">
        <v>0</v>
      </c>
      <c r="AF35" s="31">
        <v>0</v>
      </c>
      <c r="AG35" s="4">
        <v>0</v>
      </c>
      <c r="AH35" s="3">
        <v>0</v>
      </c>
      <c r="AI35" s="31">
        <v>0</v>
      </c>
      <c r="AJ35" s="4">
        <v>0</v>
      </c>
      <c r="AK35" s="3">
        <v>0</v>
      </c>
      <c r="AL35" s="31">
        <v>0</v>
      </c>
      <c r="AM35" s="4">
        <v>0</v>
      </c>
      <c r="AN35" s="3">
        <v>0</v>
      </c>
      <c r="AO35" s="31">
        <v>0</v>
      </c>
      <c r="AP35" s="4">
        <v>0</v>
      </c>
      <c r="AQ35" s="3">
        <v>0</v>
      </c>
      <c r="AR35" s="31">
        <v>0</v>
      </c>
      <c r="AS35" s="4">
        <v>0</v>
      </c>
      <c r="AT35" s="3">
        <v>0</v>
      </c>
      <c r="AU35" s="31">
        <v>0</v>
      </c>
      <c r="AV35" s="4">
        <v>0</v>
      </c>
      <c r="AW35" s="3">
        <v>0</v>
      </c>
      <c r="AX35" s="31">
        <v>0</v>
      </c>
      <c r="AY35" s="4">
        <v>0</v>
      </c>
      <c r="AZ35" s="3">
        <v>0</v>
      </c>
      <c r="BA35" s="31">
        <v>0</v>
      </c>
      <c r="BB35" s="4">
        <v>0</v>
      </c>
      <c r="BC35" s="3">
        <v>0</v>
      </c>
      <c r="BD35" s="31">
        <v>0</v>
      </c>
      <c r="BE35" s="4">
        <v>0</v>
      </c>
      <c r="BF35" s="3">
        <v>0</v>
      </c>
      <c r="BG35" s="31">
        <v>0</v>
      </c>
      <c r="BH35" s="4">
        <v>0</v>
      </c>
      <c r="BI35" s="3">
        <v>0</v>
      </c>
      <c r="BJ35" s="31">
        <v>0</v>
      </c>
      <c r="BK35" s="4">
        <v>0</v>
      </c>
      <c r="BL35" s="3">
        <v>0</v>
      </c>
      <c r="BM35" s="31">
        <v>0</v>
      </c>
      <c r="BN35" s="4">
        <v>0</v>
      </c>
      <c r="BO35" s="3">
        <v>0</v>
      </c>
      <c r="BP35" s="31">
        <v>0</v>
      </c>
      <c r="BQ35" s="4">
        <v>0</v>
      </c>
      <c r="BR35" s="3">
        <v>0</v>
      </c>
      <c r="BS35" s="31">
        <v>0</v>
      </c>
      <c r="BT35" s="4">
        <v>0</v>
      </c>
      <c r="BU35" s="3">
        <v>0</v>
      </c>
      <c r="BV35" s="31">
        <v>0</v>
      </c>
      <c r="BW35" s="4">
        <v>0</v>
      </c>
      <c r="BX35" s="3">
        <v>0</v>
      </c>
      <c r="BY35" s="31">
        <v>0</v>
      </c>
      <c r="BZ35" s="4">
        <v>0</v>
      </c>
      <c r="CA35" s="3">
        <v>0</v>
      </c>
      <c r="CB35" s="31">
        <v>0</v>
      </c>
      <c r="CC35" s="4"/>
      <c r="CD35" s="3"/>
      <c r="CE35" s="31"/>
      <c r="CF35" s="4">
        <v>0</v>
      </c>
      <c r="CG35" s="3">
        <v>0</v>
      </c>
      <c r="CH35" s="31">
        <v>0</v>
      </c>
      <c r="CI35" s="4">
        <v>0</v>
      </c>
      <c r="CJ35" s="3">
        <v>0</v>
      </c>
      <c r="CK35" s="31">
        <v>0</v>
      </c>
      <c r="CL35" s="4">
        <v>0</v>
      </c>
      <c r="CM35" s="3">
        <v>0</v>
      </c>
      <c r="CN35" s="31">
        <v>0</v>
      </c>
      <c r="CO35" s="4">
        <v>0</v>
      </c>
      <c r="CP35" s="3">
        <v>0</v>
      </c>
      <c r="CQ35" s="31">
        <v>0</v>
      </c>
      <c r="CR35" s="4">
        <v>5.0000000000000001E-4</v>
      </c>
      <c r="CS35" s="3">
        <v>1.4999999999999999E-2</v>
      </c>
      <c r="CT35" s="31">
        <f t="shared" ref="CT35" si="31">CS35/CR35*1000</f>
        <v>30000</v>
      </c>
      <c r="CU35" s="4">
        <v>0</v>
      </c>
      <c r="CV35" s="3">
        <v>0</v>
      </c>
      <c r="CW35" s="31">
        <f t="shared" si="27"/>
        <v>0</v>
      </c>
      <c r="CX35" s="4">
        <v>0</v>
      </c>
      <c r="CY35" s="3">
        <v>0</v>
      </c>
      <c r="CZ35" s="31">
        <v>0</v>
      </c>
      <c r="DA35" s="4">
        <v>0</v>
      </c>
      <c r="DB35" s="3">
        <v>0</v>
      </c>
      <c r="DC35" s="31">
        <v>0</v>
      </c>
      <c r="DD35" s="4">
        <f>DA35+CX35+CL35+CI35+CF35+BZ35+BW35+BT35+BQ35+BN35+BK35+BH35+BE35+BB35+AV35+AS35+AP35+AM35+AJ35+AG35+AD35+X35+U35+R35+O35+F35+C35+I35+CO35+CR35</f>
        <v>5.0000000000000001E-4</v>
      </c>
      <c r="DE35" s="7">
        <f>DB35+CY35+CM35+CJ35+CG35+CA35+BX35+BU35+BR35+BO35+BL35+BI35+BF35+BC35+AW35+AT35+AQ35+AN35+AK35+AH35+AE35+Y35+V35+S35+P35+G35+D35+J35+CP35+CS35</f>
        <v>1.4999999999999999E-2</v>
      </c>
      <c r="DF35" s="7"/>
    </row>
    <row r="36" spans="1:110" x14ac:dyDescent="0.3">
      <c r="A36" s="45">
        <v>2019</v>
      </c>
      <c r="B36" s="41" t="s">
        <v>9</v>
      </c>
      <c r="C36" s="4">
        <v>0</v>
      </c>
      <c r="D36" s="3">
        <v>0</v>
      </c>
      <c r="E36" s="31">
        <v>0</v>
      </c>
      <c r="F36" s="4">
        <v>0</v>
      </c>
      <c r="G36" s="3">
        <v>0</v>
      </c>
      <c r="H36" s="31">
        <v>0</v>
      </c>
      <c r="I36" s="4">
        <v>0</v>
      </c>
      <c r="J36" s="3">
        <v>0</v>
      </c>
      <c r="K36" s="31">
        <v>0</v>
      </c>
      <c r="L36" s="4">
        <v>0</v>
      </c>
      <c r="M36" s="3">
        <v>0</v>
      </c>
      <c r="N36" s="31">
        <v>0</v>
      </c>
      <c r="O36" s="4">
        <v>0</v>
      </c>
      <c r="P36" s="3">
        <v>0</v>
      </c>
      <c r="Q36" s="31">
        <v>0</v>
      </c>
      <c r="R36" s="4">
        <v>378</v>
      </c>
      <c r="S36" s="3">
        <v>1791.279</v>
      </c>
      <c r="T36" s="31">
        <f t="shared" si="25"/>
        <v>4738.833333333333</v>
      </c>
      <c r="U36" s="4">
        <v>0</v>
      </c>
      <c r="V36" s="3">
        <v>0</v>
      </c>
      <c r="W36" s="31">
        <v>0</v>
      </c>
      <c r="X36" s="4">
        <v>0</v>
      </c>
      <c r="Y36" s="3">
        <v>0</v>
      </c>
      <c r="Z36" s="31">
        <v>0</v>
      </c>
      <c r="AA36" s="4">
        <v>0</v>
      </c>
      <c r="AB36" s="3">
        <v>0</v>
      </c>
      <c r="AC36" s="31">
        <f t="shared" si="26"/>
        <v>0</v>
      </c>
      <c r="AD36" s="4">
        <v>0</v>
      </c>
      <c r="AE36" s="3">
        <v>0</v>
      </c>
      <c r="AF36" s="31">
        <v>0</v>
      </c>
      <c r="AG36" s="4">
        <v>0</v>
      </c>
      <c r="AH36" s="3">
        <v>0</v>
      </c>
      <c r="AI36" s="31">
        <v>0</v>
      </c>
      <c r="AJ36" s="4">
        <v>0</v>
      </c>
      <c r="AK36" s="3">
        <v>0</v>
      </c>
      <c r="AL36" s="31">
        <v>0</v>
      </c>
      <c r="AM36" s="4">
        <v>0</v>
      </c>
      <c r="AN36" s="3">
        <v>0</v>
      </c>
      <c r="AO36" s="31">
        <v>0</v>
      </c>
      <c r="AP36" s="4">
        <v>0</v>
      </c>
      <c r="AQ36" s="3">
        <v>0</v>
      </c>
      <c r="AR36" s="31">
        <v>0</v>
      </c>
      <c r="AS36" s="4">
        <v>0</v>
      </c>
      <c r="AT36" s="3">
        <v>0</v>
      </c>
      <c r="AU36" s="31">
        <v>0</v>
      </c>
      <c r="AV36" s="4">
        <v>0</v>
      </c>
      <c r="AW36" s="3">
        <v>0</v>
      </c>
      <c r="AX36" s="31">
        <v>0</v>
      </c>
      <c r="AY36" s="4">
        <v>0</v>
      </c>
      <c r="AZ36" s="3">
        <v>0</v>
      </c>
      <c r="BA36" s="31">
        <v>0</v>
      </c>
      <c r="BB36" s="4">
        <v>0</v>
      </c>
      <c r="BC36" s="3">
        <v>0</v>
      </c>
      <c r="BD36" s="31">
        <v>0</v>
      </c>
      <c r="BE36" s="4">
        <v>0</v>
      </c>
      <c r="BF36" s="3">
        <v>0</v>
      </c>
      <c r="BG36" s="31">
        <v>0</v>
      </c>
      <c r="BH36" s="4">
        <v>0</v>
      </c>
      <c r="BI36" s="3">
        <v>0</v>
      </c>
      <c r="BJ36" s="31">
        <v>0</v>
      </c>
      <c r="BK36" s="4">
        <v>0</v>
      </c>
      <c r="BL36" s="3">
        <v>0</v>
      </c>
      <c r="BM36" s="31">
        <v>0</v>
      </c>
      <c r="BN36" s="4">
        <v>0</v>
      </c>
      <c r="BO36" s="3">
        <v>0</v>
      </c>
      <c r="BP36" s="31">
        <v>0</v>
      </c>
      <c r="BQ36" s="4">
        <v>0</v>
      </c>
      <c r="BR36" s="3">
        <v>0</v>
      </c>
      <c r="BS36" s="31">
        <v>0</v>
      </c>
      <c r="BT36" s="4">
        <v>0</v>
      </c>
      <c r="BU36" s="3">
        <v>0</v>
      </c>
      <c r="BV36" s="31">
        <v>0</v>
      </c>
      <c r="BW36" s="4">
        <v>0</v>
      </c>
      <c r="BX36" s="3">
        <v>0</v>
      </c>
      <c r="BY36" s="31">
        <v>0</v>
      </c>
      <c r="BZ36" s="4">
        <v>0</v>
      </c>
      <c r="CA36" s="3">
        <v>0</v>
      </c>
      <c r="CB36" s="31">
        <v>0</v>
      </c>
      <c r="CC36" s="4"/>
      <c r="CD36" s="3"/>
      <c r="CE36" s="31"/>
      <c r="CF36" s="4">
        <v>0</v>
      </c>
      <c r="CG36" s="3">
        <v>0</v>
      </c>
      <c r="CH36" s="31">
        <v>0</v>
      </c>
      <c r="CI36" s="4">
        <v>0</v>
      </c>
      <c r="CJ36" s="3">
        <v>0</v>
      </c>
      <c r="CK36" s="31">
        <v>0</v>
      </c>
      <c r="CL36" s="4">
        <v>0</v>
      </c>
      <c r="CM36" s="3">
        <v>0</v>
      </c>
      <c r="CN36" s="31">
        <v>0</v>
      </c>
      <c r="CO36" s="4">
        <v>0</v>
      </c>
      <c r="CP36" s="3">
        <v>0</v>
      </c>
      <c r="CQ36" s="31">
        <v>0</v>
      </c>
      <c r="CR36" s="4">
        <v>0</v>
      </c>
      <c r="CS36" s="3">
        <v>0</v>
      </c>
      <c r="CT36" s="31">
        <v>0</v>
      </c>
      <c r="CU36" s="4">
        <v>0</v>
      </c>
      <c r="CV36" s="3">
        <v>0</v>
      </c>
      <c r="CW36" s="31">
        <f t="shared" si="27"/>
        <v>0</v>
      </c>
      <c r="CX36" s="4">
        <v>0</v>
      </c>
      <c r="CY36" s="3">
        <v>0</v>
      </c>
      <c r="CZ36" s="31">
        <v>0</v>
      </c>
      <c r="DA36" s="4">
        <v>0</v>
      </c>
      <c r="DB36" s="3">
        <v>0</v>
      </c>
      <c r="DC36" s="31">
        <v>0</v>
      </c>
      <c r="DD36" s="4">
        <f t="shared" ref="DD36:DD47" si="32">DA36+CX36+CL36+CI36+CF36+BZ36+BW36+BT36+BQ36+BN36+BK36+BH36+BE36+BB36+AV36+AS36+AP36+AM36+AJ36+AG36+AD36+X36+U36+R36+O36+F36+C36+I36+CO36+CR36</f>
        <v>378</v>
      </c>
      <c r="DE36" s="7">
        <f t="shared" ref="DE36:DE47" si="33">DB36+CY36+CM36+CJ36+CG36+CA36+BX36+BU36+BR36+BO36+BL36+BI36+BF36+BC36+AW36+AT36+AQ36+AN36+AK36+AH36+AE36+Y36+V36+S36+P36+G36+D36+J36+CP36+CS36</f>
        <v>1791.279</v>
      </c>
    </row>
    <row r="37" spans="1:110" x14ac:dyDescent="0.3">
      <c r="A37" s="45">
        <v>2019</v>
      </c>
      <c r="B37" s="41" t="s">
        <v>10</v>
      </c>
      <c r="C37" s="4">
        <v>0</v>
      </c>
      <c r="D37" s="3">
        <v>0</v>
      </c>
      <c r="E37" s="31">
        <v>0</v>
      </c>
      <c r="F37" s="4">
        <v>0</v>
      </c>
      <c r="G37" s="3">
        <v>0</v>
      </c>
      <c r="H37" s="31">
        <v>0</v>
      </c>
      <c r="I37" s="4">
        <v>0</v>
      </c>
      <c r="J37" s="3">
        <v>0</v>
      </c>
      <c r="K37" s="31">
        <v>0</v>
      </c>
      <c r="L37" s="4">
        <v>0</v>
      </c>
      <c r="M37" s="3">
        <v>0</v>
      </c>
      <c r="N37" s="31">
        <v>0</v>
      </c>
      <c r="O37" s="4">
        <v>0</v>
      </c>
      <c r="P37" s="3">
        <v>0</v>
      </c>
      <c r="Q37" s="31">
        <v>0</v>
      </c>
      <c r="R37" s="4">
        <v>107.6</v>
      </c>
      <c r="S37" s="3">
        <v>472.48099999999999</v>
      </c>
      <c r="T37" s="31">
        <f t="shared" si="25"/>
        <v>4391.0873605947954</v>
      </c>
      <c r="U37" s="4">
        <v>0</v>
      </c>
      <c r="V37" s="3">
        <v>0</v>
      </c>
      <c r="W37" s="31">
        <v>0</v>
      </c>
      <c r="X37" s="4">
        <v>0</v>
      </c>
      <c r="Y37" s="3">
        <v>0</v>
      </c>
      <c r="Z37" s="31">
        <v>0</v>
      </c>
      <c r="AA37" s="4">
        <v>0</v>
      </c>
      <c r="AB37" s="3">
        <v>0</v>
      </c>
      <c r="AC37" s="31">
        <f t="shared" si="26"/>
        <v>0</v>
      </c>
      <c r="AD37" s="4">
        <v>0</v>
      </c>
      <c r="AE37" s="3">
        <v>0</v>
      </c>
      <c r="AF37" s="31">
        <v>0</v>
      </c>
      <c r="AG37" s="4">
        <v>0</v>
      </c>
      <c r="AH37" s="3">
        <v>0</v>
      </c>
      <c r="AI37" s="31">
        <v>0</v>
      </c>
      <c r="AJ37" s="4">
        <v>0</v>
      </c>
      <c r="AK37" s="3">
        <v>0</v>
      </c>
      <c r="AL37" s="31">
        <v>0</v>
      </c>
      <c r="AM37" s="4">
        <v>0</v>
      </c>
      <c r="AN37" s="3">
        <v>0</v>
      </c>
      <c r="AO37" s="31">
        <v>0</v>
      </c>
      <c r="AP37" s="4">
        <v>0</v>
      </c>
      <c r="AQ37" s="3">
        <v>0</v>
      </c>
      <c r="AR37" s="31">
        <v>0</v>
      </c>
      <c r="AS37" s="4">
        <v>0</v>
      </c>
      <c r="AT37" s="3">
        <v>0</v>
      </c>
      <c r="AU37" s="31">
        <v>0</v>
      </c>
      <c r="AV37" s="4">
        <v>0</v>
      </c>
      <c r="AW37" s="3">
        <v>0</v>
      </c>
      <c r="AX37" s="31">
        <v>0</v>
      </c>
      <c r="AY37" s="4">
        <v>0</v>
      </c>
      <c r="AZ37" s="3">
        <v>0</v>
      </c>
      <c r="BA37" s="31">
        <v>0</v>
      </c>
      <c r="BB37" s="4">
        <v>0</v>
      </c>
      <c r="BC37" s="3">
        <v>0</v>
      </c>
      <c r="BD37" s="31">
        <v>0</v>
      </c>
      <c r="BE37" s="4">
        <v>0</v>
      </c>
      <c r="BF37" s="3">
        <v>0</v>
      </c>
      <c r="BG37" s="31">
        <v>0</v>
      </c>
      <c r="BH37" s="4">
        <v>0</v>
      </c>
      <c r="BI37" s="3">
        <v>0</v>
      </c>
      <c r="BJ37" s="31">
        <v>0</v>
      </c>
      <c r="BK37" s="4">
        <v>0</v>
      </c>
      <c r="BL37" s="3">
        <v>0</v>
      </c>
      <c r="BM37" s="31">
        <v>0</v>
      </c>
      <c r="BN37" s="4">
        <v>0</v>
      </c>
      <c r="BO37" s="3">
        <v>0</v>
      </c>
      <c r="BP37" s="31">
        <v>0</v>
      </c>
      <c r="BQ37" s="4">
        <v>0</v>
      </c>
      <c r="BR37" s="3">
        <v>0</v>
      </c>
      <c r="BS37" s="31">
        <v>0</v>
      </c>
      <c r="BT37" s="4">
        <v>0</v>
      </c>
      <c r="BU37" s="3">
        <v>0</v>
      </c>
      <c r="BV37" s="31">
        <v>0</v>
      </c>
      <c r="BW37" s="4">
        <v>0</v>
      </c>
      <c r="BX37" s="3">
        <v>0</v>
      </c>
      <c r="BY37" s="31">
        <v>0</v>
      </c>
      <c r="BZ37" s="4">
        <v>0</v>
      </c>
      <c r="CA37" s="3">
        <v>0</v>
      </c>
      <c r="CB37" s="31">
        <v>0</v>
      </c>
      <c r="CC37" s="4"/>
      <c r="CD37" s="3"/>
      <c r="CE37" s="31"/>
      <c r="CF37" s="4">
        <v>0</v>
      </c>
      <c r="CG37" s="3">
        <v>0</v>
      </c>
      <c r="CH37" s="31">
        <v>0</v>
      </c>
      <c r="CI37" s="4">
        <v>0</v>
      </c>
      <c r="CJ37" s="3">
        <v>0</v>
      </c>
      <c r="CK37" s="31">
        <v>0</v>
      </c>
      <c r="CL37" s="4">
        <v>0</v>
      </c>
      <c r="CM37" s="3">
        <v>0</v>
      </c>
      <c r="CN37" s="31">
        <v>0</v>
      </c>
      <c r="CO37" s="4">
        <v>0</v>
      </c>
      <c r="CP37" s="3">
        <v>0</v>
      </c>
      <c r="CQ37" s="31">
        <v>0</v>
      </c>
      <c r="CR37" s="4">
        <v>0</v>
      </c>
      <c r="CS37" s="3">
        <v>0</v>
      </c>
      <c r="CT37" s="31">
        <v>0</v>
      </c>
      <c r="CU37" s="4">
        <v>0</v>
      </c>
      <c r="CV37" s="3">
        <v>0</v>
      </c>
      <c r="CW37" s="31">
        <f t="shared" si="27"/>
        <v>0</v>
      </c>
      <c r="CX37" s="4">
        <v>0</v>
      </c>
      <c r="CY37" s="3">
        <v>0</v>
      </c>
      <c r="CZ37" s="31">
        <v>0</v>
      </c>
      <c r="DA37" s="4">
        <v>0</v>
      </c>
      <c r="DB37" s="3">
        <v>0</v>
      </c>
      <c r="DC37" s="31">
        <v>0</v>
      </c>
      <c r="DD37" s="4">
        <f t="shared" si="32"/>
        <v>107.6</v>
      </c>
      <c r="DE37" s="7">
        <f t="shared" si="33"/>
        <v>472.48099999999999</v>
      </c>
    </row>
    <row r="38" spans="1:110" x14ac:dyDescent="0.3">
      <c r="A38" s="45">
        <v>2019</v>
      </c>
      <c r="B38" s="42" t="s">
        <v>11</v>
      </c>
      <c r="C38" s="4">
        <v>0</v>
      </c>
      <c r="D38" s="3">
        <v>0</v>
      </c>
      <c r="E38" s="31">
        <v>0</v>
      </c>
      <c r="F38" s="4">
        <v>0</v>
      </c>
      <c r="G38" s="3">
        <v>0</v>
      </c>
      <c r="H38" s="31">
        <v>0</v>
      </c>
      <c r="I38" s="4">
        <v>0</v>
      </c>
      <c r="J38" s="3">
        <v>0</v>
      </c>
      <c r="K38" s="31">
        <v>0</v>
      </c>
      <c r="L38" s="4">
        <v>0</v>
      </c>
      <c r="M38" s="3">
        <v>0</v>
      </c>
      <c r="N38" s="31">
        <v>0</v>
      </c>
      <c r="O38" s="4">
        <v>0</v>
      </c>
      <c r="P38" s="3">
        <v>0</v>
      </c>
      <c r="Q38" s="31">
        <v>0</v>
      </c>
      <c r="R38" s="4">
        <v>0</v>
      </c>
      <c r="S38" s="3">
        <v>0</v>
      </c>
      <c r="T38" s="31">
        <v>0</v>
      </c>
      <c r="U38" s="4">
        <v>0</v>
      </c>
      <c r="V38" s="3">
        <v>0</v>
      </c>
      <c r="W38" s="31">
        <v>0</v>
      </c>
      <c r="X38" s="4">
        <v>0</v>
      </c>
      <c r="Y38" s="3">
        <v>0</v>
      </c>
      <c r="Z38" s="31">
        <v>0</v>
      </c>
      <c r="AA38" s="4">
        <v>0</v>
      </c>
      <c r="AB38" s="3">
        <v>0</v>
      </c>
      <c r="AC38" s="31">
        <f t="shared" si="26"/>
        <v>0</v>
      </c>
      <c r="AD38" s="4">
        <v>0</v>
      </c>
      <c r="AE38" s="3">
        <v>0</v>
      </c>
      <c r="AF38" s="31">
        <v>0</v>
      </c>
      <c r="AG38" s="4">
        <v>0</v>
      </c>
      <c r="AH38" s="3">
        <v>0</v>
      </c>
      <c r="AI38" s="31">
        <v>0</v>
      </c>
      <c r="AJ38" s="4">
        <v>0</v>
      </c>
      <c r="AK38" s="3">
        <v>0</v>
      </c>
      <c r="AL38" s="31">
        <v>0</v>
      </c>
      <c r="AM38" s="4">
        <v>0</v>
      </c>
      <c r="AN38" s="3">
        <v>0</v>
      </c>
      <c r="AO38" s="31">
        <v>0</v>
      </c>
      <c r="AP38" s="4">
        <v>0</v>
      </c>
      <c r="AQ38" s="3">
        <v>0</v>
      </c>
      <c r="AR38" s="31">
        <v>0</v>
      </c>
      <c r="AS38" s="4">
        <v>0</v>
      </c>
      <c r="AT38" s="3">
        <v>0</v>
      </c>
      <c r="AU38" s="31">
        <v>0</v>
      </c>
      <c r="AV38" s="4">
        <v>0</v>
      </c>
      <c r="AW38" s="3">
        <v>0</v>
      </c>
      <c r="AX38" s="31">
        <v>0</v>
      </c>
      <c r="AY38" s="4">
        <v>0</v>
      </c>
      <c r="AZ38" s="3">
        <v>0</v>
      </c>
      <c r="BA38" s="31">
        <v>0</v>
      </c>
      <c r="BB38" s="4">
        <v>0</v>
      </c>
      <c r="BC38" s="3">
        <v>0</v>
      </c>
      <c r="BD38" s="31">
        <v>0</v>
      </c>
      <c r="BE38" s="4">
        <v>0</v>
      </c>
      <c r="BF38" s="3">
        <v>0</v>
      </c>
      <c r="BG38" s="31">
        <v>0</v>
      </c>
      <c r="BH38" s="4">
        <v>0</v>
      </c>
      <c r="BI38" s="3">
        <v>0</v>
      </c>
      <c r="BJ38" s="31">
        <v>0</v>
      </c>
      <c r="BK38" s="4">
        <v>0</v>
      </c>
      <c r="BL38" s="3">
        <v>0</v>
      </c>
      <c r="BM38" s="31">
        <v>0</v>
      </c>
      <c r="BN38" s="4">
        <v>0</v>
      </c>
      <c r="BO38" s="3">
        <v>0</v>
      </c>
      <c r="BP38" s="31">
        <v>0</v>
      </c>
      <c r="BQ38" s="4">
        <v>0</v>
      </c>
      <c r="BR38" s="3">
        <v>0</v>
      </c>
      <c r="BS38" s="31">
        <v>0</v>
      </c>
      <c r="BT38" s="4">
        <v>0</v>
      </c>
      <c r="BU38" s="3">
        <v>0</v>
      </c>
      <c r="BV38" s="31">
        <v>0</v>
      </c>
      <c r="BW38" s="4">
        <v>0</v>
      </c>
      <c r="BX38" s="3">
        <v>0</v>
      </c>
      <c r="BY38" s="31">
        <v>0</v>
      </c>
      <c r="BZ38" s="4">
        <v>0</v>
      </c>
      <c r="CA38" s="3">
        <v>0</v>
      </c>
      <c r="CB38" s="31">
        <v>0</v>
      </c>
      <c r="CC38" s="4"/>
      <c r="CD38" s="3"/>
      <c r="CE38" s="31"/>
      <c r="CF38" s="4">
        <v>0</v>
      </c>
      <c r="CG38" s="3">
        <v>0</v>
      </c>
      <c r="CH38" s="31">
        <v>0</v>
      </c>
      <c r="CI38" s="4">
        <v>0</v>
      </c>
      <c r="CJ38" s="3">
        <v>0</v>
      </c>
      <c r="CK38" s="31">
        <v>0</v>
      </c>
      <c r="CL38" s="4">
        <v>0</v>
      </c>
      <c r="CM38" s="3">
        <v>0</v>
      </c>
      <c r="CN38" s="31">
        <v>0</v>
      </c>
      <c r="CO38" s="4">
        <v>0</v>
      </c>
      <c r="CP38" s="3">
        <v>0</v>
      </c>
      <c r="CQ38" s="31">
        <v>0</v>
      </c>
      <c r="CR38" s="4">
        <v>0</v>
      </c>
      <c r="CS38" s="3">
        <v>0</v>
      </c>
      <c r="CT38" s="31">
        <v>0</v>
      </c>
      <c r="CU38" s="4">
        <v>0</v>
      </c>
      <c r="CV38" s="3">
        <v>0</v>
      </c>
      <c r="CW38" s="31">
        <f t="shared" si="27"/>
        <v>0</v>
      </c>
      <c r="CX38" s="4">
        <v>0</v>
      </c>
      <c r="CY38" s="3">
        <v>0</v>
      </c>
      <c r="CZ38" s="31">
        <v>0</v>
      </c>
      <c r="DA38" s="4">
        <v>0</v>
      </c>
      <c r="DB38" s="3">
        <v>0</v>
      </c>
      <c r="DC38" s="31">
        <v>0</v>
      </c>
      <c r="DD38" s="4">
        <f t="shared" si="32"/>
        <v>0</v>
      </c>
      <c r="DE38" s="7">
        <f t="shared" si="33"/>
        <v>0</v>
      </c>
    </row>
    <row r="39" spans="1:110" x14ac:dyDescent="0.3">
      <c r="A39" s="45">
        <v>2019</v>
      </c>
      <c r="B39" s="41" t="s">
        <v>12</v>
      </c>
      <c r="C39" s="4">
        <v>0</v>
      </c>
      <c r="D39" s="3">
        <v>0</v>
      </c>
      <c r="E39" s="31">
        <v>0</v>
      </c>
      <c r="F39" s="4">
        <v>0</v>
      </c>
      <c r="G39" s="3">
        <v>0</v>
      </c>
      <c r="H39" s="31">
        <v>0</v>
      </c>
      <c r="I39" s="4">
        <v>0</v>
      </c>
      <c r="J39" s="3">
        <v>0</v>
      </c>
      <c r="K39" s="31">
        <v>0</v>
      </c>
      <c r="L39" s="4">
        <v>0</v>
      </c>
      <c r="M39" s="3">
        <v>0</v>
      </c>
      <c r="N39" s="31">
        <v>0</v>
      </c>
      <c r="O39" s="4">
        <v>0</v>
      </c>
      <c r="P39" s="3">
        <v>0</v>
      </c>
      <c r="Q39" s="31">
        <v>0</v>
      </c>
      <c r="R39" s="4">
        <v>0</v>
      </c>
      <c r="S39" s="3">
        <v>0</v>
      </c>
      <c r="T39" s="31">
        <v>0</v>
      </c>
      <c r="U39" s="4">
        <v>0</v>
      </c>
      <c r="V39" s="3">
        <v>0</v>
      </c>
      <c r="W39" s="31">
        <v>0</v>
      </c>
      <c r="X39" s="4">
        <v>0</v>
      </c>
      <c r="Y39" s="3">
        <v>0</v>
      </c>
      <c r="Z39" s="31">
        <v>0</v>
      </c>
      <c r="AA39" s="4">
        <v>0</v>
      </c>
      <c r="AB39" s="3">
        <v>0</v>
      </c>
      <c r="AC39" s="31">
        <f t="shared" si="26"/>
        <v>0</v>
      </c>
      <c r="AD39" s="4">
        <v>0</v>
      </c>
      <c r="AE39" s="3">
        <v>0</v>
      </c>
      <c r="AF39" s="31">
        <v>0</v>
      </c>
      <c r="AG39" s="4">
        <v>0</v>
      </c>
      <c r="AH39" s="3">
        <v>0</v>
      </c>
      <c r="AI39" s="31">
        <v>0</v>
      </c>
      <c r="AJ39" s="4">
        <v>0</v>
      </c>
      <c r="AK39" s="3">
        <v>0</v>
      </c>
      <c r="AL39" s="31">
        <v>0</v>
      </c>
      <c r="AM39" s="4">
        <v>0</v>
      </c>
      <c r="AN39" s="3">
        <v>0</v>
      </c>
      <c r="AO39" s="31">
        <v>0</v>
      </c>
      <c r="AP39" s="4">
        <v>0</v>
      </c>
      <c r="AQ39" s="3">
        <v>0</v>
      </c>
      <c r="AR39" s="31">
        <v>0</v>
      </c>
      <c r="AS39" s="4">
        <v>0</v>
      </c>
      <c r="AT39" s="3">
        <v>0</v>
      </c>
      <c r="AU39" s="31">
        <v>0</v>
      </c>
      <c r="AV39" s="4">
        <v>0</v>
      </c>
      <c r="AW39" s="3">
        <v>0</v>
      </c>
      <c r="AX39" s="31">
        <v>0</v>
      </c>
      <c r="AY39" s="4">
        <v>0</v>
      </c>
      <c r="AZ39" s="3">
        <v>0</v>
      </c>
      <c r="BA39" s="31">
        <v>0</v>
      </c>
      <c r="BB39" s="4">
        <v>0</v>
      </c>
      <c r="BC39" s="3">
        <v>0</v>
      </c>
      <c r="BD39" s="31">
        <v>0</v>
      </c>
      <c r="BE39" s="4">
        <v>0</v>
      </c>
      <c r="BF39" s="3">
        <v>0</v>
      </c>
      <c r="BG39" s="31">
        <v>0</v>
      </c>
      <c r="BH39" s="4">
        <v>0</v>
      </c>
      <c r="BI39" s="3">
        <v>0</v>
      </c>
      <c r="BJ39" s="31">
        <v>0</v>
      </c>
      <c r="BK39" s="4">
        <v>0</v>
      </c>
      <c r="BL39" s="3">
        <v>0</v>
      </c>
      <c r="BM39" s="31">
        <v>0</v>
      </c>
      <c r="BN39" s="4">
        <v>0</v>
      </c>
      <c r="BO39" s="3">
        <v>0</v>
      </c>
      <c r="BP39" s="31">
        <v>0</v>
      </c>
      <c r="BQ39" s="4">
        <v>0</v>
      </c>
      <c r="BR39" s="3">
        <v>0</v>
      </c>
      <c r="BS39" s="31">
        <v>0</v>
      </c>
      <c r="BT39" s="4">
        <v>0</v>
      </c>
      <c r="BU39" s="3">
        <v>0</v>
      </c>
      <c r="BV39" s="31">
        <v>0</v>
      </c>
      <c r="BW39" s="4">
        <v>0</v>
      </c>
      <c r="BX39" s="3">
        <v>0</v>
      </c>
      <c r="BY39" s="31">
        <v>0</v>
      </c>
      <c r="BZ39" s="4">
        <v>0</v>
      </c>
      <c r="CA39" s="3">
        <v>0</v>
      </c>
      <c r="CB39" s="31">
        <v>0</v>
      </c>
      <c r="CC39" s="4"/>
      <c r="CD39" s="3"/>
      <c r="CE39" s="31"/>
      <c r="CF39" s="4">
        <v>0</v>
      </c>
      <c r="CG39" s="3">
        <v>0</v>
      </c>
      <c r="CH39" s="31">
        <v>0</v>
      </c>
      <c r="CI39" s="4">
        <v>0</v>
      </c>
      <c r="CJ39" s="3">
        <v>0</v>
      </c>
      <c r="CK39" s="31">
        <v>0</v>
      </c>
      <c r="CL39" s="4">
        <v>0</v>
      </c>
      <c r="CM39" s="3">
        <v>0</v>
      </c>
      <c r="CN39" s="31">
        <v>0</v>
      </c>
      <c r="CO39" s="4">
        <v>0</v>
      </c>
      <c r="CP39" s="3">
        <v>0</v>
      </c>
      <c r="CQ39" s="31">
        <v>0</v>
      </c>
      <c r="CR39" s="4">
        <v>0</v>
      </c>
      <c r="CS39" s="3">
        <v>0</v>
      </c>
      <c r="CT39" s="31">
        <v>0</v>
      </c>
      <c r="CU39" s="4">
        <v>0</v>
      </c>
      <c r="CV39" s="3">
        <v>0</v>
      </c>
      <c r="CW39" s="31">
        <f t="shared" si="27"/>
        <v>0</v>
      </c>
      <c r="CX39" s="4">
        <v>0</v>
      </c>
      <c r="CY39" s="3">
        <v>0</v>
      </c>
      <c r="CZ39" s="31">
        <v>0</v>
      </c>
      <c r="DA39" s="4">
        <v>0</v>
      </c>
      <c r="DB39" s="3">
        <v>0</v>
      </c>
      <c r="DC39" s="31">
        <v>0</v>
      </c>
      <c r="DD39" s="4">
        <f t="shared" si="32"/>
        <v>0</v>
      </c>
      <c r="DE39" s="7">
        <f t="shared" si="33"/>
        <v>0</v>
      </c>
    </row>
    <row r="40" spans="1:110" x14ac:dyDescent="0.3">
      <c r="A40" s="45">
        <v>2019</v>
      </c>
      <c r="B40" s="41" t="s">
        <v>13</v>
      </c>
      <c r="C40" s="4">
        <v>0</v>
      </c>
      <c r="D40" s="3">
        <v>0</v>
      </c>
      <c r="E40" s="31">
        <v>0</v>
      </c>
      <c r="F40" s="4">
        <v>0</v>
      </c>
      <c r="G40" s="3">
        <v>0</v>
      </c>
      <c r="H40" s="31">
        <v>0</v>
      </c>
      <c r="I40" s="4">
        <v>0</v>
      </c>
      <c r="J40" s="3">
        <v>0</v>
      </c>
      <c r="K40" s="31">
        <v>0</v>
      </c>
      <c r="L40" s="4">
        <v>0</v>
      </c>
      <c r="M40" s="3">
        <v>0</v>
      </c>
      <c r="N40" s="31">
        <v>0</v>
      </c>
      <c r="O40" s="4">
        <v>0</v>
      </c>
      <c r="P40" s="3">
        <v>0</v>
      </c>
      <c r="Q40" s="31">
        <v>0</v>
      </c>
      <c r="R40" s="4">
        <v>0</v>
      </c>
      <c r="S40" s="3">
        <v>0</v>
      </c>
      <c r="T40" s="31">
        <v>0</v>
      </c>
      <c r="U40" s="4">
        <v>0</v>
      </c>
      <c r="V40" s="3">
        <v>0</v>
      </c>
      <c r="W40" s="31">
        <v>0</v>
      </c>
      <c r="X40" s="4">
        <v>0</v>
      </c>
      <c r="Y40" s="3">
        <v>0</v>
      </c>
      <c r="Z40" s="31">
        <v>0</v>
      </c>
      <c r="AA40" s="4">
        <v>0</v>
      </c>
      <c r="AB40" s="3">
        <v>0</v>
      </c>
      <c r="AC40" s="31">
        <f t="shared" si="26"/>
        <v>0</v>
      </c>
      <c r="AD40" s="4">
        <v>0</v>
      </c>
      <c r="AE40" s="3">
        <v>0</v>
      </c>
      <c r="AF40" s="31">
        <v>0</v>
      </c>
      <c r="AG40" s="4">
        <v>0</v>
      </c>
      <c r="AH40" s="3">
        <v>0</v>
      </c>
      <c r="AI40" s="31">
        <v>0</v>
      </c>
      <c r="AJ40" s="4">
        <v>0</v>
      </c>
      <c r="AK40" s="3">
        <v>0</v>
      </c>
      <c r="AL40" s="31">
        <v>0</v>
      </c>
      <c r="AM40" s="4">
        <v>0</v>
      </c>
      <c r="AN40" s="3">
        <v>0</v>
      </c>
      <c r="AO40" s="31">
        <v>0</v>
      </c>
      <c r="AP40" s="4">
        <v>0</v>
      </c>
      <c r="AQ40" s="3">
        <v>0</v>
      </c>
      <c r="AR40" s="31">
        <v>0</v>
      </c>
      <c r="AS40" s="4">
        <v>0</v>
      </c>
      <c r="AT40" s="3">
        <v>0</v>
      </c>
      <c r="AU40" s="31">
        <v>0</v>
      </c>
      <c r="AV40" s="4">
        <v>0</v>
      </c>
      <c r="AW40" s="3">
        <v>0</v>
      </c>
      <c r="AX40" s="31">
        <v>0</v>
      </c>
      <c r="AY40" s="4">
        <v>0</v>
      </c>
      <c r="AZ40" s="3">
        <v>0</v>
      </c>
      <c r="BA40" s="31">
        <v>0</v>
      </c>
      <c r="BB40" s="4">
        <v>0</v>
      </c>
      <c r="BC40" s="3">
        <v>0</v>
      </c>
      <c r="BD40" s="31">
        <v>0</v>
      </c>
      <c r="BE40" s="4">
        <v>0</v>
      </c>
      <c r="BF40" s="3">
        <v>0</v>
      </c>
      <c r="BG40" s="31">
        <v>0</v>
      </c>
      <c r="BH40" s="4">
        <v>0</v>
      </c>
      <c r="BI40" s="3">
        <v>0</v>
      </c>
      <c r="BJ40" s="31">
        <v>0</v>
      </c>
      <c r="BK40" s="4">
        <v>0</v>
      </c>
      <c r="BL40" s="3">
        <v>0</v>
      </c>
      <c r="BM40" s="31">
        <v>0</v>
      </c>
      <c r="BN40" s="4">
        <v>0</v>
      </c>
      <c r="BO40" s="3">
        <v>0</v>
      </c>
      <c r="BP40" s="31">
        <v>0</v>
      </c>
      <c r="BQ40" s="4">
        <v>0</v>
      </c>
      <c r="BR40" s="3">
        <v>0</v>
      </c>
      <c r="BS40" s="31">
        <v>0</v>
      </c>
      <c r="BT40" s="4">
        <v>0</v>
      </c>
      <c r="BU40" s="3">
        <v>0</v>
      </c>
      <c r="BV40" s="31">
        <v>0</v>
      </c>
      <c r="BW40" s="4">
        <v>0</v>
      </c>
      <c r="BX40" s="3">
        <v>0</v>
      </c>
      <c r="BY40" s="31">
        <v>0</v>
      </c>
      <c r="BZ40" s="4">
        <v>0</v>
      </c>
      <c r="CA40" s="3">
        <v>0</v>
      </c>
      <c r="CB40" s="31">
        <v>0</v>
      </c>
      <c r="CC40" s="4"/>
      <c r="CD40" s="3"/>
      <c r="CE40" s="31"/>
      <c r="CF40" s="4">
        <v>0</v>
      </c>
      <c r="CG40" s="3">
        <v>0</v>
      </c>
      <c r="CH40" s="31">
        <v>0</v>
      </c>
      <c r="CI40" s="4">
        <v>0</v>
      </c>
      <c r="CJ40" s="3">
        <v>0</v>
      </c>
      <c r="CK40" s="31">
        <v>0</v>
      </c>
      <c r="CL40" s="4">
        <v>0</v>
      </c>
      <c r="CM40" s="3">
        <v>0</v>
      </c>
      <c r="CN40" s="31">
        <v>0</v>
      </c>
      <c r="CO40" s="4">
        <v>0</v>
      </c>
      <c r="CP40" s="3">
        <v>0</v>
      </c>
      <c r="CQ40" s="31">
        <v>0</v>
      </c>
      <c r="CR40" s="4">
        <v>0</v>
      </c>
      <c r="CS40" s="3">
        <v>0</v>
      </c>
      <c r="CT40" s="31">
        <v>0</v>
      </c>
      <c r="CU40" s="4">
        <v>0</v>
      </c>
      <c r="CV40" s="3">
        <v>0</v>
      </c>
      <c r="CW40" s="31">
        <f t="shared" si="27"/>
        <v>0</v>
      </c>
      <c r="CX40" s="4">
        <v>0</v>
      </c>
      <c r="CY40" s="3">
        <v>0</v>
      </c>
      <c r="CZ40" s="31">
        <v>0</v>
      </c>
      <c r="DA40" s="4">
        <v>0</v>
      </c>
      <c r="DB40" s="3">
        <v>0</v>
      </c>
      <c r="DC40" s="31">
        <v>0</v>
      </c>
      <c r="DD40" s="4">
        <f t="shared" si="32"/>
        <v>0</v>
      </c>
      <c r="DE40" s="7">
        <f t="shared" si="33"/>
        <v>0</v>
      </c>
    </row>
    <row r="41" spans="1:110" x14ac:dyDescent="0.3">
      <c r="A41" s="45">
        <v>2019</v>
      </c>
      <c r="B41" s="41" t="s">
        <v>14</v>
      </c>
      <c r="C41" s="4">
        <v>0</v>
      </c>
      <c r="D41" s="3">
        <v>0</v>
      </c>
      <c r="E41" s="31">
        <v>0</v>
      </c>
      <c r="F41" s="4">
        <v>0</v>
      </c>
      <c r="G41" s="3">
        <v>0</v>
      </c>
      <c r="H41" s="31">
        <v>0</v>
      </c>
      <c r="I41" s="4">
        <v>0</v>
      </c>
      <c r="J41" s="3">
        <v>0</v>
      </c>
      <c r="K41" s="31">
        <v>0</v>
      </c>
      <c r="L41" s="4">
        <v>0</v>
      </c>
      <c r="M41" s="3">
        <v>0</v>
      </c>
      <c r="N41" s="31">
        <v>0</v>
      </c>
      <c r="O41" s="4">
        <v>0</v>
      </c>
      <c r="P41" s="3">
        <v>0</v>
      </c>
      <c r="Q41" s="31">
        <v>0</v>
      </c>
      <c r="R41" s="4">
        <v>0</v>
      </c>
      <c r="S41" s="3">
        <v>0</v>
      </c>
      <c r="T41" s="31">
        <v>0</v>
      </c>
      <c r="U41" s="4">
        <v>0</v>
      </c>
      <c r="V41" s="3">
        <v>0</v>
      </c>
      <c r="W41" s="31">
        <v>0</v>
      </c>
      <c r="X41" s="4">
        <v>0</v>
      </c>
      <c r="Y41" s="3">
        <v>0</v>
      </c>
      <c r="Z41" s="31">
        <v>0</v>
      </c>
      <c r="AA41" s="4">
        <v>0</v>
      </c>
      <c r="AB41" s="3">
        <v>0</v>
      </c>
      <c r="AC41" s="31">
        <f t="shared" si="26"/>
        <v>0</v>
      </c>
      <c r="AD41" s="4">
        <v>0</v>
      </c>
      <c r="AE41" s="3">
        <v>0</v>
      </c>
      <c r="AF41" s="31">
        <v>0</v>
      </c>
      <c r="AG41" s="4">
        <v>0</v>
      </c>
      <c r="AH41" s="3">
        <v>0</v>
      </c>
      <c r="AI41" s="31">
        <v>0</v>
      </c>
      <c r="AJ41" s="4">
        <v>0</v>
      </c>
      <c r="AK41" s="3">
        <v>0</v>
      </c>
      <c r="AL41" s="31">
        <v>0</v>
      </c>
      <c r="AM41" s="4">
        <v>0</v>
      </c>
      <c r="AN41" s="3">
        <v>0</v>
      </c>
      <c r="AO41" s="31">
        <v>0</v>
      </c>
      <c r="AP41" s="4">
        <v>0</v>
      </c>
      <c r="AQ41" s="3">
        <v>0</v>
      </c>
      <c r="AR41" s="31">
        <v>0</v>
      </c>
      <c r="AS41" s="4">
        <v>0</v>
      </c>
      <c r="AT41" s="3">
        <v>0</v>
      </c>
      <c r="AU41" s="31">
        <v>0</v>
      </c>
      <c r="AV41" s="4">
        <v>0</v>
      </c>
      <c r="AW41" s="3">
        <v>0</v>
      </c>
      <c r="AX41" s="31">
        <v>0</v>
      </c>
      <c r="AY41" s="4">
        <v>0</v>
      </c>
      <c r="AZ41" s="3">
        <v>0</v>
      </c>
      <c r="BA41" s="31">
        <v>0</v>
      </c>
      <c r="BB41" s="4">
        <v>0</v>
      </c>
      <c r="BC41" s="3">
        <v>0</v>
      </c>
      <c r="BD41" s="31">
        <v>0</v>
      </c>
      <c r="BE41" s="4">
        <v>0</v>
      </c>
      <c r="BF41" s="3">
        <v>0</v>
      </c>
      <c r="BG41" s="31">
        <v>0</v>
      </c>
      <c r="BH41" s="4">
        <v>0</v>
      </c>
      <c r="BI41" s="3">
        <v>0</v>
      </c>
      <c r="BJ41" s="31">
        <v>0</v>
      </c>
      <c r="BK41" s="4">
        <v>0</v>
      </c>
      <c r="BL41" s="3">
        <v>0</v>
      </c>
      <c r="BM41" s="31">
        <v>0</v>
      </c>
      <c r="BN41" s="4">
        <v>0</v>
      </c>
      <c r="BO41" s="3">
        <v>0</v>
      </c>
      <c r="BP41" s="31">
        <v>0</v>
      </c>
      <c r="BQ41" s="4">
        <v>0</v>
      </c>
      <c r="BR41" s="3">
        <v>0</v>
      </c>
      <c r="BS41" s="31">
        <v>0</v>
      </c>
      <c r="BT41" s="4">
        <v>0</v>
      </c>
      <c r="BU41" s="3">
        <v>0</v>
      </c>
      <c r="BV41" s="31">
        <v>0</v>
      </c>
      <c r="BW41" s="4">
        <v>0</v>
      </c>
      <c r="BX41" s="3">
        <v>0</v>
      </c>
      <c r="BY41" s="31">
        <v>0</v>
      </c>
      <c r="BZ41" s="4">
        <v>0</v>
      </c>
      <c r="CA41" s="3">
        <v>0</v>
      </c>
      <c r="CB41" s="31">
        <v>0</v>
      </c>
      <c r="CC41" s="4"/>
      <c r="CD41" s="3"/>
      <c r="CE41" s="31"/>
      <c r="CF41" s="4">
        <v>0</v>
      </c>
      <c r="CG41" s="3">
        <v>0</v>
      </c>
      <c r="CH41" s="31">
        <v>0</v>
      </c>
      <c r="CI41" s="4">
        <v>0</v>
      </c>
      <c r="CJ41" s="3">
        <v>0</v>
      </c>
      <c r="CK41" s="31">
        <v>0</v>
      </c>
      <c r="CL41" s="4">
        <v>0</v>
      </c>
      <c r="CM41" s="3">
        <v>0</v>
      </c>
      <c r="CN41" s="31">
        <v>0</v>
      </c>
      <c r="CO41" s="4">
        <v>0</v>
      </c>
      <c r="CP41" s="3">
        <v>0</v>
      </c>
      <c r="CQ41" s="31">
        <v>0</v>
      </c>
      <c r="CR41" s="4">
        <v>0</v>
      </c>
      <c r="CS41" s="3">
        <v>0</v>
      </c>
      <c r="CT41" s="31">
        <v>0</v>
      </c>
      <c r="CU41" s="4">
        <v>0</v>
      </c>
      <c r="CV41" s="3">
        <v>0</v>
      </c>
      <c r="CW41" s="31">
        <f t="shared" si="27"/>
        <v>0</v>
      </c>
      <c r="CX41" s="4">
        <v>0</v>
      </c>
      <c r="CY41" s="3">
        <v>0</v>
      </c>
      <c r="CZ41" s="31">
        <v>0</v>
      </c>
      <c r="DA41" s="4">
        <v>0</v>
      </c>
      <c r="DB41" s="3">
        <v>0</v>
      </c>
      <c r="DC41" s="31">
        <v>0</v>
      </c>
      <c r="DD41" s="4">
        <f t="shared" si="32"/>
        <v>0</v>
      </c>
      <c r="DE41" s="7">
        <f t="shared" si="33"/>
        <v>0</v>
      </c>
    </row>
    <row r="42" spans="1:110" x14ac:dyDescent="0.3">
      <c r="A42" s="45">
        <v>2019</v>
      </c>
      <c r="B42" s="41" t="s">
        <v>15</v>
      </c>
      <c r="C42" s="4">
        <v>0</v>
      </c>
      <c r="D42" s="3">
        <v>0</v>
      </c>
      <c r="E42" s="31">
        <v>0</v>
      </c>
      <c r="F42" s="4">
        <v>0</v>
      </c>
      <c r="G42" s="3">
        <v>0</v>
      </c>
      <c r="H42" s="31">
        <v>0</v>
      </c>
      <c r="I42" s="4">
        <v>0</v>
      </c>
      <c r="J42" s="3">
        <v>0</v>
      </c>
      <c r="K42" s="31">
        <v>0</v>
      </c>
      <c r="L42" s="4">
        <v>0</v>
      </c>
      <c r="M42" s="3">
        <v>0</v>
      </c>
      <c r="N42" s="31">
        <v>0</v>
      </c>
      <c r="O42" s="4">
        <v>0</v>
      </c>
      <c r="P42" s="3">
        <v>0</v>
      </c>
      <c r="Q42" s="31">
        <v>0</v>
      </c>
      <c r="R42" s="4">
        <v>0</v>
      </c>
      <c r="S42" s="3">
        <v>0</v>
      </c>
      <c r="T42" s="31">
        <v>0</v>
      </c>
      <c r="U42" s="4">
        <v>0</v>
      </c>
      <c r="V42" s="3">
        <v>0</v>
      </c>
      <c r="W42" s="31">
        <v>0</v>
      </c>
      <c r="X42" s="4">
        <v>1644.54</v>
      </c>
      <c r="Y42" s="3">
        <v>4783.4120000000003</v>
      </c>
      <c r="Z42" s="31">
        <f t="shared" ref="Z42" si="34">Y42/X42*1000</f>
        <v>2908.6626047405357</v>
      </c>
      <c r="AA42" s="4">
        <v>0</v>
      </c>
      <c r="AB42" s="3">
        <v>0</v>
      </c>
      <c r="AC42" s="31">
        <f t="shared" si="26"/>
        <v>0</v>
      </c>
      <c r="AD42" s="4">
        <v>0</v>
      </c>
      <c r="AE42" s="3">
        <v>0</v>
      </c>
      <c r="AF42" s="31">
        <v>0</v>
      </c>
      <c r="AG42" s="4">
        <v>0</v>
      </c>
      <c r="AH42" s="3">
        <v>0</v>
      </c>
      <c r="AI42" s="31">
        <v>0</v>
      </c>
      <c r="AJ42" s="4">
        <v>0</v>
      </c>
      <c r="AK42" s="3">
        <v>0</v>
      </c>
      <c r="AL42" s="31">
        <v>0</v>
      </c>
      <c r="AM42" s="4">
        <v>0</v>
      </c>
      <c r="AN42" s="3">
        <v>0</v>
      </c>
      <c r="AO42" s="31">
        <v>0</v>
      </c>
      <c r="AP42" s="4">
        <v>0</v>
      </c>
      <c r="AQ42" s="3">
        <v>0</v>
      </c>
      <c r="AR42" s="31">
        <v>0</v>
      </c>
      <c r="AS42" s="4">
        <v>0</v>
      </c>
      <c r="AT42" s="3">
        <v>0</v>
      </c>
      <c r="AU42" s="31">
        <v>0</v>
      </c>
      <c r="AV42" s="4">
        <v>0</v>
      </c>
      <c r="AW42" s="3">
        <v>0</v>
      </c>
      <c r="AX42" s="31">
        <v>0</v>
      </c>
      <c r="AY42" s="4">
        <v>0</v>
      </c>
      <c r="AZ42" s="3">
        <v>0</v>
      </c>
      <c r="BA42" s="31">
        <v>0</v>
      </c>
      <c r="BB42" s="4">
        <v>0</v>
      </c>
      <c r="BC42" s="3">
        <v>0</v>
      </c>
      <c r="BD42" s="31">
        <v>0</v>
      </c>
      <c r="BE42" s="4">
        <v>0</v>
      </c>
      <c r="BF42" s="3">
        <v>0</v>
      </c>
      <c r="BG42" s="31">
        <v>0</v>
      </c>
      <c r="BH42" s="4">
        <v>0</v>
      </c>
      <c r="BI42" s="3">
        <v>0</v>
      </c>
      <c r="BJ42" s="31">
        <v>0</v>
      </c>
      <c r="BK42" s="4">
        <v>0</v>
      </c>
      <c r="BL42" s="3">
        <v>0</v>
      </c>
      <c r="BM42" s="31">
        <v>0</v>
      </c>
      <c r="BN42" s="4">
        <v>0</v>
      </c>
      <c r="BO42" s="3">
        <v>0</v>
      </c>
      <c r="BP42" s="31">
        <v>0</v>
      </c>
      <c r="BQ42" s="4">
        <v>0</v>
      </c>
      <c r="BR42" s="3">
        <v>0</v>
      </c>
      <c r="BS42" s="31">
        <v>0</v>
      </c>
      <c r="BT42" s="4">
        <v>0</v>
      </c>
      <c r="BU42" s="3">
        <v>0</v>
      </c>
      <c r="BV42" s="31">
        <v>0</v>
      </c>
      <c r="BW42" s="4">
        <v>0</v>
      </c>
      <c r="BX42" s="3">
        <v>0</v>
      </c>
      <c r="BY42" s="31">
        <v>0</v>
      </c>
      <c r="BZ42" s="4">
        <v>0</v>
      </c>
      <c r="CA42" s="3">
        <v>0</v>
      </c>
      <c r="CB42" s="31">
        <v>0</v>
      </c>
      <c r="CC42" s="4"/>
      <c r="CD42" s="3"/>
      <c r="CE42" s="31"/>
      <c r="CF42" s="4">
        <v>0</v>
      </c>
      <c r="CG42" s="3">
        <v>0</v>
      </c>
      <c r="CH42" s="31">
        <v>0</v>
      </c>
      <c r="CI42" s="4">
        <v>0</v>
      </c>
      <c r="CJ42" s="3">
        <v>0</v>
      </c>
      <c r="CK42" s="31">
        <v>0</v>
      </c>
      <c r="CL42" s="4">
        <v>0</v>
      </c>
      <c r="CM42" s="3">
        <v>0</v>
      </c>
      <c r="CN42" s="31">
        <v>0</v>
      </c>
      <c r="CO42" s="4">
        <v>0</v>
      </c>
      <c r="CP42" s="3">
        <v>0</v>
      </c>
      <c r="CQ42" s="31">
        <v>0</v>
      </c>
      <c r="CR42" s="4">
        <v>0</v>
      </c>
      <c r="CS42" s="3">
        <v>0</v>
      </c>
      <c r="CT42" s="31">
        <v>0</v>
      </c>
      <c r="CU42" s="4">
        <v>0</v>
      </c>
      <c r="CV42" s="3">
        <v>0</v>
      </c>
      <c r="CW42" s="31">
        <f t="shared" si="27"/>
        <v>0</v>
      </c>
      <c r="CX42" s="4">
        <v>0</v>
      </c>
      <c r="CY42" s="3">
        <v>0</v>
      </c>
      <c r="CZ42" s="31">
        <v>0</v>
      </c>
      <c r="DA42" s="4">
        <v>0</v>
      </c>
      <c r="DB42" s="3">
        <v>0</v>
      </c>
      <c r="DC42" s="31">
        <v>0</v>
      </c>
      <c r="DD42" s="4">
        <f t="shared" si="32"/>
        <v>1644.54</v>
      </c>
      <c r="DE42" s="7">
        <f t="shared" si="33"/>
        <v>4783.4120000000003</v>
      </c>
    </row>
    <row r="43" spans="1:110" x14ac:dyDescent="0.3">
      <c r="A43" s="45">
        <v>2019</v>
      </c>
      <c r="B43" s="41" t="s">
        <v>16</v>
      </c>
      <c r="C43" s="4">
        <v>0</v>
      </c>
      <c r="D43" s="3">
        <v>0</v>
      </c>
      <c r="E43" s="31">
        <v>0</v>
      </c>
      <c r="F43" s="4">
        <v>0</v>
      </c>
      <c r="G43" s="3">
        <v>0</v>
      </c>
      <c r="H43" s="31">
        <v>0</v>
      </c>
      <c r="I43" s="4">
        <v>0</v>
      </c>
      <c r="J43" s="3">
        <v>0</v>
      </c>
      <c r="K43" s="31">
        <v>0</v>
      </c>
      <c r="L43" s="4">
        <v>0</v>
      </c>
      <c r="M43" s="3">
        <v>0</v>
      </c>
      <c r="N43" s="31">
        <v>0</v>
      </c>
      <c r="O43" s="4">
        <v>0</v>
      </c>
      <c r="P43" s="3">
        <v>0</v>
      </c>
      <c r="Q43" s="31">
        <v>0</v>
      </c>
      <c r="R43" s="4">
        <v>0</v>
      </c>
      <c r="S43" s="3">
        <v>0</v>
      </c>
      <c r="T43" s="31">
        <v>0</v>
      </c>
      <c r="U43" s="4">
        <v>0</v>
      </c>
      <c r="V43" s="3">
        <v>0</v>
      </c>
      <c r="W43" s="31">
        <v>0</v>
      </c>
      <c r="X43" s="4">
        <v>0</v>
      </c>
      <c r="Y43" s="3">
        <v>0</v>
      </c>
      <c r="Z43" s="31">
        <v>0</v>
      </c>
      <c r="AA43" s="4">
        <v>0</v>
      </c>
      <c r="AB43" s="3">
        <v>0</v>
      </c>
      <c r="AC43" s="31">
        <f t="shared" si="26"/>
        <v>0</v>
      </c>
      <c r="AD43" s="4">
        <v>0</v>
      </c>
      <c r="AE43" s="3">
        <v>0</v>
      </c>
      <c r="AF43" s="31">
        <v>0</v>
      </c>
      <c r="AG43" s="4">
        <v>0</v>
      </c>
      <c r="AH43" s="3">
        <v>0</v>
      </c>
      <c r="AI43" s="31">
        <v>0</v>
      </c>
      <c r="AJ43" s="4">
        <v>0</v>
      </c>
      <c r="AK43" s="3">
        <v>0</v>
      </c>
      <c r="AL43" s="31">
        <v>0</v>
      </c>
      <c r="AM43" s="4">
        <v>0</v>
      </c>
      <c r="AN43" s="3">
        <v>0</v>
      </c>
      <c r="AO43" s="31">
        <v>0</v>
      </c>
      <c r="AP43" s="4">
        <v>0</v>
      </c>
      <c r="AQ43" s="3">
        <v>0</v>
      </c>
      <c r="AR43" s="31">
        <v>0</v>
      </c>
      <c r="AS43" s="4">
        <v>0</v>
      </c>
      <c r="AT43" s="3">
        <v>0</v>
      </c>
      <c r="AU43" s="31">
        <v>0</v>
      </c>
      <c r="AV43" s="4">
        <v>0</v>
      </c>
      <c r="AW43" s="3">
        <v>0</v>
      </c>
      <c r="AX43" s="31">
        <v>0</v>
      </c>
      <c r="AY43" s="4">
        <v>0</v>
      </c>
      <c r="AZ43" s="3">
        <v>0</v>
      </c>
      <c r="BA43" s="31">
        <v>0</v>
      </c>
      <c r="BB43" s="4">
        <v>0</v>
      </c>
      <c r="BC43" s="3">
        <v>0</v>
      </c>
      <c r="BD43" s="31">
        <v>0</v>
      </c>
      <c r="BE43" s="4">
        <v>0</v>
      </c>
      <c r="BF43" s="3">
        <v>0</v>
      </c>
      <c r="BG43" s="31">
        <v>0</v>
      </c>
      <c r="BH43" s="4">
        <v>0</v>
      </c>
      <c r="BI43" s="3">
        <v>0</v>
      </c>
      <c r="BJ43" s="31">
        <v>0</v>
      </c>
      <c r="BK43" s="4">
        <v>0</v>
      </c>
      <c r="BL43" s="3">
        <v>0</v>
      </c>
      <c r="BM43" s="31">
        <v>0</v>
      </c>
      <c r="BN43" s="4">
        <v>0</v>
      </c>
      <c r="BO43" s="3">
        <v>0</v>
      </c>
      <c r="BP43" s="31">
        <v>0</v>
      </c>
      <c r="BQ43" s="4">
        <v>0</v>
      </c>
      <c r="BR43" s="3">
        <v>0</v>
      </c>
      <c r="BS43" s="31">
        <v>0</v>
      </c>
      <c r="BT43" s="4">
        <v>0</v>
      </c>
      <c r="BU43" s="3">
        <v>0</v>
      </c>
      <c r="BV43" s="31">
        <v>0</v>
      </c>
      <c r="BW43" s="4">
        <v>0</v>
      </c>
      <c r="BX43" s="3">
        <v>0</v>
      </c>
      <c r="BY43" s="31">
        <v>0</v>
      </c>
      <c r="BZ43" s="4">
        <v>0</v>
      </c>
      <c r="CA43" s="3">
        <v>0</v>
      </c>
      <c r="CB43" s="31">
        <v>0</v>
      </c>
      <c r="CC43" s="4"/>
      <c r="CD43" s="3"/>
      <c r="CE43" s="31"/>
      <c r="CF43" s="4">
        <v>0</v>
      </c>
      <c r="CG43" s="3">
        <v>0</v>
      </c>
      <c r="CH43" s="31">
        <v>0</v>
      </c>
      <c r="CI43" s="4">
        <v>0</v>
      </c>
      <c r="CJ43" s="3">
        <v>0</v>
      </c>
      <c r="CK43" s="31">
        <v>0</v>
      </c>
      <c r="CL43" s="4">
        <v>0</v>
      </c>
      <c r="CM43" s="3">
        <v>0</v>
      </c>
      <c r="CN43" s="31">
        <v>0</v>
      </c>
      <c r="CO43" s="4">
        <v>0</v>
      </c>
      <c r="CP43" s="3">
        <v>0</v>
      </c>
      <c r="CQ43" s="31">
        <v>0</v>
      </c>
      <c r="CR43" s="4">
        <v>0</v>
      </c>
      <c r="CS43" s="3">
        <v>0</v>
      </c>
      <c r="CT43" s="31">
        <v>0</v>
      </c>
      <c r="CU43" s="4">
        <v>0</v>
      </c>
      <c r="CV43" s="3">
        <v>0</v>
      </c>
      <c r="CW43" s="31">
        <f t="shared" si="27"/>
        <v>0</v>
      </c>
      <c r="CX43" s="4">
        <v>0</v>
      </c>
      <c r="CY43" s="3">
        <v>0</v>
      </c>
      <c r="CZ43" s="31">
        <v>0</v>
      </c>
      <c r="DA43" s="4">
        <v>0</v>
      </c>
      <c r="DB43" s="3">
        <v>0</v>
      </c>
      <c r="DC43" s="31">
        <v>0</v>
      </c>
      <c r="DD43" s="4">
        <f t="shared" si="32"/>
        <v>0</v>
      </c>
      <c r="DE43" s="7">
        <f t="shared" si="33"/>
        <v>0</v>
      </c>
    </row>
    <row r="44" spans="1:110" ht="15" thickBot="1" x14ac:dyDescent="0.35">
      <c r="A44" s="43"/>
      <c r="B44" s="44" t="s">
        <v>17</v>
      </c>
      <c r="C44" s="24">
        <f>SUM(C32:C43)</f>
        <v>0</v>
      </c>
      <c r="D44" s="23">
        <f>SUM(D32:D43)</f>
        <v>0</v>
      </c>
      <c r="E44" s="32"/>
      <c r="F44" s="24">
        <f>SUM(F32:F43)</f>
        <v>0</v>
      </c>
      <c r="G44" s="23">
        <f>SUM(G32:G43)</f>
        <v>0</v>
      </c>
      <c r="H44" s="32"/>
      <c r="I44" s="24">
        <f>SUM(I32:I43)</f>
        <v>0</v>
      </c>
      <c r="J44" s="23">
        <f>SUM(J32:J43)</f>
        <v>0</v>
      </c>
      <c r="K44" s="32"/>
      <c r="L44" s="24">
        <f>SUM(L32:L43)</f>
        <v>0</v>
      </c>
      <c r="M44" s="23">
        <f>SUM(M32:M43)</f>
        <v>0</v>
      </c>
      <c r="N44" s="32"/>
      <c r="O44" s="24">
        <f>SUM(O32:O43)</f>
        <v>0</v>
      </c>
      <c r="P44" s="23">
        <f>SUM(P32:P43)</f>
        <v>0</v>
      </c>
      <c r="Q44" s="32"/>
      <c r="R44" s="24">
        <f>SUM(R32:R43)</f>
        <v>1035.5999999999999</v>
      </c>
      <c r="S44" s="23">
        <f>SUM(S32:S43)</f>
        <v>4239.04</v>
      </c>
      <c r="T44" s="32"/>
      <c r="U44" s="24">
        <f>SUM(U32:U43)</f>
        <v>0</v>
      </c>
      <c r="V44" s="23">
        <f>SUM(V32:V43)</f>
        <v>0</v>
      </c>
      <c r="W44" s="32"/>
      <c r="X44" s="24">
        <f>SUM(X32:X43)</f>
        <v>1644.54</v>
      </c>
      <c r="Y44" s="23">
        <f>SUM(Y32:Y43)</f>
        <v>4783.4120000000003</v>
      </c>
      <c r="Z44" s="32"/>
      <c r="AA44" s="24">
        <f t="shared" ref="AA44:AB44" si="35">SUM(AA32:AA43)</f>
        <v>0</v>
      </c>
      <c r="AB44" s="23">
        <f t="shared" si="35"/>
        <v>0</v>
      </c>
      <c r="AC44" s="32"/>
      <c r="AD44" s="24">
        <f>SUM(AD32:AD43)</f>
        <v>0</v>
      </c>
      <c r="AE44" s="23">
        <f>SUM(AE32:AE43)</f>
        <v>0</v>
      </c>
      <c r="AF44" s="32"/>
      <c r="AG44" s="24">
        <f>SUM(AG32:AG43)</f>
        <v>0</v>
      </c>
      <c r="AH44" s="23">
        <f>SUM(AH32:AH43)</f>
        <v>0</v>
      </c>
      <c r="AI44" s="32"/>
      <c r="AJ44" s="24">
        <f>SUM(AJ32:AJ43)</f>
        <v>0</v>
      </c>
      <c r="AK44" s="23">
        <f>SUM(AK32:AK43)</f>
        <v>0</v>
      </c>
      <c r="AL44" s="32"/>
      <c r="AM44" s="24">
        <f>SUM(AM32:AM43)</f>
        <v>5200</v>
      </c>
      <c r="AN44" s="23">
        <f>SUM(AN32:AN43)</f>
        <v>21634.858</v>
      </c>
      <c r="AO44" s="32"/>
      <c r="AP44" s="24">
        <f>SUM(AP32:AP43)</f>
        <v>0</v>
      </c>
      <c r="AQ44" s="23">
        <f>SUM(AQ32:AQ43)</f>
        <v>0</v>
      </c>
      <c r="AR44" s="32"/>
      <c r="AS44" s="24">
        <f>SUM(AS32:AS43)</f>
        <v>0</v>
      </c>
      <c r="AT44" s="23">
        <f>SUM(AT32:AT43)</f>
        <v>0</v>
      </c>
      <c r="AU44" s="32"/>
      <c r="AV44" s="24">
        <f>SUM(AV32:AV43)</f>
        <v>0</v>
      </c>
      <c r="AW44" s="23">
        <f>SUM(AW32:AW43)</f>
        <v>0</v>
      </c>
      <c r="AX44" s="32"/>
      <c r="AY44" s="24">
        <f>SUM(AY32:AY43)</f>
        <v>0</v>
      </c>
      <c r="AZ44" s="23">
        <f>SUM(AZ32:AZ43)</f>
        <v>0</v>
      </c>
      <c r="BA44" s="32"/>
      <c r="BB44" s="24">
        <f>SUM(BB32:BB43)</f>
        <v>0</v>
      </c>
      <c r="BC44" s="23">
        <f>SUM(BC32:BC43)</f>
        <v>0</v>
      </c>
      <c r="BD44" s="32"/>
      <c r="BE44" s="24">
        <f>SUM(BE32:BE43)</f>
        <v>0</v>
      </c>
      <c r="BF44" s="23">
        <f>SUM(BF32:BF43)</f>
        <v>0</v>
      </c>
      <c r="BG44" s="32"/>
      <c r="BH44" s="24">
        <f>SUM(BH32:BH43)</f>
        <v>0</v>
      </c>
      <c r="BI44" s="23">
        <f>SUM(BI32:BI43)</f>
        <v>0</v>
      </c>
      <c r="BJ44" s="32"/>
      <c r="BK44" s="24">
        <f>SUM(BK32:BK43)</f>
        <v>0</v>
      </c>
      <c r="BL44" s="23">
        <f>SUM(BL32:BL43)</f>
        <v>0</v>
      </c>
      <c r="BM44" s="32"/>
      <c r="BN44" s="24">
        <f>SUM(BN32:BN43)</f>
        <v>0</v>
      </c>
      <c r="BO44" s="23">
        <f>SUM(BO32:BO43)</f>
        <v>0</v>
      </c>
      <c r="BP44" s="32"/>
      <c r="BQ44" s="24">
        <f>SUM(BQ32:BQ43)</f>
        <v>0</v>
      </c>
      <c r="BR44" s="23">
        <f>SUM(BR32:BR43)</f>
        <v>0</v>
      </c>
      <c r="BS44" s="32"/>
      <c r="BT44" s="24">
        <f>SUM(BT32:BT43)</f>
        <v>0</v>
      </c>
      <c r="BU44" s="23">
        <f>SUM(BU32:BU43)</f>
        <v>0</v>
      </c>
      <c r="BV44" s="32"/>
      <c r="BW44" s="24">
        <f>SUM(BW32:BW43)</f>
        <v>0</v>
      </c>
      <c r="BX44" s="23">
        <f>SUM(BX32:BX43)</f>
        <v>0</v>
      </c>
      <c r="BY44" s="32"/>
      <c r="BZ44" s="24">
        <f>SUM(BZ32:BZ43)</f>
        <v>0</v>
      </c>
      <c r="CA44" s="23">
        <f>SUM(CA32:CA43)</f>
        <v>0</v>
      </c>
      <c r="CB44" s="32"/>
      <c r="CC44" s="24"/>
      <c r="CD44" s="23"/>
      <c r="CE44" s="32"/>
      <c r="CF44" s="24">
        <f>SUM(CF32:CF43)</f>
        <v>0</v>
      </c>
      <c r="CG44" s="23">
        <f>SUM(CG32:CG43)</f>
        <v>0</v>
      </c>
      <c r="CH44" s="32"/>
      <c r="CI44" s="24">
        <f>SUM(CI32:CI43)</f>
        <v>0</v>
      </c>
      <c r="CJ44" s="23">
        <f>SUM(CJ32:CJ43)</f>
        <v>0</v>
      </c>
      <c r="CK44" s="32"/>
      <c r="CL44" s="24">
        <f>SUM(CL32:CL43)</f>
        <v>0</v>
      </c>
      <c r="CM44" s="23">
        <f>SUM(CM32:CM43)</f>
        <v>0</v>
      </c>
      <c r="CN44" s="32"/>
      <c r="CO44" s="24">
        <f>SUM(CO32:CO43)</f>
        <v>0</v>
      </c>
      <c r="CP44" s="23">
        <f>SUM(CP32:CP43)</f>
        <v>0</v>
      </c>
      <c r="CQ44" s="32"/>
      <c r="CR44" s="24">
        <f>SUM(CR32:CR43)</f>
        <v>5.0000000000000001E-4</v>
      </c>
      <c r="CS44" s="23">
        <f>SUM(CS32:CS43)</f>
        <v>1.4999999999999999E-2</v>
      </c>
      <c r="CT44" s="32"/>
      <c r="CU44" s="24">
        <f t="shared" ref="CU44:CV44" si="36">SUM(CU32:CU43)</f>
        <v>0</v>
      </c>
      <c r="CV44" s="23">
        <f t="shared" si="36"/>
        <v>0</v>
      </c>
      <c r="CW44" s="32"/>
      <c r="CX44" s="24">
        <f>SUM(CX32:CX43)</f>
        <v>0</v>
      </c>
      <c r="CY44" s="23">
        <f>SUM(CY32:CY43)</f>
        <v>0</v>
      </c>
      <c r="CZ44" s="32"/>
      <c r="DA44" s="24">
        <f>SUM(DA32:DA43)</f>
        <v>0</v>
      </c>
      <c r="DB44" s="23">
        <f>SUM(DB32:DB43)</f>
        <v>0</v>
      </c>
      <c r="DC44" s="32"/>
      <c r="DD44" s="24">
        <f t="shared" si="32"/>
        <v>7880.1404999999995</v>
      </c>
      <c r="DE44" s="25">
        <f t="shared" si="33"/>
        <v>30657.325000000001</v>
      </c>
    </row>
    <row r="45" spans="1:110" x14ac:dyDescent="0.3">
      <c r="A45" s="45">
        <v>2020</v>
      </c>
      <c r="B45" s="41" t="s">
        <v>5</v>
      </c>
      <c r="C45" s="4">
        <v>0</v>
      </c>
      <c r="D45" s="3">
        <v>0</v>
      </c>
      <c r="E45" s="31">
        <v>0</v>
      </c>
      <c r="F45" s="4">
        <v>0</v>
      </c>
      <c r="G45" s="3">
        <v>0</v>
      </c>
      <c r="H45" s="31">
        <v>0</v>
      </c>
      <c r="I45" s="4">
        <v>0</v>
      </c>
      <c r="J45" s="3">
        <v>0</v>
      </c>
      <c r="K45" s="31">
        <v>0</v>
      </c>
      <c r="L45" s="4">
        <v>0</v>
      </c>
      <c r="M45" s="3">
        <v>0</v>
      </c>
      <c r="N45" s="31">
        <v>0</v>
      </c>
      <c r="O45" s="4">
        <v>0</v>
      </c>
      <c r="P45" s="3">
        <v>0</v>
      </c>
      <c r="Q45" s="31">
        <v>0</v>
      </c>
      <c r="R45" s="4">
        <v>0</v>
      </c>
      <c r="S45" s="3">
        <v>0</v>
      </c>
      <c r="T45" s="31">
        <v>0</v>
      </c>
      <c r="U45" s="4">
        <v>0</v>
      </c>
      <c r="V45" s="3">
        <v>0</v>
      </c>
      <c r="W45" s="31">
        <v>0</v>
      </c>
      <c r="X45" s="4">
        <v>0</v>
      </c>
      <c r="Y45" s="3">
        <v>0</v>
      </c>
      <c r="Z45" s="31">
        <v>0</v>
      </c>
      <c r="AA45" s="4">
        <v>0</v>
      </c>
      <c r="AB45" s="3">
        <v>0</v>
      </c>
      <c r="AC45" s="31">
        <f t="shared" ref="AC45:AC56" si="37">IF(AA45=0,0,AB45/AA45*1000)</f>
        <v>0</v>
      </c>
      <c r="AD45" s="4">
        <v>0</v>
      </c>
      <c r="AE45" s="3">
        <v>0</v>
      </c>
      <c r="AF45" s="31">
        <v>0</v>
      </c>
      <c r="AG45" s="4">
        <v>0</v>
      </c>
      <c r="AH45" s="3">
        <v>0</v>
      </c>
      <c r="AI45" s="31">
        <v>0</v>
      </c>
      <c r="AJ45" s="4">
        <v>0</v>
      </c>
      <c r="AK45" s="3">
        <v>0</v>
      </c>
      <c r="AL45" s="31">
        <v>0</v>
      </c>
      <c r="AM45" s="4">
        <v>0</v>
      </c>
      <c r="AN45" s="3">
        <v>0</v>
      </c>
      <c r="AO45" s="31">
        <v>0</v>
      </c>
      <c r="AP45" s="4">
        <v>0</v>
      </c>
      <c r="AQ45" s="3">
        <v>0</v>
      </c>
      <c r="AR45" s="31">
        <v>0</v>
      </c>
      <c r="AS45" s="4">
        <v>0</v>
      </c>
      <c r="AT45" s="3">
        <v>0</v>
      </c>
      <c r="AU45" s="31">
        <v>0</v>
      </c>
      <c r="AV45" s="4">
        <v>0</v>
      </c>
      <c r="AW45" s="3">
        <v>0</v>
      </c>
      <c r="AX45" s="31">
        <v>0</v>
      </c>
      <c r="AY45" s="4">
        <v>0</v>
      </c>
      <c r="AZ45" s="3">
        <v>0</v>
      </c>
      <c r="BA45" s="31">
        <v>0</v>
      </c>
      <c r="BB45" s="4">
        <v>0</v>
      </c>
      <c r="BC45" s="3">
        <v>0</v>
      </c>
      <c r="BD45" s="31">
        <v>0</v>
      </c>
      <c r="BE45" s="4">
        <v>0</v>
      </c>
      <c r="BF45" s="3">
        <v>0</v>
      </c>
      <c r="BG45" s="31">
        <v>0</v>
      </c>
      <c r="BH45" s="4">
        <v>0</v>
      </c>
      <c r="BI45" s="3">
        <v>0</v>
      </c>
      <c r="BJ45" s="31">
        <v>0</v>
      </c>
      <c r="BK45" s="4">
        <v>0</v>
      </c>
      <c r="BL45" s="3">
        <v>0</v>
      </c>
      <c r="BM45" s="31">
        <v>0</v>
      </c>
      <c r="BN45" s="4">
        <v>0</v>
      </c>
      <c r="BO45" s="3">
        <v>0</v>
      </c>
      <c r="BP45" s="31">
        <v>0</v>
      </c>
      <c r="BQ45" s="4">
        <v>0</v>
      </c>
      <c r="BR45" s="3">
        <v>0</v>
      </c>
      <c r="BS45" s="31">
        <v>0</v>
      </c>
      <c r="BT45" s="4">
        <v>0</v>
      </c>
      <c r="BU45" s="3">
        <v>0</v>
      </c>
      <c r="BV45" s="31">
        <v>0</v>
      </c>
      <c r="BW45" s="4">
        <v>0</v>
      </c>
      <c r="BX45" s="3">
        <v>0</v>
      </c>
      <c r="BY45" s="31">
        <v>0</v>
      </c>
      <c r="BZ45" s="4">
        <v>0</v>
      </c>
      <c r="CA45" s="3">
        <v>0</v>
      </c>
      <c r="CB45" s="31">
        <v>0</v>
      </c>
      <c r="CC45" s="4"/>
      <c r="CD45" s="3"/>
      <c r="CE45" s="31"/>
      <c r="CF45" s="4">
        <v>0</v>
      </c>
      <c r="CG45" s="3">
        <v>0</v>
      </c>
      <c r="CH45" s="31">
        <v>0</v>
      </c>
      <c r="CI45" s="4">
        <v>0</v>
      </c>
      <c r="CJ45" s="3">
        <v>0</v>
      </c>
      <c r="CK45" s="31">
        <v>0</v>
      </c>
      <c r="CL45" s="4">
        <v>0</v>
      </c>
      <c r="CM45" s="3">
        <v>0</v>
      </c>
      <c r="CN45" s="31">
        <v>0</v>
      </c>
      <c r="CO45" s="4">
        <v>0</v>
      </c>
      <c r="CP45" s="3">
        <v>0</v>
      </c>
      <c r="CQ45" s="31">
        <v>0</v>
      </c>
      <c r="CR45" s="4">
        <v>0</v>
      </c>
      <c r="CS45" s="3">
        <v>0</v>
      </c>
      <c r="CT45" s="31">
        <v>0</v>
      </c>
      <c r="CU45" s="4">
        <v>0</v>
      </c>
      <c r="CV45" s="3">
        <v>0</v>
      </c>
      <c r="CW45" s="31">
        <f t="shared" ref="CW45:CW56" si="38">IF(CU45=0,0,CV45/CU45*1000)</f>
        <v>0</v>
      </c>
      <c r="CX45" s="4">
        <v>0</v>
      </c>
      <c r="CY45" s="3">
        <v>0</v>
      </c>
      <c r="CZ45" s="31">
        <v>0</v>
      </c>
      <c r="DA45" s="4">
        <v>0</v>
      </c>
      <c r="DB45" s="3">
        <v>0</v>
      </c>
      <c r="DC45" s="31">
        <v>0</v>
      </c>
      <c r="DD45" s="4">
        <f t="shared" si="32"/>
        <v>0</v>
      </c>
      <c r="DE45" s="7">
        <f t="shared" si="33"/>
        <v>0</v>
      </c>
    </row>
    <row r="46" spans="1:110" x14ac:dyDescent="0.3">
      <c r="A46" s="45">
        <v>2020</v>
      </c>
      <c r="B46" s="41" t="s">
        <v>6</v>
      </c>
      <c r="C46" s="4">
        <v>0</v>
      </c>
      <c r="D46" s="3">
        <v>0</v>
      </c>
      <c r="E46" s="31">
        <v>0</v>
      </c>
      <c r="F46" s="4">
        <v>0</v>
      </c>
      <c r="G46" s="3">
        <v>0</v>
      </c>
      <c r="H46" s="31">
        <v>0</v>
      </c>
      <c r="I46" s="4">
        <v>0</v>
      </c>
      <c r="J46" s="3">
        <v>0</v>
      </c>
      <c r="K46" s="31">
        <v>0</v>
      </c>
      <c r="L46" s="4">
        <v>0</v>
      </c>
      <c r="M46" s="3">
        <v>0</v>
      </c>
      <c r="N46" s="31">
        <v>0</v>
      </c>
      <c r="O46" s="4">
        <v>0</v>
      </c>
      <c r="P46" s="3">
        <v>0</v>
      </c>
      <c r="Q46" s="31">
        <v>0</v>
      </c>
      <c r="R46" s="4">
        <v>0</v>
      </c>
      <c r="S46" s="3">
        <v>0</v>
      </c>
      <c r="T46" s="31">
        <v>0</v>
      </c>
      <c r="U46" s="4">
        <v>0</v>
      </c>
      <c r="V46" s="3">
        <v>0</v>
      </c>
      <c r="W46" s="31">
        <v>0</v>
      </c>
      <c r="X46" s="4">
        <v>0</v>
      </c>
      <c r="Y46" s="3">
        <v>0</v>
      </c>
      <c r="Z46" s="31">
        <v>0</v>
      </c>
      <c r="AA46" s="4">
        <v>0</v>
      </c>
      <c r="AB46" s="3">
        <v>0</v>
      </c>
      <c r="AC46" s="31">
        <f t="shared" si="37"/>
        <v>0</v>
      </c>
      <c r="AD46" s="4">
        <v>0</v>
      </c>
      <c r="AE46" s="3">
        <v>0</v>
      </c>
      <c r="AF46" s="31">
        <v>0</v>
      </c>
      <c r="AG46" s="4">
        <v>0</v>
      </c>
      <c r="AH46" s="3">
        <v>0</v>
      </c>
      <c r="AI46" s="31">
        <v>0</v>
      </c>
      <c r="AJ46" s="4">
        <v>0</v>
      </c>
      <c r="AK46" s="3">
        <v>0</v>
      </c>
      <c r="AL46" s="31">
        <v>0</v>
      </c>
      <c r="AM46" s="4">
        <v>0</v>
      </c>
      <c r="AN46" s="3">
        <v>0</v>
      </c>
      <c r="AO46" s="31">
        <v>0</v>
      </c>
      <c r="AP46" s="4">
        <v>0</v>
      </c>
      <c r="AQ46" s="3">
        <v>0</v>
      </c>
      <c r="AR46" s="31">
        <v>0</v>
      </c>
      <c r="AS46" s="4">
        <v>0</v>
      </c>
      <c r="AT46" s="3">
        <v>0</v>
      </c>
      <c r="AU46" s="31">
        <v>0</v>
      </c>
      <c r="AV46" s="4">
        <v>0</v>
      </c>
      <c r="AW46" s="3">
        <v>0</v>
      </c>
      <c r="AX46" s="31">
        <v>0</v>
      </c>
      <c r="AY46" s="4">
        <v>0</v>
      </c>
      <c r="AZ46" s="3">
        <v>0</v>
      </c>
      <c r="BA46" s="31">
        <v>0</v>
      </c>
      <c r="BB46" s="4">
        <v>0</v>
      </c>
      <c r="BC46" s="3">
        <v>0</v>
      </c>
      <c r="BD46" s="31">
        <v>0</v>
      </c>
      <c r="BE46" s="4">
        <v>0</v>
      </c>
      <c r="BF46" s="3">
        <v>0</v>
      </c>
      <c r="BG46" s="31">
        <v>0</v>
      </c>
      <c r="BH46" s="4">
        <v>0</v>
      </c>
      <c r="BI46" s="3">
        <v>0</v>
      </c>
      <c r="BJ46" s="31">
        <v>0</v>
      </c>
      <c r="BK46" s="4">
        <v>0</v>
      </c>
      <c r="BL46" s="3">
        <v>0</v>
      </c>
      <c r="BM46" s="31">
        <v>0</v>
      </c>
      <c r="BN46" s="4">
        <v>0</v>
      </c>
      <c r="BO46" s="3">
        <v>0</v>
      </c>
      <c r="BP46" s="31">
        <v>0</v>
      </c>
      <c r="BQ46" s="4">
        <v>0</v>
      </c>
      <c r="BR46" s="3">
        <v>0</v>
      </c>
      <c r="BS46" s="31">
        <v>0</v>
      </c>
      <c r="BT46" s="4">
        <v>0</v>
      </c>
      <c r="BU46" s="3">
        <v>0</v>
      </c>
      <c r="BV46" s="31">
        <v>0</v>
      </c>
      <c r="BW46" s="4">
        <v>0</v>
      </c>
      <c r="BX46" s="3">
        <v>0</v>
      </c>
      <c r="BY46" s="31">
        <v>0</v>
      </c>
      <c r="BZ46" s="4">
        <v>0</v>
      </c>
      <c r="CA46" s="3">
        <v>0</v>
      </c>
      <c r="CB46" s="31">
        <v>0</v>
      </c>
      <c r="CC46" s="4"/>
      <c r="CD46" s="3"/>
      <c r="CE46" s="31"/>
      <c r="CF46" s="4">
        <v>0</v>
      </c>
      <c r="CG46" s="3">
        <v>0</v>
      </c>
      <c r="CH46" s="31">
        <v>0</v>
      </c>
      <c r="CI46" s="4">
        <v>0</v>
      </c>
      <c r="CJ46" s="3">
        <v>0</v>
      </c>
      <c r="CK46" s="31">
        <v>0</v>
      </c>
      <c r="CL46" s="4">
        <v>0</v>
      </c>
      <c r="CM46" s="3">
        <v>0</v>
      </c>
      <c r="CN46" s="31">
        <v>0</v>
      </c>
      <c r="CO46" s="4">
        <v>0</v>
      </c>
      <c r="CP46" s="3">
        <v>0</v>
      </c>
      <c r="CQ46" s="31">
        <v>0</v>
      </c>
      <c r="CR46" s="4">
        <v>0</v>
      </c>
      <c r="CS46" s="3">
        <v>0</v>
      </c>
      <c r="CT46" s="31">
        <v>0</v>
      </c>
      <c r="CU46" s="4">
        <v>0</v>
      </c>
      <c r="CV46" s="3">
        <v>0</v>
      </c>
      <c r="CW46" s="31">
        <f t="shared" si="38"/>
        <v>0</v>
      </c>
      <c r="CX46" s="4">
        <v>0</v>
      </c>
      <c r="CY46" s="3">
        <v>0</v>
      </c>
      <c r="CZ46" s="31">
        <v>0</v>
      </c>
      <c r="DA46" s="4">
        <v>0</v>
      </c>
      <c r="DB46" s="3">
        <v>0</v>
      </c>
      <c r="DC46" s="31">
        <v>0</v>
      </c>
      <c r="DD46" s="4">
        <f t="shared" si="32"/>
        <v>0</v>
      </c>
      <c r="DE46" s="7">
        <f t="shared" si="33"/>
        <v>0</v>
      </c>
    </row>
    <row r="47" spans="1:110" x14ac:dyDescent="0.3">
      <c r="A47" s="45">
        <v>2020</v>
      </c>
      <c r="B47" s="41" t="s">
        <v>7</v>
      </c>
      <c r="C47" s="4">
        <v>0</v>
      </c>
      <c r="D47" s="3">
        <v>0</v>
      </c>
      <c r="E47" s="31">
        <v>0</v>
      </c>
      <c r="F47" s="4">
        <v>0</v>
      </c>
      <c r="G47" s="3">
        <v>0</v>
      </c>
      <c r="H47" s="31">
        <v>0</v>
      </c>
      <c r="I47" s="4">
        <v>0</v>
      </c>
      <c r="J47" s="3">
        <v>0</v>
      </c>
      <c r="K47" s="31">
        <v>0</v>
      </c>
      <c r="L47" s="4">
        <v>0</v>
      </c>
      <c r="M47" s="3">
        <v>0</v>
      </c>
      <c r="N47" s="31">
        <v>0</v>
      </c>
      <c r="O47" s="4">
        <v>0</v>
      </c>
      <c r="P47" s="3">
        <v>0</v>
      </c>
      <c r="Q47" s="31">
        <v>0</v>
      </c>
      <c r="R47" s="4">
        <v>0</v>
      </c>
      <c r="S47" s="3">
        <v>0</v>
      </c>
      <c r="T47" s="31">
        <v>0</v>
      </c>
      <c r="U47" s="4">
        <v>0</v>
      </c>
      <c r="V47" s="3">
        <v>0</v>
      </c>
      <c r="W47" s="31">
        <v>0</v>
      </c>
      <c r="X47" s="4">
        <v>0</v>
      </c>
      <c r="Y47" s="3">
        <v>0</v>
      </c>
      <c r="Z47" s="31">
        <v>0</v>
      </c>
      <c r="AA47" s="4">
        <v>0</v>
      </c>
      <c r="AB47" s="3">
        <v>0</v>
      </c>
      <c r="AC47" s="31">
        <f t="shared" si="37"/>
        <v>0</v>
      </c>
      <c r="AD47" s="4">
        <v>0</v>
      </c>
      <c r="AE47" s="3">
        <v>0</v>
      </c>
      <c r="AF47" s="31">
        <v>0</v>
      </c>
      <c r="AG47" s="4">
        <v>0</v>
      </c>
      <c r="AH47" s="3">
        <v>0</v>
      </c>
      <c r="AI47" s="31">
        <v>0</v>
      </c>
      <c r="AJ47" s="4">
        <v>0</v>
      </c>
      <c r="AK47" s="3">
        <v>0</v>
      </c>
      <c r="AL47" s="31">
        <v>0</v>
      </c>
      <c r="AM47" s="4">
        <v>7911.34</v>
      </c>
      <c r="AN47" s="3">
        <v>22307.385999999999</v>
      </c>
      <c r="AO47" s="42">
        <f t="shared" ref="AO47" si="39">AN47/AM47*1000</f>
        <v>2819.6722679091022</v>
      </c>
      <c r="AP47" s="4">
        <v>0</v>
      </c>
      <c r="AQ47" s="3">
        <v>0</v>
      </c>
      <c r="AR47" s="31">
        <v>0</v>
      </c>
      <c r="AS47" s="4">
        <v>0</v>
      </c>
      <c r="AT47" s="3">
        <v>0</v>
      </c>
      <c r="AU47" s="31">
        <v>0</v>
      </c>
      <c r="AV47" s="4">
        <v>0</v>
      </c>
      <c r="AW47" s="3">
        <v>0</v>
      </c>
      <c r="AX47" s="31">
        <v>0</v>
      </c>
      <c r="AY47" s="4">
        <v>0</v>
      </c>
      <c r="AZ47" s="3">
        <v>0</v>
      </c>
      <c r="BA47" s="31">
        <v>0</v>
      </c>
      <c r="BB47" s="4">
        <v>0</v>
      </c>
      <c r="BC47" s="3">
        <v>0</v>
      </c>
      <c r="BD47" s="31">
        <v>0</v>
      </c>
      <c r="BE47" s="4">
        <v>0</v>
      </c>
      <c r="BF47" s="3">
        <v>0</v>
      </c>
      <c r="BG47" s="31">
        <v>0</v>
      </c>
      <c r="BH47" s="4">
        <v>0</v>
      </c>
      <c r="BI47" s="3">
        <v>0</v>
      </c>
      <c r="BJ47" s="31">
        <v>0</v>
      </c>
      <c r="BK47" s="4">
        <v>0</v>
      </c>
      <c r="BL47" s="3">
        <v>0</v>
      </c>
      <c r="BM47" s="31">
        <v>0</v>
      </c>
      <c r="BN47" s="4">
        <v>0</v>
      </c>
      <c r="BO47" s="3">
        <v>0</v>
      </c>
      <c r="BP47" s="31">
        <v>0</v>
      </c>
      <c r="BQ47" s="4">
        <v>0</v>
      </c>
      <c r="BR47" s="3">
        <v>0</v>
      </c>
      <c r="BS47" s="31">
        <v>0</v>
      </c>
      <c r="BT47" s="4">
        <v>0</v>
      </c>
      <c r="BU47" s="3">
        <v>0</v>
      </c>
      <c r="BV47" s="31">
        <v>0</v>
      </c>
      <c r="BW47" s="4">
        <v>0</v>
      </c>
      <c r="BX47" s="3">
        <v>0</v>
      </c>
      <c r="BY47" s="31">
        <v>0</v>
      </c>
      <c r="BZ47" s="4">
        <v>0</v>
      </c>
      <c r="CA47" s="3">
        <v>0</v>
      </c>
      <c r="CB47" s="31">
        <v>0</v>
      </c>
      <c r="CC47" s="4"/>
      <c r="CD47" s="3"/>
      <c r="CE47" s="31"/>
      <c r="CF47" s="4">
        <v>0</v>
      </c>
      <c r="CG47" s="3">
        <v>0</v>
      </c>
      <c r="CH47" s="31">
        <v>0</v>
      </c>
      <c r="CI47" s="4">
        <v>0</v>
      </c>
      <c r="CJ47" s="3">
        <v>0</v>
      </c>
      <c r="CK47" s="31">
        <v>0</v>
      </c>
      <c r="CL47" s="4">
        <v>0</v>
      </c>
      <c r="CM47" s="3">
        <v>0</v>
      </c>
      <c r="CN47" s="31">
        <v>0</v>
      </c>
      <c r="CO47" s="4">
        <v>0</v>
      </c>
      <c r="CP47" s="3">
        <v>0</v>
      </c>
      <c r="CQ47" s="31">
        <v>0</v>
      </c>
      <c r="CR47" s="4">
        <v>0</v>
      </c>
      <c r="CS47" s="3">
        <v>0</v>
      </c>
      <c r="CT47" s="31">
        <v>0</v>
      </c>
      <c r="CU47" s="4">
        <v>0</v>
      </c>
      <c r="CV47" s="3">
        <v>0</v>
      </c>
      <c r="CW47" s="31">
        <f t="shared" si="38"/>
        <v>0</v>
      </c>
      <c r="CX47" s="4">
        <v>0</v>
      </c>
      <c r="CY47" s="3">
        <v>0</v>
      </c>
      <c r="CZ47" s="31">
        <v>0</v>
      </c>
      <c r="DA47" s="4">
        <v>0</v>
      </c>
      <c r="DB47" s="3">
        <v>0</v>
      </c>
      <c r="DC47" s="31">
        <v>0</v>
      </c>
      <c r="DD47" s="4">
        <f t="shared" si="32"/>
        <v>7911.34</v>
      </c>
      <c r="DE47" s="7">
        <f t="shared" si="33"/>
        <v>22307.385999999999</v>
      </c>
    </row>
    <row r="48" spans="1:110" x14ac:dyDescent="0.3">
      <c r="A48" s="45">
        <v>2020</v>
      </c>
      <c r="B48" s="41" t="s">
        <v>8</v>
      </c>
      <c r="C48" s="4">
        <v>0</v>
      </c>
      <c r="D48" s="3">
        <v>0</v>
      </c>
      <c r="E48" s="31">
        <v>0</v>
      </c>
      <c r="F48" s="4">
        <v>0</v>
      </c>
      <c r="G48" s="3">
        <v>0</v>
      </c>
      <c r="H48" s="42">
        <f>IF(F48=0,0,G48/F48*1000)</f>
        <v>0</v>
      </c>
      <c r="I48" s="4">
        <v>0</v>
      </c>
      <c r="J48" s="3">
        <v>0</v>
      </c>
      <c r="K48" s="42">
        <f>IF(I48=0,0,J48/I48*1000)</f>
        <v>0</v>
      </c>
      <c r="L48" s="4">
        <v>0</v>
      </c>
      <c r="M48" s="3">
        <v>0</v>
      </c>
      <c r="N48" s="42">
        <f>IF(L48=0,0,M48/L48*1000)</f>
        <v>0</v>
      </c>
      <c r="O48" s="4">
        <v>0</v>
      </c>
      <c r="P48" s="3">
        <v>0</v>
      </c>
      <c r="Q48" s="42">
        <f>IF(O48=0,0,P48/O48*1000)</f>
        <v>0</v>
      </c>
      <c r="R48" s="4">
        <v>0</v>
      </c>
      <c r="S48" s="3">
        <v>0</v>
      </c>
      <c r="T48" s="42">
        <f>IF(R48=0,0,S48/R48*1000)</f>
        <v>0</v>
      </c>
      <c r="U48" s="4">
        <v>0</v>
      </c>
      <c r="V48" s="3">
        <v>0</v>
      </c>
      <c r="W48" s="42">
        <f>IF(U48=0,0,V48/U48*1000)</f>
        <v>0</v>
      </c>
      <c r="X48" s="4">
        <v>0</v>
      </c>
      <c r="Y48" s="3">
        <v>0</v>
      </c>
      <c r="Z48" s="42">
        <f>IF(X48=0,0,Y48/X48*1000)</f>
        <v>0</v>
      </c>
      <c r="AA48" s="4">
        <v>0</v>
      </c>
      <c r="AB48" s="3">
        <v>0</v>
      </c>
      <c r="AC48" s="42">
        <f t="shared" si="37"/>
        <v>0</v>
      </c>
      <c r="AD48" s="4">
        <v>0</v>
      </c>
      <c r="AE48" s="3">
        <v>0</v>
      </c>
      <c r="AF48" s="42">
        <f>IF(AD48=0,0,AE48/AD48*1000)</f>
        <v>0</v>
      </c>
      <c r="AG48" s="4">
        <v>0</v>
      </c>
      <c r="AH48" s="3">
        <v>0</v>
      </c>
      <c r="AI48" s="42">
        <f>IF(AG48=0,0,AH48/AG48*1000)</f>
        <v>0</v>
      </c>
      <c r="AJ48" s="4">
        <v>0</v>
      </c>
      <c r="AK48" s="3">
        <v>0</v>
      </c>
      <c r="AL48" s="42">
        <f>IF(AJ48=0,0,AK48/AJ48*1000)</f>
        <v>0</v>
      </c>
      <c r="AM48" s="4">
        <v>0</v>
      </c>
      <c r="AN48" s="3">
        <v>0</v>
      </c>
      <c r="AO48" s="42">
        <f>IF(AM48=0,0,AN48/AM48*1000)</f>
        <v>0</v>
      </c>
      <c r="AP48" s="4">
        <v>0</v>
      </c>
      <c r="AQ48" s="3">
        <v>0</v>
      </c>
      <c r="AR48" s="42">
        <f>IF(AP48=0,0,AQ48/AP48*1000)</f>
        <v>0</v>
      </c>
      <c r="AS48" s="4">
        <v>0</v>
      </c>
      <c r="AT48" s="3">
        <v>0</v>
      </c>
      <c r="AU48" s="42">
        <f>IF(AS48=0,0,AT48/AS48*1000)</f>
        <v>0</v>
      </c>
      <c r="AV48" s="4">
        <v>0</v>
      </c>
      <c r="AW48" s="3">
        <v>0</v>
      </c>
      <c r="AX48" s="42">
        <f>IF(AV48=0,0,AW48/AV48*1000)</f>
        <v>0</v>
      </c>
      <c r="AY48" s="4">
        <v>0</v>
      </c>
      <c r="AZ48" s="3">
        <v>0</v>
      </c>
      <c r="BA48" s="42">
        <f>IF(AY48=0,0,AZ48/AY48*1000)</f>
        <v>0</v>
      </c>
      <c r="BB48" s="4">
        <v>0</v>
      </c>
      <c r="BC48" s="3">
        <v>0</v>
      </c>
      <c r="BD48" s="42">
        <f>IF(BB48=0,0,BC48/BB48*1000)</f>
        <v>0</v>
      </c>
      <c r="BE48" s="4">
        <v>0</v>
      </c>
      <c r="BF48" s="3">
        <v>0</v>
      </c>
      <c r="BG48" s="42">
        <f>IF(BE48=0,0,BF48/BE48*1000)</f>
        <v>0</v>
      </c>
      <c r="BH48" s="4">
        <v>0</v>
      </c>
      <c r="BI48" s="3">
        <v>0</v>
      </c>
      <c r="BJ48" s="42">
        <f>IF(BH48=0,0,BI48/BH48*1000)</f>
        <v>0</v>
      </c>
      <c r="BK48" s="4">
        <v>0</v>
      </c>
      <c r="BL48" s="3">
        <v>0</v>
      </c>
      <c r="BM48" s="42">
        <f>IF(BK48=0,0,BL48/BK48*1000)</f>
        <v>0</v>
      </c>
      <c r="BN48" s="4">
        <v>0</v>
      </c>
      <c r="BO48" s="3">
        <v>0</v>
      </c>
      <c r="BP48" s="42">
        <f>IF(BN48=0,0,BO48/BN48*1000)</f>
        <v>0</v>
      </c>
      <c r="BQ48" s="4">
        <v>0</v>
      </c>
      <c r="BR48" s="3">
        <v>0</v>
      </c>
      <c r="BS48" s="42">
        <f>IF(BQ48=0,0,BR48/BQ48*1000)</f>
        <v>0</v>
      </c>
      <c r="BT48" s="4">
        <v>0</v>
      </c>
      <c r="BU48" s="3">
        <v>0</v>
      </c>
      <c r="BV48" s="42">
        <f>IF(BT48=0,0,BU48/BT48*1000)</f>
        <v>0</v>
      </c>
      <c r="BW48" s="4">
        <v>0</v>
      </c>
      <c r="BX48" s="3">
        <v>0</v>
      </c>
      <c r="BY48" s="42">
        <f>IF(BW48=0,0,BX48/BW48*1000)</f>
        <v>0</v>
      </c>
      <c r="BZ48" s="4">
        <v>0</v>
      </c>
      <c r="CA48" s="3">
        <v>0</v>
      </c>
      <c r="CB48" s="42">
        <f>IF(BZ48=0,0,CA48/BZ48*1000)</f>
        <v>0</v>
      </c>
      <c r="CC48" s="4"/>
      <c r="CD48" s="3"/>
      <c r="CE48" s="42"/>
      <c r="CF48" s="4">
        <v>0</v>
      </c>
      <c r="CG48" s="3">
        <v>0</v>
      </c>
      <c r="CH48" s="42">
        <f>IF(CF48=0,0,CG48/CF48*1000)</f>
        <v>0</v>
      </c>
      <c r="CI48" s="4">
        <v>0</v>
      </c>
      <c r="CJ48" s="3">
        <v>0</v>
      </c>
      <c r="CK48" s="42">
        <f>IF(CI48=0,0,CJ48/CI48*1000)</f>
        <v>0</v>
      </c>
      <c r="CL48" s="4">
        <v>0</v>
      </c>
      <c r="CM48" s="3">
        <v>0</v>
      </c>
      <c r="CN48" s="42">
        <f>IF(CL48=0,0,CM48/CL48*1000)</f>
        <v>0</v>
      </c>
      <c r="CO48" s="4">
        <v>0</v>
      </c>
      <c r="CP48" s="3">
        <v>0</v>
      </c>
      <c r="CQ48" s="42">
        <f>IF(CO48=0,0,CP48/CO48*1000)</f>
        <v>0</v>
      </c>
      <c r="CR48" s="4">
        <v>0</v>
      </c>
      <c r="CS48" s="3">
        <v>0</v>
      </c>
      <c r="CT48" s="42">
        <f>IF(CR48=0,0,CS48/CR48*1000)</f>
        <v>0</v>
      </c>
      <c r="CU48" s="4">
        <v>0</v>
      </c>
      <c r="CV48" s="3">
        <v>0</v>
      </c>
      <c r="CW48" s="42">
        <f t="shared" si="38"/>
        <v>0</v>
      </c>
      <c r="CX48" s="4">
        <v>0</v>
      </c>
      <c r="CY48" s="3">
        <v>0</v>
      </c>
      <c r="CZ48" s="42">
        <f>IF(CX48=0,0,CY48/CX48*1000)</f>
        <v>0</v>
      </c>
      <c r="DA48" s="4">
        <v>0</v>
      </c>
      <c r="DB48" s="3">
        <v>0</v>
      </c>
      <c r="DC48" s="42">
        <f>IF(DA48=0,0,DB48/DA48*1000)</f>
        <v>0</v>
      </c>
      <c r="DD48" s="4">
        <f>DA48+CX48+CL48+CI48+CF48+BZ48+BW48+BT48+BQ48+BN48+BK48+BH48+BE48+BB48+AV48+AS48+AP48+AM48+AJ48+AG48+AD48+X48+U48+R48+O48+F48+C48+I48+CO48+CR48</f>
        <v>0</v>
      </c>
      <c r="DE48" s="7">
        <f>DB48+CY48+CM48+CJ48+CG48+CA48+BX48+BU48+BR48+BO48+BL48+BI48+BF48+BC48+AW48+AT48+AQ48+AN48+AK48+AH48+AE48+Y48+V48+S48+P48+G48+D48+J48+CP48+CS48</f>
        <v>0</v>
      </c>
    </row>
    <row r="49" spans="1:109" x14ac:dyDescent="0.3">
      <c r="A49" s="45">
        <v>2020</v>
      </c>
      <c r="B49" s="42" t="s">
        <v>9</v>
      </c>
      <c r="C49" s="4">
        <v>0</v>
      </c>
      <c r="D49" s="3">
        <v>0</v>
      </c>
      <c r="E49" s="42">
        <f t="shared" ref="E49:E56" si="40">IF(C49=0,0,D49/C49*1000)</f>
        <v>0</v>
      </c>
      <c r="F49" s="4">
        <v>0</v>
      </c>
      <c r="G49" s="3">
        <v>0</v>
      </c>
      <c r="H49" s="42">
        <f t="shared" ref="H49:BY56" si="41">IF(F49=0,0,G49/F49*1000)</f>
        <v>0</v>
      </c>
      <c r="I49" s="4">
        <v>0</v>
      </c>
      <c r="J49" s="3">
        <v>0</v>
      </c>
      <c r="K49" s="42">
        <f t="shared" si="41"/>
        <v>0</v>
      </c>
      <c r="L49" s="4">
        <v>0</v>
      </c>
      <c r="M49" s="3">
        <v>0</v>
      </c>
      <c r="N49" s="42">
        <f t="shared" ref="N49:N56" si="42">IF(L49=0,0,M49/L49*1000)</f>
        <v>0</v>
      </c>
      <c r="O49" s="4">
        <v>0</v>
      </c>
      <c r="P49" s="3">
        <v>0</v>
      </c>
      <c r="Q49" s="42">
        <f t="shared" si="41"/>
        <v>0</v>
      </c>
      <c r="R49" s="4">
        <v>0</v>
      </c>
      <c r="S49" s="3">
        <v>0</v>
      </c>
      <c r="T49" s="42">
        <f t="shared" si="41"/>
        <v>0</v>
      </c>
      <c r="U49" s="4">
        <v>0</v>
      </c>
      <c r="V49" s="3">
        <v>0</v>
      </c>
      <c r="W49" s="42">
        <f t="shared" si="41"/>
        <v>0</v>
      </c>
      <c r="X49" s="4">
        <v>0</v>
      </c>
      <c r="Y49" s="3">
        <v>0</v>
      </c>
      <c r="Z49" s="42">
        <f t="shared" si="41"/>
        <v>0</v>
      </c>
      <c r="AA49" s="4">
        <v>0</v>
      </c>
      <c r="AB49" s="3">
        <v>0</v>
      </c>
      <c r="AC49" s="42">
        <f t="shared" si="37"/>
        <v>0</v>
      </c>
      <c r="AD49" s="4">
        <v>0</v>
      </c>
      <c r="AE49" s="3">
        <v>0</v>
      </c>
      <c r="AF49" s="42">
        <f t="shared" si="41"/>
        <v>0</v>
      </c>
      <c r="AG49" s="4">
        <v>0</v>
      </c>
      <c r="AH49" s="3">
        <v>0</v>
      </c>
      <c r="AI49" s="42">
        <f t="shared" si="41"/>
        <v>0</v>
      </c>
      <c r="AJ49" s="4">
        <v>0</v>
      </c>
      <c r="AK49" s="3">
        <v>0</v>
      </c>
      <c r="AL49" s="42">
        <f t="shared" si="41"/>
        <v>0</v>
      </c>
      <c r="AM49" s="4">
        <v>0</v>
      </c>
      <c r="AN49" s="3">
        <v>0</v>
      </c>
      <c r="AO49" s="42">
        <f t="shared" si="41"/>
        <v>0</v>
      </c>
      <c r="AP49" s="4">
        <v>0</v>
      </c>
      <c r="AQ49" s="3">
        <v>0</v>
      </c>
      <c r="AR49" s="42">
        <f t="shared" si="41"/>
        <v>0</v>
      </c>
      <c r="AS49" s="4">
        <v>0</v>
      </c>
      <c r="AT49" s="3">
        <v>0</v>
      </c>
      <c r="AU49" s="42">
        <f t="shared" si="41"/>
        <v>0</v>
      </c>
      <c r="AV49" s="4">
        <v>0</v>
      </c>
      <c r="AW49" s="3">
        <v>0</v>
      </c>
      <c r="AX49" s="42">
        <f t="shared" si="41"/>
        <v>0</v>
      </c>
      <c r="AY49" s="4">
        <v>0</v>
      </c>
      <c r="AZ49" s="3">
        <v>0</v>
      </c>
      <c r="BA49" s="42">
        <f t="shared" si="41"/>
        <v>0</v>
      </c>
      <c r="BB49" s="4">
        <v>0</v>
      </c>
      <c r="BC49" s="3">
        <v>0</v>
      </c>
      <c r="BD49" s="42">
        <f t="shared" si="41"/>
        <v>0</v>
      </c>
      <c r="BE49" s="4">
        <v>0</v>
      </c>
      <c r="BF49" s="3">
        <v>0</v>
      </c>
      <c r="BG49" s="42">
        <f t="shared" si="41"/>
        <v>0</v>
      </c>
      <c r="BH49" s="4">
        <v>0</v>
      </c>
      <c r="BI49" s="3">
        <v>0</v>
      </c>
      <c r="BJ49" s="42">
        <f t="shared" si="41"/>
        <v>0</v>
      </c>
      <c r="BK49" s="4">
        <v>0</v>
      </c>
      <c r="BL49" s="3">
        <v>0</v>
      </c>
      <c r="BM49" s="42">
        <f t="shared" si="41"/>
        <v>0</v>
      </c>
      <c r="BN49" s="4">
        <v>0</v>
      </c>
      <c r="BO49" s="3">
        <v>0</v>
      </c>
      <c r="BP49" s="42">
        <f t="shared" si="41"/>
        <v>0</v>
      </c>
      <c r="BQ49" s="4">
        <v>0</v>
      </c>
      <c r="BR49" s="3">
        <v>0</v>
      </c>
      <c r="BS49" s="42">
        <f t="shared" si="41"/>
        <v>0</v>
      </c>
      <c r="BT49" s="4">
        <v>0</v>
      </c>
      <c r="BU49" s="3">
        <v>0</v>
      </c>
      <c r="BV49" s="42">
        <f t="shared" si="41"/>
        <v>0</v>
      </c>
      <c r="BW49" s="4">
        <v>0</v>
      </c>
      <c r="BX49" s="3">
        <v>0</v>
      </c>
      <c r="BY49" s="42">
        <f t="shared" si="41"/>
        <v>0</v>
      </c>
      <c r="BZ49" s="4">
        <v>0</v>
      </c>
      <c r="CA49" s="3">
        <v>0</v>
      </c>
      <c r="CB49" s="42">
        <f t="shared" ref="CB49:DC56" si="43">IF(BZ49=0,0,CA49/BZ49*1000)</f>
        <v>0</v>
      </c>
      <c r="CC49" s="4"/>
      <c r="CD49" s="3"/>
      <c r="CE49" s="42"/>
      <c r="CF49" s="4">
        <v>0</v>
      </c>
      <c r="CG49" s="3">
        <v>0</v>
      </c>
      <c r="CH49" s="42">
        <f t="shared" si="43"/>
        <v>0</v>
      </c>
      <c r="CI49" s="4">
        <v>0</v>
      </c>
      <c r="CJ49" s="3">
        <v>0</v>
      </c>
      <c r="CK49" s="42">
        <f t="shared" si="43"/>
        <v>0</v>
      </c>
      <c r="CL49" s="4">
        <v>0</v>
      </c>
      <c r="CM49" s="3">
        <v>0</v>
      </c>
      <c r="CN49" s="42">
        <f t="shared" si="43"/>
        <v>0</v>
      </c>
      <c r="CO49" s="4">
        <v>0</v>
      </c>
      <c r="CP49" s="3">
        <v>0</v>
      </c>
      <c r="CQ49" s="42">
        <f t="shared" si="43"/>
        <v>0</v>
      </c>
      <c r="CR49" s="4">
        <v>0</v>
      </c>
      <c r="CS49" s="3">
        <v>0</v>
      </c>
      <c r="CT49" s="42">
        <f t="shared" si="43"/>
        <v>0</v>
      </c>
      <c r="CU49" s="4">
        <v>0</v>
      </c>
      <c r="CV49" s="3">
        <v>0</v>
      </c>
      <c r="CW49" s="42">
        <f t="shared" si="38"/>
        <v>0</v>
      </c>
      <c r="CX49" s="4">
        <v>0</v>
      </c>
      <c r="CY49" s="3">
        <v>0</v>
      </c>
      <c r="CZ49" s="42">
        <f t="shared" si="43"/>
        <v>0</v>
      </c>
      <c r="DA49" s="4">
        <v>0</v>
      </c>
      <c r="DB49" s="3">
        <v>0</v>
      </c>
      <c r="DC49" s="42">
        <f t="shared" si="43"/>
        <v>0</v>
      </c>
      <c r="DD49" s="4">
        <f t="shared" ref="DD49:DD57" si="44">DA49+CX49+CL49+CI49+CF49+BZ49+BW49+BT49+BQ49+BN49+BK49+BH49+BE49+BB49+AV49+AS49+AP49+AM49+AJ49+AG49+AD49+X49+U49+R49+O49+F49+C49+I49+CO49+CR49</f>
        <v>0</v>
      </c>
      <c r="DE49" s="7">
        <f t="shared" ref="DE49:DE57" si="45">DB49+CY49+CM49+CJ49+CG49+CA49+BX49+BU49+BR49+BO49+BL49+BI49+BF49+BC49+AW49+AT49+AQ49+AN49+AK49+AH49+AE49+Y49+V49+S49+P49+G49+D49+J49+CP49+CS49</f>
        <v>0</v>
      </c>
    </row>
    <row r="50" spans="1:109" x14ac:dyDescent="0.3">
      <c r="A50" s="45">
        <v>2020</v>
      </c>
      <c r="B50" s="41" t="s">
        <v>10</v>
      </c>
      <c r="C50" s="4">
        <v>0</v>
      </c>
      <c r="D50" s="3">
        <v>0</v>
      </c>
      <c r="E50" s="42">
        <f t="shared" si="40"/>
        <v>0</v>
      </c>
      <c r="F50" s="4">
        <v>0</v>
      </c>
      <c r="G50" s="3">
        <v>0</v>
      </c>
      <c r="H50" s="42">
        <f t="shared" si="41"/>
        <v>0</v>
      </c>
      <c r="I50" s="4">
        <v>0</v>
      </c>
      <c r="J50" s="3">
        <v>0</v>
      </c>
      <c r="K50" s="42">
        <f t="shared" si="41"/>
        <v>0</v>
      </c>
      <c r="L50" s="4">
        <v>0</v>
      </c>
      <c r="M50" s="3">
        <v>0</v>
      </c>
      <c r="N50" s="42">
        <f t="shared" si="42"/>
        <v>0</v>
      </c>
      <c r="O50" s="4">
        <v>0</v>
      </c>
      <c r="P50" s="3">
        <v>0</v>
      </c>
      <c r="Q50" s="42">
        <f t="shared" si="41"/>
        <v>0</v>
      </c>
      <c r="R50" s="4">
        <v>0</v>
      </c>
      <c r="S50" s="3">
        <v>0</v>
      </c>
      <c r="T50" s="42">
        <f t="shared" si="41"/>
        <v>0</v>
      </c>
      <c r="U50" s="4">
        <v>0</v>
      </c>
      <c r="V50" s="3">
        <v>0</v>
      </c>
      <c r="W50" s="42">
        <f t="shared" si="41"/>
        <v>0</v>
      </c>
      <c r="X50" s="4">
        <v>0</v>
      </c>
      <c r="Y50" s="3">
        <v>0</v>
      </c>
      <c r="Z50" s="42">
        <f t="shared" si="41"/>
        <v>0</v>
      </c>
      <c r="AA50" s="4">
        <v>0</v>
      </c>
      <c r="AB50" s="3">
        <v>0</v>
      </c>
      <c r="AC50" s="42">
        <f t="shared" si="37"/>
        <v>0</v>
      </c>
      <c r="AD50" s="4">
        <v>0</v>
      </c>
      <c r="AE50" s="3">
        <v>0</v>
      </c>
      <c r="AF50" s="42">
        <f t="shared" si="41"/>
        <v>0</v>
      </c>
      <c r="AG50" s="4">
        <v>0</v>
      </c>
      <c r="AH50" s="3">
        <v>0</v>
      </c>
      <c r="AI50" s="42">
        <f t="shared" si="41"/>
        <v>0</v>
      </c>
      <c r="AJ50" s="4">
        <v>0</v>
      </c>
      <c r="AK50" s="3">
        <v>0</v>
      </c>
      <c r="AL50" s="42">
        <f t="shared" si="41"/>
        <v>0</v>
      </c>
      <c r="AM50" s="4">
        <v>0</v>
      </c>
      <c r="AN50" s="3">
        <v>0</v>
      </c>
      <c r="AO50" s="42">
        <f t="shared" si="41"/>
        <v>0</v>
      </c>
      <c r="AP50" s="4">
        <v>0</v>
      </c>
      <c r="AQ50" s="3">
        <v>0</v>
      </c>
      <c r="AR50" s="42">
        <f t="shared" si="41"/>
        <v>0</v>
      </c>
      <c r="AS50" s="4">
        <v>0</v>
      </c>
      <c r="AT50" s="3">
        <v>0</v>
      </c>
      <c r="AU50" s="42">
        <f t="shared" si="41"/>
        <v>0</v>
      </c>
      <c r="AV50" s="4">
        <v>0</v>
      </c>
      <c r="AW50" s="3">
        <v>0</v>
      </c>
      <c r="AX50" s="42">
        <f t="shared" si="41"/>
        <v>0</v>
      </c>
      <c r="AY50" s="4">
        <v>0</v>
      </c>
      <c r="AZ50" s="3">
        <v>0</v>
      </c>
      <c r="BA50" s="42">
        <f t="shared" si="41"/>
        <v>0</v>
      </c>
      <c r="BB50" s="4">
        <v>0</v>
      </c>
      <c r="BC50" s="3">
        <v>0</v>
      </c>
      <c r="BD50" s="42">
        <f t="shared" si="41"/>
        <v>0</v>
      </c>
      <c r="BE50" s="4">
        <v>0</v>
      </c>
      <c r="BF50" s="3">
        <v>0</v>
      </c>
      <c r="BG50" s="42">
        <f t="shared" si="41"/>
        <v>0</v>
      </c>
      <c r="BH50" s="4">
        <v>0</v>
      </c>
      <c r="BI50" s="3">
        <v>0</v>
      </c>
      <c r="BJ50" s="42">
        <f t="shared" si="41"/>
        <v>0</v>
      </c>
      <c r="BK50" s="4">
        <v>0</v>
      </c>
      <c r="BL50" s="3">
        <v>0</v>
      </c>
      <c r="BM50" s="42">
        <f t="shared" si="41"/>
        <v>0</v>
      </c>
      <c r="BN50" s="4">
        <v>0</v>
      </c>
      <c r="BO50" s="3">
        <v>0</v>
      </c>
      <c r="BP50" s="42">
        <f t="shared" si="41"/>
        <v>0</v>
      </c>
      <c r="BQ50" s="4">
        <v>0</v>
      </c>
      <c r="BR50" s="3">
        <v>0</v>
      </c>
      <c r="BS50" s="42">
        <f t="shared" si="41"/>
        <v>0</v>
      </c>
      <c r="BT50" s="4">
        <v>0</v>
      </c>
      <c r="BU50" s="3">
        <v>0</v>
      </c>
      <c r="BV50" s="42">
        <f t="shared" si="41"/>
        <v>0</v>
      </c>
      <c r="BW50" s="4">
        <v>0</v>
      </c>
      <c r="BX50" s="3">
        <v>0</v>
      </c>
      <c r="BY50" s="42">
        <f t="shared" si="41"/>
        <v>0</v>
      </c>
      <c r="BZ50" s="4">
        <v>0</v>
      </c>
      <c r="CA50" s="3">
        <v>0</v>
      </c>
      <c r="CB50" s="42">
        <f t="shared" si="43"/>
        <v>0</v>
      </c>
      <c r="CC50" s="4"/>
      <c r="CD50" s="3"/>
      <c r="CE50" s="42"/>
      <c r="CF50" s="4">
        <v>0</v>
      </c>
      <c r="CG50" s="3">
        <v>0</v>
      </c>
      <c r="CH50" s="42">
        <f t="shared" si="43"/>
        <v>0</v>
      </c>
      <c r="CI50" s="4">
        <v>0</v>
      </c>
      <c r="CJ50" s="3">
        <v>0</v>
      </c>
      <c r="CK50" s="42">
        <f t="shared" si="43"/>
        <v>0</v>
      </c>
      <c r="CL50" s="4">
        <v>0</v>
      </c>
      <c r="CM50" s="3">
        <v>0</v>
      </c>
      <c r="CN50" s="42">
        <f t="shared" si="43"/>
        <v>0</v>
      </c>
      <c r="CO50" s="4">
        <v>0</v>
      </c>
      <c r="CP50" s="3">
        <v>0</v>
      </c>
      <c r="CQ50" s="42">
        <f t="shared" si="43"/>
        <v>0</v>
      </c>
      <c r="CR50" s="4">
        <v>0</v>
      </c>
      <c r="CS50" s="3">
        <v>0</v>
      </c>
      <c r="CT50" s="42">
        <f t="shared" si="43"/>
        <v>0</v>
      </c>
      <c r="CU50" s="4">
        <v>0</v>
      </c>
      <c r="CV50" s="3">
        <v>0</v>
      </c>
      <c r="CW50" s="42">
        <f t="shared" si="38"/>
        <v>0</v>
      </c>
      <c r="CX50" s="4">
        <v>0</v>
      </c>
      <c r="CY50" s="3">
        <v>0</v>
      </c>
      <c r="CZ50" s="42">
        <f t="shared" si="43"/>
        <v>0</v>
      </c>
      <c r="DA50" s="4">
        <v>0</v>
      </c>
      <c r="DB50" s="3">
        <v>0</v>
      </c>
      <c r="DC50" s="42">
        <f t="shared" si="43"/>
        <v>0</v>
      </c>
      <c r="DD50" s="4">
        <f t="shared" si="44"/>
        <v>0</v>
      </c>
      <c r="DE50" s="7">
        <f t="shared" si="45"/>
        <v>0</v>
      </c>
    </row>
    <row r="51" spans="1:109" x14ac:dyDescent="0.3">
      <c r="A51" s="45">
        <v>2020</v>
      </c>
      <c r="B51" s="41" t="s">
        <v>11</v>
      </c>
      <c r="C51" s="4">
        <v>0</v>
      </c>
      <c r="D51" s="3">
        <v>0</v>
      </c>
      <c r="E51" s="42">
        <f t="shared" si="40"/>
        <v>0</v>
      </c>
      <c r="F51" s="4">
        <v>0</v>
      </c>
      <c r="G51" s="3">
        <v>0</v>
      </c>
      <c r="H51" s="42">
        <f t="shared" si="41"/>
        <v>0</v>
      </c>
      <c r="I51" s="4">
        <v>0</v>
      </c>
      <c r="J51" s="3">
        <v>0</v>
      </c>
      <c r="K51" s="42">
        <f t="shared" si="41"/>
        <v>0</v>
      </c>
      <c r="L51" s="4">
        <v>0</v>
      </c>
      <c r="M51" s="3">
        <v>0</v>
      </c>
      <c r="N51" s="42">
        <f t="shared" si="42"/>
        <v>0</v>
      </c>
      <c r="O51" s="4">
        <v>0</v>
      </c>
      <c r="P51" s="3">
        <v>0</v>
      </c>
      <c r="Q51" s="42">
        <f t="shared" si="41"/>
        <v>0</v>
      </c>
      <c r="R51" s="4">
        <v>0</v>
      </c>
      <c r="S51" s="3">
        <v>0</v>
      </c>
      <c r="T51" s="42">
        <f t="shared" si="41"/>
        <v>0</v>
      </c>
      <c r="U51" s="4">
        <v>0</v>
      </c>
      <c r="V51" s="3">
        <v>0</v>
      </c>
      <c r="W51" s="42">
        <f t="shared" si="41"/>
        <v>0</v>
      </c>
      <c r="X51" s="4">
        <v>0</v>
      </c>
      <c r="Y51" s="3">
        <v>0</v>
      </c>
      <c r="Z51" s="42">
        <f t="shared" si="41"/>
        <v>0</v>
      </c>
      <c r="AA51" s="4">
        <v>0</v>
      </c>
      <c r="AB51" s="3">
        <v>0</v>
      </c>
      <c r="AC51" s="42">
        <f t="shared" si="37"/>
        <v>0</v>
      </c>
      <c r="AD51" s="4">
        <v>0</v>
      </c>
      <c r="AE51" s="3">
        <v>0</v>
      </c>
      <c r="AF51" s="42">
        <f t="shared" si="41"/>
        <v>0</v>
      </c>
      <c r="AG51" s="4">
        <v>0</v>
      </c>
      <c r="AH51" s="3">
        <v>0</v>
      </c>
      <c r="AI51" s="42">
        <f t="shared" si="41"/>
        <v>0</v>
      </c>
      <c r="AJ51" s="4">
        <v>0</v>
      </c>
      <c r="AK51" s="3">
        <v>0</v>
      </c>
      <c r="AL51" s="42">
        <f t="shared" si="41"/>
        <v>0</v>
      </c>
      <c r="AM51" s="4">
        <v>0</v>
      </c>
      <c r="AN51" s="3">
        <v>0</v>
      </c>
      <c r="AO51" s="42">
        <f t="shared" si="41"/>
        <v>0</v>
      </c>
      <c r="AP51" s="4">
        <v>0</v>
      </c>
      <c r="AQ51" s="3">
        <v>0</v>
      </c>
      <c r="AR51" s="42">
        <f t="shared" si="41"/>
        <v>0</v>
      </c>
      <c r="AS51" s="4">
        <v>0</v>
      </c>
      <c r="AT51" s="3">
        <v>0</v>
      </c>
      <c r="AU51" s="42">
        <f t="shared" si="41"/>
        <v>0</v>
      </c>
      <c r="AV51" s="4">
        <v>0</v>
      </c>
      <c r="AW51" s="3">
        <v>0</v>
      </c>
      <c r="AX51" s="42">
        <f t="shared" si="41"/>
        <v>0</v>
      </c>
      <c r="AY51" s="4">
        <v>0</v>
      </c>
      <c r="AZ51" s="3">
        <v>0</v>
      </c>
      <c r="BA51" s="42">
        <f t="shared" si="41"/>
        <v>0</v>
      </c>
      <c r="BB51" s="4">
        <v>0</v>
      </c>
      <c r="BC51" s="3">
        <v>0</v>
      </c>
      <c r="BD51" s="42">
        <f t="shared" si="41"/>
        <v>0</v>
      </c>
      <c r="BE51" s="4">
        <v>0</v>
      </c>
      <c r="BF51" s="3">
        <v>0</v>
      </c>
      <c r="BG51" s="42">
        <f t="shared" si="41"/>
        <v>0</v>
      </c>
      <c r="BH51" s="4">
        <v>0</v>
      </c>
      <c r="BI51" s="3">
        <v>0</v>
      </c>
      <c r="BJ51" s="42">
        <f t="shared" si="41"/>
        <v>0</v>
      </c>
      <c r="BK51" s="4">
        <v>0</v>
      </c>
      <c r="BL51" s="3">
        <v>0</v>
      </c>
      <c r="BM51" s="42">
        <f t="shared" si="41"/>
        <v>0</v>
      </c>
      <c r="BN51" s="4">
        <v>0</v>
      </c>
      <c r="BO51" s="3">
        <v>0</v>
      </c>
      <c r="BP51" s="42">
        <f t="shared" si="41"/>
        <v>0</v>
      </c>
      <c r="BQ51" s="4">
        <v>0</v>
      </c>
      <c r="BR51" s="3">
        <v>0</v>
      </c>
      <c r="BS51" s="42">
        <f t="shared" si="41"/>
        <v>0</v>
      </c>
      <c r="BT51" s="4">
        <v>0</v>
      </c>
      <c r="BU51" s="3">
        <v>0</v>
      </c>
      <c r="BV51" s="42">
        <f t="shared" si="41"/>
        <v>0</v>
      </c>
      <c r="BW51" s="4">
        <v>0</v>
      </c>
      <c r="BX51" s="3">
        <v>0</v>
      </c>
      <c r="BY51" s="42">
        <f t="shared" si="41"/>
        <v>0</v>
      </c>
      <c r="BZ51" s="4">
        <v>0</v>
      </c>
      <c r="CA51" s="3">
        <v>0</v>
      </c>
      <c r="CB51" s="42">
        <f t="shared" si="43"/>
        <v>0</v>
      </c>
      <c r="CC51" s="4"/>
      <c r="CD51" s="3"/>
      <c r="CE51" s="42"/>
      <c r="CF51" s="4">
        <v>0</v>
      </c>
      <c r="CG51" s="3">
        <v>0</v>
      </c>
      <c r="CH51" s="42">
        <f t="shared" si="43"/>
        <v>0</v>
      </c>
      <c r="CI51" s="4">
        <v>0</v>
      </c>
      <c r="CJ51" s="3">
        <v>0</v>
      </c>
      <c r="CK51" s="42">
        <f t="shared" si="43"/>
        <v>0</v>
      </c>
      <c r="CL51" s="4">
        <v>0</v>
      </c>
      <c r="CM51" s="3">
        <v>0</v>
      </c>
      <c r="CN51" s="42">
        <f t="shared" si="43"/>
        <v>0</v>
      </c>
      <c r="CO51" s="4">
        <v>0</v>
      </c>
      <c r="CP51" s="3">
        <v>0</v>
      </c>
      <c r="CQ51" s="42">
        <f t="shared" si="43"/>
        <v>0</v>
      </c>
      <c r="CR51" s="4">
        <v>0</v>
      </c>
      <c r="CS51" s="3">
        <v>0</v>
      </c>
      <c r="CT51" s="42">
        <f t="shared" si="43"/>
        <v>0</v>
      </c>
      <c r="CU51" s="4">
        <v>0</v>
      </c>
      <c r="CV51" s="3">
        <v>0</v>
      </c>
      <c r="CW51" s="42">
        <f t="shared" si="38"/>
        <v>0</v>
      </c>
      <c r="CX51" s="4">
        <v>0</v>
      </c>
      <c r="CY51" s="3">
        <v>0</v>
      </c>
      <c r="CZ51" s="42">
        <f t="shared" si="43"/>
        <v>0</v>
      </c>
      <c r="DA51" s="4">
        <v>0</v>
      </c>
      <c r="DB51" s="3">
        <v>0</v>
      </c>
      <c r="DC51" s="42">
        <f t="shared" si="43"/>
        <v>0</v>
      </c>
      <c r="DD51" s="4">
        <f t="shared" si="44"/>
        <v>0</v>
      </c>
      <c r="DE51" s="7">
        <f t="shared" si="45"/>
        <v>0</v>
      </c>
    </row>
    <row r="52" spans="1:109" x14ac:dyDescent="0.3">
      <c r="A52" s="45">
        <v>2020</v>
      </c>
      <c r="B52" s="41" t="s">
        <v>12</v>
      </c>
      <c r="C52" s="4">
        <v>0</v>
      </c>
      <c r="D52" s="3">
        <v>0</v>
      </c>
      <c r="E52" s="42">
        <f t="shared" si="40"/>
        <v>0</v>
      </c>
      <c r="F52" s="4">
        <v>0</v>
      </c>
      <c r="G52" s="3">
        <v>0</v>
      </c>
      <c r="H52" s="42">
        <f t="shared" si="41"/>
        <v>0</v>
      </c>
      <c r="I52" s="4">
        <v>0</v>
      </c>
      <c r="J52" s="3">
        <v>0</v>
      </c>
      <c r="K52" s="42">
        <f t="shared" si="41"/>
        <v>0</v>
      </c>
      <c r="L52" s="4">
        <v>0</v>
      </c>
      <c r="M52" s="3">
        <v>0</v>
      </c>
      <c r="N52" s="42">
        <f t="shared" si="42"/>
        <v>0</v>
      </c>
      <c r="O52" s="4">
        <v>0</v>
      </c>
      <c r="P52" s="3">
        <v>0</v>
      </c>
      <c r="Q52" s="42">
        <f t="shared" si="41"/>
        <v>0</v>
      </c>
      <c r="R52" s="4">
        <v>0</v>
      </c>
      <c r="S52" s="3">
        <v>0</v>
      </c>
      <c r="T52" s="42">
        <f t="shared" si="41"/>
        <v>0</v>
      </c>
      <c r="U52" s="4">
        <v>0</v>
      </c>
      <c r="V52" s="3">
        <v>0</v>
      </c>
      <c r="W52" s="42">
        <f t="shared" si="41"/>
        <v>0</v>
      </c>
      <c r="X52" s="4">
        <v>0</v>
      </c>
      <c r="Y52" s="3">
        <v>0</v>
      </c>
      <c r="Z52" s="42">
        <f t="shared" si="41"/>
        <v>0</v>
      </c>
      <c r="AA52" s="4">
        <v>0</v>
      </c>
      <c r="AB52" s="3">
        <v>0</v>
      </c>
      <c r="AC52" s="42">
        <f t="shared" si="37"/>
        <v>0</v>
      </c>
      <c r="AD52" s="4">
        <v>0</v>
      </c>
      <c r="AE52" s="3">
        <v>0</v>
      </c>
      <c r="AF52" s="42">
        <f t="shared" si="41"/>
        <v>0</v>
      </c>
      <c r="AG52" s="4">
        <v>0</v>
      </c>
      <c r="AH52" s="3">
        <v>0</v>
      </c>
      <c r="AI52" s="42">
        <f t="shared" si="41"/>
        <v>0</v>
      </c>
      <c r="AJ52" s="4">
        <v>0</v>
      </c>
      <c r="AK52" s="3">
        <v>0</v>
      </c>
      <c r="AL52" s="42">
        <f t="shared" si="41"/>
        <v>0</v>
      </c>
      <c r="AM52" s="4">
        <v>0</v>
      </c>
      <c r="AN52" s="3">
        <v>0</v>
      </c>
      <c r="AO52" s="42">
        <f t="shared" si="41"/>
        <v>0</v>
      </c>
      <c r="AP52" s="4">
        <v>0</v>
      </c>
      <c r="AQ52" s="3">
        <v>0</v>
      </c>
      <c r="AR52" s="42">
        <f t="shared" si="41"/>
        <v>0</v>
      </c>
      <c r="AS52" s="4">
        <v>0</v>
      </c>
      <c r="AT52" s="3">
        <v>0</v>
      </c>
      <c r="AU52" s="42">
        <f t="shared" si="41"/>
        <v>0</v>
      </c>
      <c r="AV52" s="4">
        <v>0</v>
      </c>
      <c r="AW52" s="3">
        <v>0</v>
      </c>
      <c r="AX52" s="42">
        <f t="shared" si="41"/>
        <v>0</v>
      </c>
      <c r="AY52" s="4">
        <v>0</v>
      </c>
      <c r="AZ52" s="3">
        <v>0</v>
      </c>
      <c r="BA52" s="42">
        <f t="shared" si="41"/>
        <v>0</v>
      </c>
      <c r="BB52" s="4">
        <v>0</v>
      </c>
      <c r="BC52" s="3">
        <v>0</v>
      </c>
      <c r="BD52" s="42">
        <f t="shared" si="41"/>
        <v>0</v>
      </c>
      <c r="BE52" s="4">
        <v>0</v>
      </c>
      <c r="BF52" s="3">
        <v>0</v>
      </c>
      <c r="BG52" s="42">
        <f t="shared" si="41"/>
        <v>0</v>
      </c>
      <c r="BH52" s="4">
        <v>0</v>
      </c>
      <c r="BI52" s="3">
        <v>0</v>
      </c>
      <c r="BJ52" s="42">
        <f t="shared" si="41"/>
        <v>0</v>
      </c>
      <c r="BK52" s="4">
        <v>0</v>
      </c>
      <c r="BL52" s="3">
        <v>0</v>
      </c>
      <c r="BM52" s="42">
        <f t="shared" si="41"/>
        <v>0</v>
      </c>
      <c r="BN52" s="4">
        <v>0</v>
      </c>
      <c r="BO52" s="3">
        <v>0</v>
      </c>
      <c r="BP52" s="42">
        <f t="shared" si="41"/>
        <v>0</v>
      </c>
      <c r="BQ52" s="4">
        <v>0</v>
      </c>
      <c r="BR52" s="3">
        <v>0</v>
      </c>
      <c r="BS52" s="42">
        <f t="shared" si="41"/>
        <v>0</v>
      </c>
      <c r="BT52" s="4">
        <v>0</v>
      </c>
      <c r="BU52" s="3">
        <v>0</v>
      </c>
      <c r="BV52" s="42">
        <f t="shared" si="41"/>
        <v>0</v>
      </c>
      <c r="BW52" s="4">
        <v>0</v>
      </c>
      <c r="BX52" s="3">
        <v>0</v>
      </c>
      <c r="BY52" s="42">
        <f t="shared" si="41"/>
        <v>0</v>
      </c>
      <c r="BZ52" s="4">
        <v>0</v>
      </c>
      <c r="CA52" s="3">
        <v>0</v>
      </c>
      <c r="CB52" s="42">
        <f t="shared" si="43"/>
        <v>0</v>
      </c>
      <c r="CC52" s="4"/>
      <c r="CD52" s="3"/>
      <c r="CE52" s="42"/>
      <c r="CF52" s="4">
        <v>0</v>
      </c>
      <c r="CG52" s="3">
        <v>0</v>
      </c>
      <c r="CH52" s="42">
        <f t="shared" si="43"/>
        <v>0</v>
      </c>
      <c r="CI52" s="4">
        <v>0</v>
      </c>
      <c r="CJ52" s="3">
        <v>0</v>
      </c>
      <c r="CK52" s="42">
        <f t="shared" si="43"/>
        <v>0</v>
      </c>
      <c r="CL52" s="4">
        <v>0</v>
      </c>
      <c r="CM52" s="3">
        <v>0</v>
      </c>
      <c r="CN52" s="42">
        <f t="shared" si="43"/>
        <v>0</v>
      </c>
      <c r="CO52" s="4">
        <v>0</v>
      </c>
      <c r="CP52" s="3">
        <v>0</v>
      </c>
      <c r="CQ52" s="42">
        <f t="shared" si="43"/>
        <v>0</v>
      </c>
      <c r="CR52" s="4">
        <v>0</v>
      </c>
      <c r="CS52" s="3">
        <v>0</v>
      </c>
      <c r="CT52" s="42">
        <f t="shared" si="43"/>
        <v>0</v>
      </c>
      <c r="CU52" s="4">
        <v>0</v>
      </c>
      <c r="CV52" s="3">
        <v>0</v>
      </c>
      <c r="CW52" s="42">
        <f t="shared" si="38"/>
        <v>0</v>
      </c>
      <c r="CX52" s="4">
        <v>0</v>
      </c>
      <c r="CY52" s="3">
        <v>0</v>
      </c>
      <c r="CZ52" s="42">
        <f t="shared" si="43"/>
        <v>0</v>
      </c>
      <c r="DA52" s="4">
        <v>0</v>
      </c>
      <c r="DB52" s="3">
        <v>0</v>
      </c>
      <c r="DC52" s="42">
        <f t="shared" si="43"/>
        <v>0</v>
      </c>
      <c r="DD52" s="4">
        <f t="shared" si="44"/>
        <v>0</v>
      </c>
      <c r="DE52" s="7">
        <f t="shared" si="45"/>
        <v>0</v>
      </c>
    </row>
    <row r="53" spans="1:109" x14ac:dyDescent="0.3">
      <c r="A53" s="45">
        <v>2020</v>
      </c>
      <c r="B53" s="41" t="s">
        <v>13</v>
      </c>
      <c r="C53" s="4">
        <v>0</v>
      </c>
      <c r="D53" s="3">
        <v>0</v>
      </c>
      <c r="E53" s="42">
        <f t="shared" si="40"/>
        <v>0</v>
      </c>
      <c r="F53" s="4">
        <v>0</v>
      </c>
      <c r="G53" s="3">
        <v>0</v>
      </c>
      <c r="H53" s="42">
        <f t="shared" si="41"/>
        <v>0</v>
      </c>
      <c r="I53" s="4">
        <v>0</v>
      </c>
      <c r="J53" s="3">
        <v>0</v>
      </c>
      <c r="K53" s="42">
        <f t="shared" si="41"/>
        <v>0</v>
      </c>
      <c r="L53" s="57">
        <v>1E-3</v>
      </c>
      <c r="M53" s="58">
        <v>5.1760000000000002</v>
      </c>
      <c r="N53" s="59">
        <f t="shared" si="42"/>
        <v>5176000</v>
      </c>
      <c r="O53" s="4">
        <v>0</v>
      </c>
      <c r="P53" s="3">
        <v>0</v>
      </c>
      <c r="Q53" s="42">
        <f t="shared" si="41"/>
        <v>0</v>
      </c>
      <c r="R53" s="4">
        <v>0</v>
      </c>
      <c r="S53" s="3">
        <v>0</v>
      </c>
      <c r="T53" s="42">
        <f t="shared" si="41"/>
        <v>0</v>
      </c>
      <c r="U53" s="4">
        <v>0</v>
      </c>
      <c r="V53" s="3">
        <v>0</v>
      </c>
      <c r="W53" s="42">
        <f t="shared" si="41"/>
        <v>0</v>
      </c>
      <c r="X53" s="57">
        <v>1311.905</v>
      </c>
      <c r="Y53" s="58">
        <v>3055.61</v>
      </c>
      <c r="Z53" s="42">
        <f t="shared" si="41"/>
        <v>2329.1396861815456</v>
      </c>
      <c r="AA53" s="4">
        <v>0</v>
      </c>
      <c r="AB53" s="3">
        <v>0</v>
      </c>
      <c r="AC53" s="42">
        <f t="shared" si="37"/>
        <v>0</v>
      </c>
      <c r="AD53" s="4">
        <v>0</v>
      </c>
      <c r="AE53" s="3">
        <v>0</v>
      </c>
      <c r="AF53" s="42">
        <f t="shared" si="41"/>
        <v>0</v>
      </c>
      <c r="AG53" s="4">
        <v>0</v>
      </c>
      <c r="AH53" s="3">
        <v>0</v>
      </c>
      <c r="AI53" s="42">
        <f t="shared" si="41"/>
        <v>0</v>
      </c>
      <c r="AJ53" s="4">
        <v>0</v>
      </c>
      <c r="AK53" s="3">
        <v>0</v>
      </c>
      <c r="AL53" s="42">
        <f t="shared" si="41"/>
        <v>0</v>
      </c>
      <c r="AM53" s="4">
        <v>0</v>
      </c>
      <c r="AN53" s="3">
        <v>0</v>
      </c>
      <c r="AO53" s="42">
        <f t="shared" si="41"/>
        <v>0</v>
      </c>
      <c r="AP53" s="4">
        <v>0</v>
      </c>
      <c r="AQ53" s="3">
        <v>0</v>
      </c>
      <c r="AR53" s="42">
        <f t="shared" si="41"/>
        <v>0</v>
      </c>
      <c r="AS53" s="4">
        <v>0</v>
      </c>
      <c r="AT53" s="3">
        <v>0</v>
      </c>
      <c r="AU53" s="42">
        <f t="shared" si="41"/>
        <v>0</v>
      </c>
      <c r="AV53" s="4">
        <v>0</v>
      </c>
      <c r="AW53" s="3">
        <v>0</v>
      </c>
      <c r="AX53" s="42">
        <f t="shared" si="41"/>
        <v>0</v>
      </c>
      <c r="AY53" s="4">
        <v>0</v>
      </c>
      <c r="AZ53" s="3">
        <v>0</v>
      </c>
      <c r="BA53" s="42">
        <f t="shared" si="41"/>
        <v>0</v>
      </c>
      <c r="BB53" s="4">
        <v>0</v>
      </c>
      <c r="BC53" s="3">
        <v>0</v>
      </c>
      <c r="BD53" s="42">
        <f t="shared" si="41"/>
        <v>0</v>
      </c>
      <c r="BE53" s="4">
        <v>0</v>
      </c>
      <c r="BF53" s="3">
        <v>0</v>
      </c>
      <c r="BG53" s="42">
        <f t="shared" si="41"/>
        <v>0</v>
      </c>
      <c r="BH53" s="4">
        <v>0</v>
      </c>
      <c r="BI53" s="3">
        <v>0</v>
      </c>
      <c r="BJ53" s="42">
        <f t="shared" si="41"/>
        <v>0</v>
      </c>
      <c r="BK53" s="4">
        <v>0</v>
      </c>
      <c r="BL53" s="3">
        <v>0</v>
      </c>
      <c r="BM53" s="42">
        <f t="shared" si="41"/>
        <v>0</v>
      </c>
      <c r="BN53" s="4">
        <v>0</v>
      </c>
      <c r="BO53" s="3">
        <v>0</v>
      </c>
      <c r="BP53" s="42">
        <f t="shared" si="41"/>
        <v>0</v>
      </c>
      <c r="BQ53" s="4">
        <v>0</v>
      </c>
      <c r="BR53" s="3">
        <v>0</v>
      </c>
      <c r="BS53" s="42">
        <f t="shared" si="41"/>
        <v>0</v>
      </c>
      <c r="BT53" s="4">
        <v>0</v>
      </c>
      <c r="BU53" s="3">
        <v>0</v>
      </c>
      <c r="BV53" s="42">
        <f t="shared" si="41"/>
        <v>0</v>
      </c>
      <c r="BW53" s="4">
        <v>0</v>
      </c>
      <c r="BX53" s="3">
        <v>0</v>
      </c>
      <c r="BY53" s="42">
        <f t="shared" si="41"/>
        <v>0</v>
      </c>
      <c r="BZ53" s="4">
        <v>0</v>
      </c>
      <c r="CA53" s="3">
        <v>0</v>
      </c>
      <c r="CB53" s="42">
        <f t="shared" si="43"/>
        <v>0</v>
      </c>
      <c r="CC53" s="4"/>
      <c r="CD53" s="3"/>
      <c r="CE53" s="42"/>
      <c r="CF53" s="4">
        <v>0</v>
      </c>
      <c r="CG53" s="3">
        <v>0</v>
      </c>
      <c r="CH53" s="42">
        <f t="shared" si="43"/>
        <v>0</v>
      </c>
      <c r="CI53" s="4">
        <v>0</v>
      </c>
      <c r="CJ53" s="3">
        <v>0</v>
      </c>
      <c r="CK53" s="42">
        <f t="shared" si="43"/>
        <v>0</v>
      </c>
      <c r="CL53" s="4">
        <v>0</v>
      </c>
      <c r="CM53" s="3">
        <v>0</v>
      </c>
      <c r="CN53" s="42">
        <f t="shared" si="43"/>
        <v>0</v>
      </c>
      <c r="CO53" s="4">
        <v>0</v>
      </c>
      <c r="CP53" s="3">
        <v>0</v>
      </c>
      <c r="CQ53" s="42">
        <f t="shared" si="43"/>
        <v>0</v>
      </c>
      <c r="CR53" s="4">
        <v>0</v>
      </c>
      <c r="CS53" s="3">
        <v>0</v>
      </c>
      <c r="CT53" s="42">
        <f t="shared" si="43"/>
        <v>0</v>
      </c>
      <c r="CU53" s="4">
        <v>0</v>
      </c>
      <c r="CV53" s="3">
        <v>0</v>
      </c>
      <c r="CW53" s="42">
        <f t="shared" si="38"/>
        <v>0</v>
      </c>
      <c r="CX53" s="4">
        <v>0</v>
      </c>
      <c r="CY53" s="3">
        <v>0</v>
      </c>
      <c r="CZ53" s="42">
        <f t="shared" si="43"/>
        <v>0</v>
      </c>
      <c r="DA53" s="4">
        <v>0</v>
      </c>
      <c r="DB53" s="3">
        <v>0</v>
      </c>
      <c r="DC53" s="42">
        <f t="shared" si="43"/>
        <v>0</v>
      </c>
      <c r="DD53" s="4">
        <f t="shared" si="44"/>
        <v>1311.905</v>
      </c>
      <c r="DE53" s="7">
        <f t="shared" si="45"/>
        <v>3055.61</v>
      </c>
    </row>
    <row r="54" spans="1:109" x14ac:dyDescent="0.3">
      <c r="A54" s="45">
        <v>2020</v>
      </c>
      <c r="B54" s="41" t="s">
        <v>14</v>
      </c>
      <c r="C54" s="4">
        <v>0</v>
      </c>
      <c r="D54" s="3">
        <v>0</v>
      </c>
      <c r="E54" s="42">
        <f t="shared" si="40"/>
        <v>0</v>
      </c>
      <c r="F54" s="4">
        <v>0</v>
      </c>
      <c r="G54" s="3">
        <v>0</v>
      </c>
      <c r="H54" s="42">
        <f t="shared" si="41"/>
        <v>0</v>
      </c>
      <c r="I54" s="4">
        <v>0</v>
      </c>
      <c r="J54" s="3">
        <v>0</v>
      </c>
      <c r="K54" s="42">
        <f t="shared" si="41"/>
        <v>0</v>
      </c>
      <c r="L54" s="4">
        <v>0</v>
      </c>
      <c r="M54" s="3">
        <v>0</v>
      </c>
      <c r="N54" s="42">
        <f t="shared" si="42"/>
        <v>0</v>
      </c>
      <c r="O54" s="4">
        <v>0</v>
      </c>
      <c r="P54" s="3">
        <v>0</v>
      </c>
      <c r="Q54" s="42">
        <f t="shared" si="41"/>
        <v>0</v>
      </c>
      <c r="R54" s="4">
        <v>0</v>
      </c>
      <c r="S54" s="3">
        <v>0</v>
      </c>
      <c r="T54" s="42">
        <f t="shared" si="41"/>
        <v>0</v>
      </c>
      <c r="U54" s="4">
        <v>0</v>
      </c>
      <c r="V54" s="3">
        <v>0</v>
      </c>
      <c r="W54" s="42">
        <f t="shared" si="41"/>
        <v>0</v>
      </c>
      <c r="X54" s="60">
        <v>1538.11</v>
      </c>
      <c r="Y54" s="3">
        <v>6253.0159999999996</v>
      </c>
      <c r="Z54" s="42">
        <f t="shared" si="41"/>
        <v>4065.3893414645249</v>
      </c>
      <c r="AA54" s="4">
        <v>0</v>
      </c>
      <c r="AB54" s="3">
        <v>0</v>
      </c>
      <c r="AC54" s="42">
        <f t="shared" si="37"/>
        <v>0</v>
      </c>
      <c r="AD54" s="4">
        <v>0</v>
      </c>
      <c r="AE54" s="3">
        <v>0</v>
      </c>
      <c r="AF54" s="42">
        <f t="shared" si="41"/>
        <v>0</v>
      </c>
      <c r="AG54" s="4">
        <v>0</v>
      </c>
      <c r="AH54" s="3">
        <v>0</v>
      </c>
      <c r="AI54" s="42">
        <f t="shared" si="41"/>
        <v>0</v>
      </c>
      <c r="AJ54" s="4">
        <v>0</v>
      </c>
      <c r="AK54" s="3">
        <v>0</v>
      </c>
      <c r="AL54" s="42">
        <f t="shared" si="41"/>
        <v>0</v>
      </c>
      <c r="AM54" s="4">
        <v>0</v>
      </c>
      <c r="AN54" s="3">
        <v>0</v>
      </c>
      <c r="AO54" s="42">
        <f t="shared" si="41"/>
        <v>0</v>
      </c>
      <c r="AP54" s="4">
        <v>0</v>
      </c>
      <c r="AQ54" s="3">
        <v>0</v>
      </c>
      <c r="AR54" s="42">
        <f t="shared" si="41"/>
        <v>0</v>
      </c>
      <c r="AS54" s="4">
        <v>0</v>
      </c>
      <c r="AT54" s="3">
        <v>0</v>
      </c>
      <c r="AU54" s="42">
        <f t="shared" si="41"/>
        <v>0</v>
      </c>
      <c r="AV54" s="4">
        <v>0</v>
      </c>
      <c r="AW54" s="3">
        <v>0</v>
      </c>
      <c r="AX54" s="42">
        <f t="shared" si="41"/>
        <v>0</v>
      </c>
      <c r="AY54" s="4">
        <v>0</v>
      </c>
      <c r="AZ54" s="3">
        <v>0</v>
      </c>
      <c r="BA54" s="42">
        <f t="shared" si="41"/>
        <v>0</v>
      </c>
      <c r="BB54" s="4">
        <v>0</v>
      </c>
      <c r="BC54" s="3">
        <v>0</v>
      </c>
      <c r="BD54" s="42">
        <f t="shared" si="41"/>
        <v>0</v>
      </c>
      <c r="BE54" s="4">
        <v>0</v>
      </c>
      <c r="BF54" s="3">
        <v>0</v>
      </c>
      <c r="BG54" s="42">
        <f t="shared" si="41"/>
        <v>0</v>
      </c>
      <c r="BH54" s="4">
        <v>0</v>
      </c>
      <c r="BI54" s="3">
        <v>0</v>
      </c>
      <c r="BJ54" s="42">
        <f t="shared" si="41"/>
        <v>0</v>
      </c>
      <c r="BK54" s="4">
        <v>0</v>
      </c>
      <c r="BL54" s="3">
        <v>0</v>
      </c>
      <c r="BM54" s="42">
        <f t="shared" si="41"/>
        <v>0</v>
      </c>
      <c r="BN54" s="4">
        <v>0</v>
      </c>
      <c r="BO54" s="3">
        <v>0</v>
      </c>
      <c r="BP54" s="42">
        <f t="shared" si="41"/>
        <v>0</v>
      </c>
      <c r="BQ54" s="4">
        <v>0</v>
      </c>
      <c r="BR54" s="3">
        <v>0</v>
      </c>
      <c r="BS54" s="42">
        <f t="shared" si="41"/>
        <v>0</v>
      </c>
      <c r="BT54" s="4">
        <v>0</v>
      </c>
      <c r="BU54" s="3">
        <v>0</v>
      </c>
      <c r="BV54" s="42">
        <f t="shared" si="41"/>
        <v>0</v>
      </c>
      <c r="BW54" s="4">
        <v>0</v>
      </c>
      <c r="BX54" s="3">
        <v>0</v>
      </c>
      <c r="BY54" s="42">
        <f t="shared" si="41"/>
        <v>0</v>
      </c>
      <c r="BZ54" s="4">
        <v>0</v>
      </c>
      <c r="CA54" s="3">
        <v>0</v>
      </c>
      <c r="CB54" s="42">
        <f t="shared" si="43"/>
        <v>0</v>
      </c>
      <c r="CC54" s="4"/>
      <c r="CD54" s="3"/>
      <c r="CE54" s="42"/>
      <c r="CF54" s="4">
        <v>0</v>
      </c>
      <c r="CG54" s="3">
        <v>0</v>
      </c>
      <c r="CH54" s="42">
        <f t="shared" si="43"/>
        <v>0</v>
      </c>
      <c r="CI54" s="4">
        <v>0</v>
      </c>
      <c r="CJ54" s="3">
        <v>0</v>
      </c>
      <c r="CK54" s="42">
        <f t="shared" si="43"/>
        <v>0</v>
      </c>
      <c r="CL54" s="4">
        <v>0</v>
      </c>
      <c r="CM54" s="3">
        <v>0</v>
      </c>
      <c r="CN54" s="42">
        <f t="shared" si="43"/>
        <v>0</v>
      </c>
      <c r="CO54" s="4">
        <v>0</v>
      </c>
      <c r="CP54" s="3">
        <v>0</v>
      </c>
      <c r="CQ54" s="42">
        <f t="shared" si="43"/>
        <v>0</v>
      </c>
      <c r="CR54" s="4">
        <v>0</v>
      </c>
      <c r="CS54" s="3">
        <v>0</v>
      </c>
      <c r="CT54" s="42">
        <f t="shared" si="43"/>
        <v>0</v>
      </c>
      <c r="CU54" s="4">
        <v>0</v>
      </c>
      <c r="CV54" s="3">
        <v>0</v>
      </c>
      <c r="CW54" s="42">
        <f t="shared" si="38"/>
        <v>0</v>
      </c>
      <c r="CX54" s="4">
        <v>0</v>
      </c>
      <c r="CY54" s="3">
        <v>0</v>
      </c>
      <c r="CZ54" s="42">
        <f t="shared" si="43"/>
        <v>0</v>
      </c>
      <c r="DA54" s="4">
        <v>0</v>
      </c>
      <c r="DB54" s="3">
        <v>0</v>
      </c>
      <c r="DC54" s="42">
        <f t="shared" si="43"/>
        <v>0</v>
      </c>
      <c r="DD54" s="4">
        <f t="shared" si="44"/>
        <v>1538.11</v>
      </c>
      <c r="DE54" s="7">
        <f t="shared" si="45"/>
        <v>6253.0159999999996</v>
      </c>
    </row>
    <row r="55" spans="1:109" x14ac:dyDescent="0.3">
      <c r="A55" s="45">
        <v>2020</v>
      </c>
      <c r="B55" s="42" t="s">
        <v>15</v>
      </c>
      <c r="C55" s="4">
        <v>0</v>
      </c>
      <c r="D55" s="3">
        <v>0</v>
      </c>
      <c r="E55" s="42">
        <f t="shared" si="40"/>
        <v>0</v>
      </c>
      <c r="F55" s="4">
        <v>0</v>
      </c>
      <c r="G55" s="3">
        <v>0</v>
      </c>
      <c r="H55" s="42">
        <f t="shared" si="41"/>
        <v>0</v>
      </c>
      <c r="I55" s="4">
        <v>0</v>
      </c>
      <c r="J55" s="3">
        <v>0</v>
      </c>
      <c r="K55" s="42">
        <f t="shared" si="41"/>
        <v>0</v>
      </c>
      <c r="L55" s="4">
        <v>0</v>
      </c>
      <c r="M55" s="3">
        <v>0</v>
      </c>
      <c r="N55" s="42">
        <f t="shared" si="42"/>
        <v>0</v>
      </c>
      <c r="O55" s="4">
        <v>0</v>
      </c>
      <c r="P55" s="3">
        <v>0</v>
      </c>
      <c r="Q55" s="42">
        <f t="shared" si="41"/>
        <v>0</v>
      </c>
      <c r="R55" s="4">
        <v>0</v>
      </c>
      <c r="S55" s="3">
        <v>0</v>
      </c>
      <c r="T55" s="42">
        <f t="shared" si="41"/>
        <v>0</v>
      </c>
      <c r="U55" s="4">
        <v>0</v>
      </c>
      <c r="V55" s="3">
        <v>0</v>
      </c>
      <c r="W55" s="42">
        <f t="shared" si="41"/>
        <v>0</v>
      </c>
      <c r="X55" s="4">
        <v>0</v>
      </c>
      <c r="Y55" s="3">
        <v>0</v>
      </c>
      <c r="Z55" s="42">
        <f t="shared" si="41"/>
        <v>0</v>
      </c>
      <c r="AA55" s="4">
        <v>0</v>
      </c>
      <c r="AB55" s="3">
        <v>0</v>
      </c>
      <c r="AC55" s="42">
        <f t="shared" si="37"/>
        <v>0</v>
      </c>
      <c r="AD55" s="4">
        <v>0</v>
      </c>
      <c r="AE55" s="3">
        <v>0</v>
      </c>
      <c r="AF55" s="42">
        <f t="shared" si="41"/>
        <v>0</v>
      </c>
      <c r="AG55" s="4">
        <v>0</v>
      </c>
      <c r="AH55" s="3">
        <v>0</v>
      </c>
      <c r="AI55" s="42">
        <f t="shared" si="41"/>
        <v>0</v>
      </c>
      <c r="AJ55" s="4">
        <v>0</v>
      </c>
      <c r="AK55" s="3">
        <v>0</v>
      </c>
      <c r="AL55" s="42">
        <f t="shared" si="41"/>
        <v>0</v>
      </c>
      <c r="AM55" s="4">
        <v>0</v>
      </c>
      <c r="AN55" s="3">
        <v>0</v>
      </c>
      <c r="AO55" s="42">
        <f t="shared" si="41"/>
        <v>0</v>
      </c>
      <c r="AP55" s="4">
        <v>0</v>
      </c>
      <c r="AQ55" s="3">
        <v>0</v>
      </c>
      <c r="AR55" s="42">
        <f t="shared" si="41"/>
        <v>0</v>
      </c>
      <c r="AS55" s="4">
        <v>0</v>
      </c>
      <c r="AT55" s="3">
        <v>0</v>
      </c>
      <c r="AU55" s="42">
        <f t="shared" si="41"/>
        <v>0</v>
      </c>
      <c r="AV55" s="4">
        <v>0</v>
      </c>
      <c r="AW55" s="3">
        <v>0</v>
      </c>
      <c r="AX55" s="42">
        <f t="shared" si="41"/>
        <v>0</v>
      </c>
      <c r="AY55" s="4">
        <v>0</v>
      </c>
      <c r="AZ55" s="3">
        <v>0</v>
      </c>
      <c r="BA55" s="42">
        <f t="shared" si="41"/>
        <v>0</v>
      </c>
      <c r="BB55" s="4">
        <v>0</v>
      </c>
      <c r="BC55" s="3">
        <v>0</v>
      </c>
      <c r="BD55" s="42">
        <f t="shared" si="41"/>
        <v>0</v>
      </c>
      <c r="BE55" s="4">
        <v>0</v>
      </c>
      <c r="BF55" s="3">
        <v>0</v>
      </c>
      <c r="BG55" s="42">
        <f t="shared" si="41"/>
        <v>0</v>
      </c>
      <c r="BH55" s="4">
        <v>0</v>
      </c>
      <c r="BI55" s="3">
        <v>0</v>
      </c>
      <c r="BJ55" s="42">
        <f t="shared" si="41"/>
        <v>0</v>
      </c>
      <c r="BK55" s="4">
        <v>0</v>
      </c>
      <c r="BL55" s="3">
        <v>0</v>
      </c>
      <c r="BM55" s="42">
        <f t="shared" si="41"/>
        <v>0</v>
      </c>
      <c r="BN55" s="4">
        <v>0</v>
      </c>
      <c r="BO55" s="3">
        <v>0</v>
      </c>
      <c r="BP55" s="42">
        <f t="shared" si="41"/>
        <v>0</v>
      </c>
      <c r="BQ55" s="4">
        <v>0</v>
      </c>
      <c r="BR55" s="3">
        <v>0</v>
      </c>
      <c r="BS55" s="42">
        <f t="shared" si="41"/>
        <v>0</v>
      </c>
      <c r="BT55" s="4">
        <v>0</v>
      </c>
      <c r="BU55" s="3">
        <v>0</v>
      </c>
      <c r="BV55" s="42">
        <f t="shared" si="41"/>
        <v>0</v>
      </c>
      <c r="BW55" s="4">
        <v>0</v>
      </c>
      <c r="BX55" s="3">
        <v>0</v>
      </c>
      <c r="BY55" s="42">
        <f t="shared" si="41"/>
        <v>0</v>
      </c>
      <c r="BZ55" s="4">
        <v>0</v>
      </c>
      <c r="CA55" s="3">
        <v>0</v>
      </c>
      <c r="CB55" s="42">
        <f t="shared" si="43"/>
        <v>0</v>
      </c>
      <c r="CC55" s="4"/>
      <c r="CD55" s="3"/>
      <c r="CE55" s="42"/>
      <c r="CF55" s="4">
        <v>0</v>
      </c>
      <c r="CG55" s="3">
        <v>0</v>
      </c>
      <c r="CH55" s="42">
        <f t="shared" si="43"/>
        <v>0</v>
      </c>
      <c r="CI55" s="4">
        <v>0</v>
      </c>
      <c r="CJ55" s="3">
        <v>0</v>
      </c>
      <c r="CK55" s="42">
        <f t="shared" si="43"/>
        <v>0</v>
      </c>
      <c r="CL55" s="4">
        <v>0</v>
      </c>
      <c r="CM55" s="3">
        <v>0</v>
      </c>
      <c r="CN55" s="42">
        <f t="shared" si="43"/>
        <v>0</v>
      </c>
      <c r="CO55" s="4">
        <v>0</v>
      </c>
      <c r="CP55" s="3">
        <v>0</v>
      </c>
      <c r="CQ55" s="42">
        <f t="shared" si="43"/>
        <v>0</v>
      </c>
      <c r="CR55" s="4">
        <v>0</v>
      </c>
      <c r="CS55" s="3">
        <v>0</v>
      </c>
      <c r="CT55" s="42">
        <f t="shared" si="43"/>
        <v>0</v>
      </c>
      <c r="CU55" s="4">
        <v>0</v>
      </c>
      <c r="CV55" s="3">
        <v>0</v>
      </c>
      <c r="CW55" s="42">
        <f t="shared" si="38"/>
        <v>0</v>
      </c>
      <c r="CX55" s="4">
        <v>0</v>
      </c>
      <c r="CY55" s="3">
        <v>0</v>
      </c>
      <c r="CZ55" s="42">
        <f t="shared" si="43"/>
        <v>0</v>
      </c>
      <c r="DA55" s="4">
        <v>0</v>
      </c>
      <c r="DB55" s="3">
        <v>0</v>
      </c>
      <c r="DC55" s="42">
        <f t="shared" si="43"/>
        <v>0</v>
      </c>
      <c r="DD55" s="4">
        <f t="shared" si="44"/>
        <v>0</v>
      </c>
      <c r="DE55" s="7">
        <f t="shared" si="45"/>
        <v>0</v>
      </c>
    </row>
    <row r="56" spans="1:109" x14ac:dyDescent="0.3">
      <c r="A56" s="45">
        <v>2020</v>
      </c>
      <c r="B56" s="41" t="s">
        <v>16</v>
      </c>
      <c r="C56" s="4">
        <v>0</v>
      </c>
      <c r="D56" s="3">
        <v>0</v>
      </c>
      <c r="E56" s="42">
        <f t="shared" si="40"/>
        <v>0</v>
      </c>
      <c r="F56" s="4">
        <v>0</v>
      </c>
      <c r="G56" s="3">
        <v>0</v>
      </c>
      <c r="H56" s="42">
        <f t="shared" si="41"/>
        <v>0</v>
      </c>
      <c r="I56" s="4">
        <v>0</v>
      </c>
      <c r="J56" s="3">
        <v>0</v>
      </c>
      <c r="K56" s="42">
        <f t="shared" si="41"/>
        <v>0</v>
      </c>
      <c r="L56" s="4">
        <v>0</v>
      </c>
      <c r="M56" s="3">
        <v>0</v>
      </c>
      <c r="N56" s="42">
        <f t="shared" si="42"/>
        <v>0</v>
      </c>
      <c r="O56" s="4">
        <v>0</v>
      </c>
      <c r="P56" s="3">
        <v>0</v>
      </c>
      <c r="Q56" s="42">
        <f t="shared" si="41"/>
        <v>0</v>
      </c>
      <c r="R56" s="4">
        <v>0</v>
      </c>
      <c r="S56" s="3">
        <v>0</v>
      </c>
      <c r="T56" s="42">
        <f t="shared" si="41"/>
        <v>0</v>
      </c>
      <c r="U56" s="4">
        <v>0</v>
      </c>
      <c r="V56" s="3">
        <v>0</v>
      </c>
      <c r="W56" s="42">
        <f t="shared" si="41"/>
        <v>0</v>
      </c>
      <c r="X56" s="4">
        <v>0</v>
      </c>
      <c r="Y56" s="3">
        <v>0</v>
      </c>
      <c r="Z56" s="42">
        <f t="shared" si="41"/>
        <v>0</v>
      </c>
      <c r="AA56" s="4">
        <v>0</v>
      </c>
      <c r="AB56" s="3">
        <v>0</v>
      </c>
      <c r="AC56" s="42">
        <f t="shared" si="37"/>
        <v>0</v>
      </c>
      <c r="AD56" s="4">
        <v>0</v>
      </c>
      <c r="AE56" s="3">
        <v>0</v>
      </c>
      <c r="AF56" s="42">
        <f t="shared" si="41"/>
        <v>0</v>
      </c>
      <c r="AG56" s="4">
        <v>0</v>
      </c>
      <c r="AH56" s="3">
        <v>0</v>
      </c>
      <c r="AI56" s="42">
        <f t="shared" si="41"/>
        <v>0</v>
      </c>
      <c r="AJ56" s="4">
        <v>0</v>
      </c>
      <c r="AK56" s="3">
        <v>0</v>
      </c>
      <c r="AL56" s="42">
        <f t="shared" si="41"/>
        <v>0</v>
      </c>
      <c r="AM56" s="4">
        <v>0</v>
      </c>
      <c r="AN56" s="3">
        <v>0</v>
      </c>
      <c r="AO56" s="42">
        <f t="shared" si="41"/>
        <v>0</v>
      </c>
      <c r="AP56" s="4">
        <v>0</v>
      </c>
      <c r="AQ56" s="3">
        <v>0</v>
      </c>
      <c r="AR56" s="42">
        <f t="shared" si="41"/>
        <v>0</v>
      </c>
      <c r="AS56" s="4">
        <v>0</v>
      </c>
      <c r="AT56" s="3">
        <v>0</v>
      </c>
      <c r="AU56" s="42">
        <f t="shared" si="41"/>
        <v>0</v>
      </c>
      <c r="AV56" s="4">
        <v>0</v>
      </c>
      <c r="AW56" s="3">
        <v>0</v>
      </c>
      <c r="AX56" s="42">
        <f t="shared" si="41"/>
        <v>0</v>
      </c>
      <c r="AY56" s="4">
        <v>0</v>
      </c>
      <c r="AZ56" s="3">
        <v>0</v>
      </c>
      <c r="BA56" s="42">
        <f t="shared" si="41"/>
        <v>0</v>
      </c>
      <c r="BB56" s="4">
        <v>0</v>
      </c>
      <c r="BC56" s="3">
        <v>0</v>
      </c>
      <c r="BD56" s="42">
        <f t="shared" si="41"/>
        <v>0</v>
      </c>
      <c r="BE56" s="4">
        <v>0</v>
      </c>
      <c r="BF56" s="3">
        <v>0</v>
      </c>
      <c r="BG56" s="42">
        <f t="shared" si="41"/>
        <v>0</v>
      </c>
      <c r="BH56" s="4">
        <v>0</v>
      </c>
      <c r="BI56" s="3">
        <v>0</v>
      </c>
      <c r="BJ56" s="42">
        <f t="shared" si="41"/>
        <v>0</v>
      </c>
      <c r="BK56" s="4">
        <v>0</v>
      </c>
      <c r="BL56" s="3">
        <v>0</v>
      </c>
      <c r="BM56" s="42">
        <f t="shared" si="41"/>
        <v>0</v>
      </c>
      <c r="BN56" s="4">
        <v>0</v>
      </c>
      <c r="BO56" s="3">
        <v>0</v>
      </c>
      <c r="BP56" s="42">
        <f t="shared" si="41"/>
        <v>0</v>
      </c>
      <c r="BQ56" s="4">
        <v>0</v>
      </c>
      <c r="BR56" s="3">
        <v>0</v>
      </c>
      <c r="BS56" s="42">
        <f t="shared" si="41"/>
        <v>0</v>
      </c>
      <c r="BT56" s="4">
        <v>0</v>
      </c>
      <c r="BU56" s="3">
        <v>0</v>
      </c>
      <c r="BV56" s="42">
        <f t="shared" si="41"/>
        <v>0</v>
      </c>
      <c r="BW56" s="4">
        <v>0</v>
      </c>
      <c r="BX56" s="3">
        <v>0</v>
      </c>
      <c r="BY56" s="42">
        <f t="shared" si="41"/>
        <v>0</v>
      </c>
      <c r="BZ56" s="4">
        <v>0</v>
      </c>
      <c r="CA56" s="3">
        <v>0</v>
      </c>
      <c r="CB56" s="42">
        <f t="shared" si="43"/>
        <v>0</v>
      </c>
      <c r="CC56" s="4"/>
      <c r="CD56" s="3"/>
      <c r="CE56" s="42"/>
      <c r="CF56" s="4">
        <v>0</v>
      </c>
      <c r="CG56" s="3">
        <v>0</v>
      </c>
      <c r="CH56" s="42">
        <f t="shared" si="43"/>
        <v>0</v>
      </c>
      <c r="CI56" s="4">
        <v>0</v>
      </c>
      <c r="CJ56" s="3">
        <v>0</v>
      </c>
      <c r="CK56" s="42">
        <f t="shared" si="43"/>
        <v>0</v>
      </c>
      <c r="CL56" s="4">
        <v>0</v>
      </c>
      <c r="CM56" s="3">
        <v>0</v>
      </c>
      <c r="CN56" s="42">
        <f t="shared" si="43"/>
        <v>0</v>
      </c>
      <c r="CO56" s="4">
        <v>0</v>
      </c>
      <c r="CP56" s="3">
        <v>0</v>
      </c>
      <c r="CQ56" s="42">
        <f t="shared" si="43"/>
        <v>0</v>
      </c>
      <c r="CR56" s="4">
        <v>0</v>
      </c>
      <c r="CS56" s="3">
        <v>0</v>
      </c>
      <c r="CT56" s="42">
        <f t="shared" si="43"/>
        <v>0</v>
      </c>
      <c r="CU56" s="4">
        <v>0</v>
      </c>
      <c r="CV56" s="3">
        <v>0</v>
      </c>
      <c r="CW56" s="42">
        <f t="shared" si="38"/>
        <v>0</v>
      </c>
      <c r="CX56" s="4">
        <v>0</v>
      </c>
      <c r="CY56" s="3">
        <v>0</v>
      </c>
      <c r="CZ56" s="42">
        <f t="shared" si="43"/>
        <v>0</v>
      </c>
      <c r="DA56" s="4">
        <v>0</v>
      </c>
      <c r="DB56" s="3">
        <v>0</v>
      </c>
      <c r="DC56" s="42">
        <f t="shared" si="43"/>
        <v>0</v>
      </c>
      <c r="DD56" s="4">
        <f t="shared" si="44"/>
        <v>0</v>
      </c>
      <c r="DE56" s="7">
        <f t="shared" si="45"/>
        <v>0</v>
      </c>
    </row>
    <row r="57" spans="1:109" ht="15" thickBot="1" x14ac:dyDescent="0.35">
      <c r="A57" s="49"/>
      <c r="B57" s="44" t="s">
        <v>17</v>
      </c>
      <c r="C57" s="24">
        <f t="shared" ref="C57:D57" si="46">SUM(C45:C56)</f>
        <v>0</v>
      </c>
      <c r="D57" s="23">
        <f t="shared" si="46"/>
        <v>0</v>
      </c>
      <c r="E57" s="32"/>
      <c r="F57" s="24">
        <f t="shared" ref="F57:G57" si="47">SUM(F45:F56)</f>
        <v>0</v>
      </c>
      <c r="G57" s="23">
        <f t="shared" si="47"/>
        <v>0</v>
      </c>
      <c r="H57" s="32"/>
      <c r="I57" s="24">
        <f t="shared" ref="I57:J57" si="48">SUM(I45:I56)</f>
        <v>0</v>
      </c>
      <c r="J57" s="23">
        <f t="shared" si="48"/>
        <v>0</v>
      </c>
      <c r="K57" s="32"/>
      <c r="L57" s="24">
        <f t="shared" ref="L57:M57" si="49">SUM(L45:L56)</f>
        <v>1E-3</v>
      </c>
      <c r="M57" s="23">
        <f t="shared" si="49"/>
        <v>5.1760000000000002</v>
      </c>
      <c r="N57" s="32"/>
      <c r="O57" s="24">
        <f t="shared" ref="O57:P57" si="50">SUM(O45:O56)</f>
        <v>0</v>
      </c>
      <c r="P57" s="23">
        <f t="shared" si="50"/>
        <v>0</v>
      </c>
      <c r="Q57" s="32"/>
      <c r="R57" s="24">
        <f t="shared" ref="R57:S57" si="51">SUM(R45:R56)</f>
        <v>0</v>
      </c>
      <c r="S57" s="23">
        <f t="shared" si="51"/>
        <v>0</v>
      </c>
      <c r="T57" s="32"/>
      <c r="U57" s="24">
        <f t="shared" ref="U57:V57" si="52">SUM(U45:U56)</f>
        <v>0</v>
      </c>
      <c r="V57" s="23">
        <f t="shared" si="52"/>
        <v>0</v>
      </c>
      <c r="W57" s="32"/>
      <c r="X57" s="24">
        <f t="shared" ref="X57:Y57" si="53">SUM(X45:X56)</f>
        <v>2850.0149999999999</v>
      </c>
      <c r="Y57" s="23">
        <f t="shared" si="53"/>
        <v>9308.6260000000002</v>
      </c>
      <c r="Z57" s="32"/>
      <c r="AA57" s="24">
        <f t="shared" ref="AA57:AB57" si="54">SUM(AA45:AA56)</f>
        <v>0</v>
      </c>
      <c r="AB57" s="23">
        <f t="shared" si="54"/>
        <v>0</v>
      </c>
      <c r="AC57" s="32"/>
      <c r="AD57" s="24">
        <f t="shared" ref="AD57:AE57" si="55">SUM(AD45:AD56)</f>
        <v>0</v>
      </c>
      <c r="AE57" s="23">
        <f t="shared" si="55"/>
        <v>0</v>
      </c>
      <c r="AF57" s="32"/>
      <c r="AG57" s="24">
        <f t="shared" ref="AG57:AH57" si="56">SUM(AG45:AG56)</f>
        <v>0</v>
      </c>
      <c r="AH57" s="23">
        <f t="shared" si="56"/>
        <v>0</v>
      </c>
      <c r="AI57" s="32"/>
      <c r="AJ57" s="24">
        <f t="shared" ref="AJ57:AK57" si="57">SUM(AJ45:AJ56)</f>
        <v>0</v>
      </c>
      <c r="AK57" s="23">
        <f t="shared" si="57"/>
        <v>0</v>
      </c>
      <c r="AL57" s="32"/>
      <c r="AM57" s="24">
        <f t="shared" ref="AM57:AN57" si="58">SUM(AM45:AM56)</f>
        <v>7911.34</v>
      </c>
      <c r="AN57" s="23">
        <f t="shared" si="58"/>
        <v>22307.385999999999</v>
      </c>
      <c r="AO57" s="32"/>
      <c r="AP57" s="24">
        <f t="shared" ref="AP57:AQ57" si="59">SUM(AP45:AP56)</f>
        <v>0</v>
      </c>
      <c r="AQ57" s="23">
        <f t="shared" si="59"/>
        <v>0</v>
      </c>
      <c r="AR57" s="32"/>
      <c r="AS57" s="24">
        <f t="shared" ref="AS57:AT57" si="60">SUM(AS45:AS56)</f>
        <v>0</v>
      </c>
      <c r="AT57" s="23">
        <f t="shared" si="60"/>
        <v>0</v>
      </c>
      <c r="AU57" s="32"/>
      <c r="AV57" s="24">
        <f t="shared" ref="AV57:AW57" si="61">SUM(AV45:AV56)</f>
        <v>0</v>
      </c>
      <c r="AW57" s="23">
        <f t="shared" si="61"/>
        <v>0</v>
      </c>
      <c r="AX57" s="32"/>
      <c r="AY57" s="24">
        <f t="shared" ref="AY57:AZ57" si="62">SUM(AY45:AY56)</f>
        <v>0</v>
      </c>
      <c r="AZ57" s="23">
        <f t="shared" si="62"/>
        <v>0</v>
      </c>
      <c r="BA57" s="32"/>
      <c r="BB57" s="24">
        <f t="shared" ref="BB57:BC57" si="63">SUM(BB45:BB56)</f>
        <v>0</v>
      </c>
      <c r="BC57" s="23">
        <f t="shared" si="63"/>
        <v>0</v>
      </c>
      <c r="BD57" s="32"/>
      <c r="BE57" s="24">
        <f t="shared" ref="BE57:BF57" si="64">SUM(BE45:BE56)</f>
        <v>0</v>
      </c>
      <c r="BF57" s="23">
        <f t="shared" si="64"/>
        <v>0</v>
      </c>
      <c r="BG57" s="32"/>
      <c r="BH57" s="24">
        <f t="shared" ref="BH57:BI57" si="65">SUM(BH45:BH56)</f>
        <v>0</v>
      </c>
      <c r="BI57" s="23">
        <f t="shared" si="65"/>
        <v>0</v>
      </c>
      <c r="BJ57" s="32"/>
      <c r="BK57" s="24">
        <f t="shared" ref="BK57:BL57" si="66">SUM(BK45:BK56)</f>
        <v>0</v>
      </c>
      <c r="BL57" s="23">
        <f t="shared" si="66"/>
        <v>0</v>
      </c>
      <c r="BM57" s="32"/>
      <c r="BN57" s="24">
        <f t="shared" ref="BN57:BO57" si="67">SUM(BN45:BN56)</f>
        <v>0</v>
      </c>
      <c r="BO57" s="23">
        <f t="shared" si="67"/>
        <v>0</v>
      </c>
      <c r="BP57" s="32"/>
      <c r="BQ57" s="24">
        <f t="shared" ref="BQ57:BR57" si="68">SUM(BQ45:BQ56)</f>
        <v>0</v>
      </c>
      <c r="BR57" s="23">
        <f t="shared" si="68"/>
        <v>0</v>
      </c>
      <c r="BS57" s="32"/>
      <c r="BT57" s="24">
        <f t="shared" ref="BT57:BU57" si="69">SUM(BT45:BT56)</f>
        <v>0</v>
      </c>
      <c r="BU57" s="23">
        <f t="shared" si="69"/>
        <v>0</v>
      </c>
      <c r="BV57" s="32"/>
      <c r="BW57" s="24">
        <f t="shared" ref="BW57:BX57" si="70">SUM(BW45:BW56)</f>
        <v>0</v>
      </c>
      <c r="BX57" s="23">
        <f t="shared" si="70"/>
        <v>0</v>
      </c>
      <c r="BY57" s="32"/>
      <c r="BZ57" s="24">
        <f t="shared" ref="BZ57:CA57" si="71">SUM(BZ45:BZ56)</f>
        <v>0</v>
      </c>
      <c r="CA57" s="23">
        <f t="shared" si="71"/>
        <v>0</v>
      </c>
      <c r="CB57" s="32"/>
      <c r="CC57" s="24"/>
      <c r="CD57" s="23"/>
      <c r="CE57" s="32"/>
      <c r="CF57" s="24">
        <f t="shared" ref="CF57:CG57" si="72">SUM(CF45:CF56)</f>
        <v>0</v>
      </c>
      <c r="CG57" s="23">
        <f t="shared" si="72"/>
        <v>0</v>
      </c>
      <c r="CH57" s="32"/>
      <c r="CI57" s="24">
        <f t="shared" ref="CI57:CJ57" si="73">SUM(CI45:CI56)</f>
        <v>0</v>
      </c>
      <c r="CJ57" s="23">
        <f t="shared" si="73"/>
        <v>0</v>
      </c>
      <c r="CK57" s="32"/>
      <c r="CL57" s="24">
        <f t="shared" ref="CL57:CM57" si="74">SUM(CL45:CL56)</f>
        <v>0</v>
      </c>
      <c r="CM57" s="23">
        <f t="shared" si="74"/>
        <v>0</v>
      </c>
      <c r="CN57" s="32"/>
      <c r="CO57" s="24">
        <f t="shared" ref="CO57:CP57" si="75">SUM(CO45:CO56)</f>
        <v>0</v>
      </c>
      <c r="CP57" s="23">
        <f t="shared" si="75"/>
        <v>0</v>
      </c>
      <c r="CQ57" s="32"/>
      <c r="CR57" s="24">
        <f t="shared" ref="CR57:CS57" si="76">SUM(CR45:CR56)</f>
        <v>0</v>
      </c>
      <c r="CS57" s="23">
        <f t="shared" si="76"/>
        <v>0</v>
      </c>
      <c r="CT57" s="32"/>
      <c r="CU57" s="24">
        <f t="shared" ref="CU57:CV57" si="77">SUM(CU45:CU56)</f>
        <v>0</v>
      </c>
      <c r="CV57" s="23">
        <f t="shared" si="77"/>
        <v>0</v>
      </c>
      <c r="CW57" s="32"/>
      <c r="CX57" s="24">
        <f t="shared" ref="CX57:CY57" si="78">SUM(CX45:CX56)</f>
        <v>0</v>
      </c>
      <c r="CY57" s="23">
        <f t="shared" si="78"/>
        <v>0</v>
      </c>
      <c r="CZ57" s="32"/>
      <c r="DA57" s="24">
        <f t="shared" ref="DA57:DB57" si="79">SUM(DA45:DA56)</f>
        <v>0</v>
      </c>
      <c r="DB57" s="23">
        <f t="shared" si="79"/>
        <v>0</v>
      </c>
      <c r="DC57" s="32"/>
      <c r="DD57" s="24">
        <f t="shared" si="44"/>
        <v>10761.355</v>
      </c>
      <c r="DE57" s="25">
        <f t="shared" si="45"/>
        <v>31616.011999999999</v>
      </c>
    </row>
    <row r="58" spans="1:109" x14ac:dyDescent="0.3">
      <c r="A58" s="45">
        <v>2021</v>
      </c>
      <c r="B58" s="41" t="s">
        <v>5</v>
      </c>
      <c r="C58" s="4">
        <v>0</v>
      </c>
      <c r="D58" s="3">
        <v>0</v>
      </c>
      <c r="E58" s="42">
        <f>IF(C58=0,0,D58/C58*1000)</f>
        <v>0</v>
      </c>
      <c r="F58" s="4">
        <v>0</v>
      </c>
      <c r="G58" s="3">
        <v>0</v>
      </c>
      <c r="H58" s="42">
        <f t="shared" ref="H58:H69" si="80">IF(F58=0,0,G58/F58*1000)</f>
        <v>0</v>
      </c>
      <c r="I58" s="4">
        <v>0</v>
      </c>
      <c r="J58" s="3">
        <v>0</v>
      </c>
      <c r="K58" s="42">
        <f t="shared" ref="K58:K69" si="81">IF(I58=0,0,J58/I58*1000)</f>
        <v>0</v>
      </c>
      <c r="L58" s="4">
        <v>0</v>
      </c>
      <c r="M58" s="3">
        <v>0</v>
      </c>
      <c r="N58" s="42">
        <f t="shared" ref="N58:N69" si="82">IF(L58=0,0,M58/L58*1000)</f>
        <v>0</v>
      </c>
      <c r="O58" s="4">
        <v>0</v>
      </c>
      <c r="P58" s="3">
        <v>0</v>
      </c>
      <c r="Q58" s="42">
        <f t="shared" ref="Q58:Q69" si="83">IF(O58=0,0,P58/O58*1000)</f>
        <v>0</v>
      </c>
      <c r="R58" s="4">
        <v>0</v>
      </c>
      <c r="S58" s="3">
        <v>0</v>
      </c>
      <c r="T58" s="42">
        <f t="shared" ref="T58:T69" si="84">IF(R58=0,0,S58/R58*1000)</f>
        <v>0</v>
      </c>
      <c r="U58" s="4">
        <v>0</v>
      </c>
      <c r="V58" s="3">
        <v>0</v>
      </c>
      <c r="W58" s="42">
        <f t="shared" ref="W58:W69" si="85">IF(U58=0,0,V58/U58*1000)</f>
        <v>0</v>
      </c>
      <c r="X58" s="4">
        <v>0</v>
      </c>
      <c r="Y58" s="3">
        <v>0</v>
      </c>
      <c r="Z58" s="42">
        <f t="shared" ref="Z58:Z69" si="86">IF(X58=0,0,Y58/X58*1000)</f>
        <v>0</v>
      </c>
      <c r="AA58" s="4">
        <v>0</v>
      </c>
      <c r="AB58" s="3">
        <v>0</v>
      </c>
      <c r="AC58" s="42">
        <f t="shared" ref="AC58:AC69" si="87">IF(AA58=0,0,AB58/AA58*1000)</f>
        <v>0</v>
      </c>
      <c r="AD58" s="4">
        <v>0</v>
      </c>
      <c r="AE58" s="3">
        <v>0</v>
      </c>
      <c r="AF58" s="42">
        <f t="shared" ref="AF58:AF69" si="88">IF(AD58=0,0,AE58/AD58*1000)</f>
        <v>0</v>
      </c>
      <c r="AG58" s="4">
        <v>0</v>
      </c>
      <c r="AH58" s="3">
        <v>0</v>
      </c>
      <c r="AI58" s="42">
        <f t="shared" ref="AI58:AI69" si="89">IF(AG58=0,0,AH58/AG58*1000)</f>
        <v>0</v>
      </c>
      <c r="AJ58" s="4">
        <v>0</v>
      </c>
      <c r="AK58" s="3">
        <v>0</v>
      </c>
      <c r="AL58" s="42">
        <f t="shared" ref="AL58:AL69" si="90">IF(AJ58=0,0,AK58/AJ58*1000)</f>
        <v>0</v>
      </c>
      <c r="AM58" s="4">
        <v>0</v>
      </c>
      <c r="AN58" s="3">
        <v>0</v>
      </c>
      <c r="AO58" s="42">
        <f t="shared" ref="AO58:AO69" si="91">IF(AM58=0,0,AN58/AM58*1000)</f>
        <v>0</v>
      </c>
      <c r="AP58" s="4">
        <v>0</v>
      </c>
      <c r="AQ58" s="3">
        <v>0</v>
      </c>
      <c r="AR58" s="42">
        <f t="shared" ref="AR58:AR69" si="92">IF(AP58=0,0,AQ58/AP58*1000)</f>
        <v>0</v>
      </c>
      <c r="AS58" s="4">
        <v>0</v>
      </c>
      <c r="AT58" s="3">
        <v>0</v>
      </c>
      <c r="AU58" s="42">
        <f t="shared" ref="AU58:AU69" si="93">IF(AS58=0,0,AT58/AS58*1000)</f>
        <v>0</v>
      </c>
      <c r="AV58" s="4">
        <v>0</v>
      </c>
      <c r="AW58" s="3">
        <v>0</v>
      </c>
      <c r="AX58" s="42">
        <f t="shared" ref="AX58:AX69" si="94">IF(AV58=0,0,AW58/AV58*1000)</f>
        <v>0</v>
      </c>
      <c r="AY58" s="4">
        <v>0</v>
      </c>
      <c r="AZ58" s="3">
        <v>0</v>
      </c>
      <c r="BA58" s="42">
        <f t="shared" ref="BA58:BA69" si="95">IF(AY58=0,0,AZ58/AY58*1000)</f>
        <v>0</v>
      </c>
      <c r="BB58" s="4">
        <v>0</v>
      </c>
      <c r="BC58" s="3">
        <v>0</v>
      </c>
      <c r="BD58" s="42">
        <f t="shared" ref="BD58:BD69" si="96">IF(BB58=0,0,BC58/BB58*1000)</f>
        <v>0</v>
      </c>
      <c r="BE58" s="4">
        <v>0</v>
      </c>
      <c r="BF58" s="3">
        <v>0</v>
      </c>
      <c r="BG58" s="42">
        <f t="shared" ref="BG58:BG69" si="97">IF(BE58=0,0,BF58/BE58*1000)</f>
        <v>0</v>
      </c>
      <c r="BH58" s="4">
        <v>0</v>
      </c>
      <c r="BI58" s="3">
        <v>0</v>
      </c>
      <c r="BJ58" s="42">
        <f t="shared" ref="BJ58:BJ69" si="98">IF(BH58=0,0,BI58/BH58*1000)</f>
        <v>0</v>
      </c>
      <c r="BK58" s="4">
        <v>0</v>
      </c>
      <c r="BL58" s="3">
        <v>0</v>
      </c>
      <c r="BM58" s="42">
        <f t="shared" ref="BM58:BM69" si="99">IF(BK58=0,0,BL58/BK58*1000)</f>
        <v>0</v>
      </c>
      <c r="BN58" s="4">
        <v>0</v>
      </c>
      <c r="BO58" s="3">
        <v>0</v>
      </c>
      <c r="BP58" s="42">
        <f t="shared" ref="BP58:BP69" si="100">IF(BN58=0,0,BO58/BN58*1000)</f>
        <v>0</v>
      </c>
      <c r="BQ58" s="4">
        <v>0</v>
      </c>
      <c r="BR58" s="3">
        <v>0</v>
      </c>
      <c r="BS58" s="42">
        <f t="shared" ref="BS58:BS69" si="101">IF(BQ58=0,0,BR58/BQ58*1000)</f>
        <v>0</v>
      </c>
      <c r="BT58" s="4">
        <v>0</v>
      </c>
      <c r="BU58" s="3">
        <v>0</v>
      </c>
      <c r="BV58" s="42">
        <f t="shared" ref="BV58:BV69" si="102">IF(BT58=0,0,BU58/BT58*1000)</f>
        <v>0</v>
      </c>
      <c r="BW58" s="4">
        <v>0</v>
      </c>
      <c r="BX58" s="3">
        <v>0</v>
      </c>
      <c r="BY58" s="42">
        <f t="shared" ref="BY58:BY69" si="103">IF(BW58=0,0,BX58/BW58*1000)</f>
        <v>0</v>
      </c>
      <c r="BZ58" s="4">
        <v>0</v>
      </c>
      <c r="CA58" s="3">
        <v>0</v>
      </c>
      <c r="CB58" s="42">
        <f t="shared" ref="CB58:CB69" si="104">IF(BZ58=0,0,CA58/BZ58*1000)</f>
        <v>0</v>
      </c>
      <c r="CC58" s="4"/>
      <c r="CD58" s="3"/>
      <c r="CE58" s="42"/>
      <c r="CF58" s="4">
        <v>0</v>
      </c>
      <c r="CG58" s="3">
        <v>0</v>
      </c>
      <c r="CH58" s="42">
        <f t="shared" ref="CH58:CH69" si="105">IF(CF58=0,0,CG58/CF58*1000)</f>
        <v>0</v>
      </c>
      <c r="CI58" s="4">
        <v>0</v>
      </c>
      <c r="CJ58" s="3">
        <v>0</v>
      </c>
      <c r="CK58" s="42">
        <f t="shared" ref="CK58:CK69" si="106">IF(CI58=0,0,CJ58/CI58*1000)</f>
        <v>0</v>
      </c>
      <c r="CL58" s="4">
        <v>0</v>
      </c>
      <c r="CM58" s="3">
        <v>0</v>
      </c>
      <c r="CN58" s="42">
        <f t="shared" ref="CN58:CN69" si="107">IF(CL58=0,0,CM58/CL58*1000)</f>
        <v>0</v>
      </c>
      <c r="CO58" s="4">
        <v>0</v>
      </c>
      <c r="CP58" s="3">
        <v>0</v>
      </c>
      <c r="CQ58" s="42">
        <f t="shared" ref="CQ58:CQ69" si="108">IF(CO58=0,0,CP58/CO58*1000)</f>
        <v>0</v>
      </c>
      <c r="CR58" s="4">
        <v>0</v>
      </c>
      <c r="CS58" s="3">
        <v>0</v>
      </c>
      <c r="CT58" s="42">
        <f t="shared" ref="CT58:CT69" si="109">IF(CR58=0,0,CS58/CR58*1000)</f>
        <v>0</v>
      </c>
      <c r="CU58" s="4">
        <v>0</v>
      </c>
      <c r="CV58" s="3">
        <v>0</v>
      </c>
      <c r="CW58" s="42">
        <f t="shared" ref="CW58:CW69" si="110">IF(CU58=0,0,CV58/CU58*1000)</f>
        <v>0</v>
      </c>
      <c r="CX58" s="4">
        <v>0</v>
      </c>
      <c r="CY58" s="3">
        <v>0</v>
      </c>
      <c r="CZ58" s="42">
        <f t="shared" ref="CZ58:CZ69" si="111">IF(CX58=0,0,CY58/CX58*1000)</f>
        <v>0</v>
      </c>
      <c r="DA58" s="4">
        <v>0</v>
      </c>
      <c r="DB58" s="3">
        <v>0</v>
      </c>
      <c r="DC58" s="42">
        <f t="shared" ref="DC58:DC69" si="112">IF(DA58=0,0,DB58/DA58*1000)</f>
        <v>0</v>
      </c>
      <c r="DD58" s="4">
        <f t="shared" ref="DD58:DD62" si="113">DA58+CX58+CL58+CI58+CF58+BZ58+BW58+BT58+BQ58+BN58+BK58+BH58+BE58+BB58+AV58+AS58+AP58+AM58+AJ58+AG58+AD58+X58+U58+R58+O58+F58+C58+I58+CO58+CR58+AA58:AA58</f>
        <v>0</v>
      </c>
      <c r="DE58" s="7">
        <f t="shared" ref="DE58:DE62" si="114">DB58+CY58+CM58+CJ58+CG58+CA58+BX58+BU58+BR58+BO58+BL58+BI58+BF58+BC58+AW58+AT58+AQ58+AN58+AK58+AH58+AE58+Y58+V58+S58+P58+G58+D58+J58+CP58+CS58+AB58:AB58</f>
        <v>0</v>
      </c>
    </row>
    <row r="59" spans="1:109" x14ac:dyDescent="0.3">
      <c r="A59" s="45">
        <v>2021</v>
      </c>
      <c r="B59" s="41" t="s">
        <v>6</v>
      </c>
      <c r="C59" s="4">
        <v>0</v>
      </c>
      <c r="D59" s="3">
        <v>0</v>
      </c>
      <c r="E59" s="42">
        <f t="shared" ref="E59:E60" si="115">IF(C59=0,0,D59/C59*1000)</f>
        <v>0</v>
      </c>
      <c r="F59" s="4">
        <v>0</v>
      </c>
      <c r="G59" s="3">
        <v>0</v>
      </c>
      <c r="H59" s="42">
        <f t="shared" si="80"/>
        <v>0</v>
      </c>
      <c r="I59" s="4">
        <v>0</v>
      </c>
      <c r="J59" s="3">
        <v>0</v>
      </c>
      <c r="K59" s="42">
        <f t="shared" si="81"/>
        <v>0</v>
      </c>
      <c r="L59" s="4">
        <v>0</v>
      </c>
      <c r="M59" s="3">
        <v>0</v>
      </c>
      <c r="N59" s="42">
        <f t="shared" si="82"/>
        <v>0</v>
      </c>
      <c r="O59" s="4">
        <v>0</v>
      </c>
      <c r="P59" s="3">
        <v>0</v>
      </c>
      <c r="Q59" s="42">
        <f t="shared" si="83"/>
        <v>0</v>
      </c>
      <c r="R59" s="60">
        <v>26.355</v>
      </c>
      <c r="S59" s="3">
        <v>90.355000000000004</v>
      </c>
      <c r="T59" s="42">
        <f t="shared" si="84"/>
        <v>3428.3817112502375</v>
      </c>
      <c r="U59" s="4">
        <v>0</v>
      </c>
      <c r="V59" s="3">
        <v>0</v>
      </c>
      <c r="W59" s="42">
        <f t="shared" si="85"/>
        <v>0</v>
      </c>
      <c r="X59" s="60">
        <v>1033.345</v>
      </c>
      <c r="Y59" s="3">
        <v>4241.92</v>
      </c>
      <c r="Z59" s="42">
        <f t="shared" si="86"/>
        <v>4105.0375237698927</v>
      </c>
      <c r="AA59" s="4">
        <v>0</v>
      </c>
      <c r="AB59" s="3">
        <v>0</v>
      </c>
      <c r="AC59" s="42">
        <f t="shared" si="87"/>
        <v>0</v>
      </c>
      <c r="AD59" s="4">
        <v>0</v>
      </c>
      <c r="AE59" s="3">
        <v>0</v>
      </c>
      <c r="AF59" s="42">
        <f t="shared" si="88"/>
        <v>0</v>
      </c>
      <c r="AG59" s="4">
        <v>0</v>
      </c>
      <c r="AH59" s="3">
        <v>0</v>
      </c>
      <c r="AI59" s="42">
        <f t="shared" si="89"/>
        <v>0</v>
      </c>
      <c r="AJ59" s="4">
        <v>0</v>
      </c>
      <c r="AK59" s="3">
        <v>0</v>
      </c>
      <c r="AL59" s="42">
        <f t="shared" si="90"/>
        <v>0</v>
      </c>
      <c r="AM59" s="60">
        <v>6050</v>
      </c>
      <c r="AN59" s="3">
        <v>18675.504000000001</v>
      </c>
      <c r="AO59" s="42">
        <f t="shared" si="91"/>
        <v>3086.8601652892562</v>
      </c>
      <c r="AP59" s="4">
        <v>0</v>
      </c>
      <c r="AQ59" s="3">
        <v>0</v>
      </c>
      <c r="AR59" s="42">
        <f t="shared" si="92"/>
        <v>0</v>
      </c>
      <c r="AS59" s="4">
        <v>0</v>
      </c>
      <c r="AT59" s="3">
        <v>0</v>
      </c>
      <c r="AU59" s="42">
        <f t="shared" si="93"/>
        <v>0</v>
      </c>
      <c r="AV59" s="4">
        <v>0</v>
      </c>
      <c r="AW59" s="3">
        <v>0</v>
      </c>
      <c r="AX59" s="42">
        <f t="shared" si="94"/>
        <v>0</v>
      </c>
      <c r="AY59" s="4">
        <v>0</v>
      </c>
      <c r="AZ59" s="3">
        <v>0</v>
      </c>
      <c r="BA59" s="42">
        <f t="shared" si="95"/>
        <v>0</v>
      </c>
      <c r="BB59" s="4">
        <v>0</v>
      </c>
      <c r="BC59" s="3">
        <v>0</v>
      </c>
      <c r="BD59" s="42">
        <f t="shared" si="96"/>
        <v>0</v>
      </c>
      <c r="BE59" s="4">
        <v>0</v>
      </c>
      <c r="BF59" s="3">
        <v>0</v>
      </c>
      <c r="BG59" s="42">
        <f t="shared" si="97"/>
        <v>0</v>
      </c>
      <c r="BH59" s="4">
        <v>0</v>
      </c>
      <c r="BI59" s="3">
        <v>0</v>
      </c>
      <c r="BJ59" s="42">
        <f t="shared" si="98"/>
        <v>0</v>
      </c>
      <c r="BK59" s="4">
        <v>0</v>
      </c>
      <c r="BL59" s="3">
        <v>0</v>
      </c>
      <c r="BM59" s="42">
        <f t="shared" si="99"/>
        <v>0</v>
      </c>
      <c r="BN59" s="4">
        <v>0</v>
      </c>
      <c r="BO59" s="3">
        <v>0</v>
      </c>
      <c r="BP59" s="42">
        <f t="shared" si="100"/>
        <v>0</v>
      </c>
      <c r="BQ59" s="4">
        <v>0</v>
      </c>
      <c r="BR59" s="3">
        <v>0</v>
      </c>
      <c r="BS59" s="42">
        <f t="shared" si="101"/>
        <v>0</v>
      </c>
      <c r="BT59" s="4">
        <v>0</v>
      </c>
      <c r="BU59" s="3">
        <v>0</v>
      </c>
      <c r="BV59" s="42">
        <f t="shared" si="102"/>
        <v>0</v>
      </c>
      <c r="BW59" s="4">
        <v>0</v>
      </c>
      <c r="BX59" s="3">
        <v>0</v>
      </c>
      <c r="BY59" s="42">
        <f t="shared" si="103"/>
        <v>0</v>
      </c>
      <c r="BZ59" s="4">
        <v>0</v>
      </c>
      <c r="CA59" s="3">
        <v>0</v>
      </c>
      <c r="CB59" s="42">
        <f t="shared" si="104"/>
        <v>0</v>
      </c>
      <c r="CC59" s="4"/>
      <c r="CD59" s="3"/>
      <c r="CE59" s="42"/>
      <c r="CF59" s="4">
        <v>0</v>
      </c>
      <c r="CG59" s="3">
        <v>0</v>
      </c>
      <c r="CH59" s="42">
        <f t="shared" si="105"/>
        <v>0</v>
      </c>
      <c r="CI59" s="4">
        <v>0</v>
      </c>
      <c r="CJ59" s="3">
        <v>0</v>
      </c>
      <c r="CK59" s="42">
        <f t="shared" si="106"/>
        <v>0</v>
      </c>
      <c r="CL59" s="4">
        <v>0</v>
      </c>
      <c r="CM59" s="3">
        <v>0</v>
      </c>
      <c r="CN59" s="42">
        <f t="shared" si="107"/>
        <v>0</v>
      </c>
      <c r="CO59" s="4">
        <v>0</v>
      </c>
      <c r="CP59" s="3">
        <v>0</v>
      </c>
      <c r="CQ59" s="42">
        <f t="shared" si="108"/>
        <v>0</v>
      </c>
      <c r="CR59" s="4">
        <v>0</v>
      </c>
      <c r="CS59" s="3">
        <v>0</v>
      </c>
      <c r="CT59" s="42">
        <f t="shared" si="109"/>
        <v>0</v>
      </c>
      <c r="CU59" s="4">
        <v>0</v>
      </c>
      <c r="CV59" s="3">
        <v>0</v>
      </c>
      <c r="CW59" s="42">
        <f t="shared" si="110"/>
        <v>0</v>
      </c>
      <c r="CX59" s="4">
        <v>0</v>
      </c>
      <c r="CY59" s="3">
        <v>0</v>
      </c>
      <c r="CZ59" s="42">
        <f t="shared" si="111"/>
        <v>0</v>
      </c>
      <c r="DA59" s="4">
        <v>0</v>
      </c>
      <c r="DB59" s="3">
        <v>0</v>
      </c>
      <c r="DC59" s="42">
        <f t="shared" si="112"/>
        <v>0</v>
      </c>
      <c r="DD59" s="4">
        <f t="shared" si="113"/>
        <v>7109.7</v>
      </c>
      <c r="DE59" s="7">
        <f t="shared" si="114"/>
        <v>23007.778999999999</v>
      </c>
    </row>
    <row r="60" spans="1:109" x14ac:dyDescent="0.3">
      <c r="A60" s="45">
        <v>2021</v>
      </c>
      <c r="B60" s="41" t="s">
        <v>7</v>
      </c>
      <c r="C60" s="4">
        <v>0</v>
      </c>
      <c r="D60" s="3">
        <v>0</v>
      </c>
      <c r="E60" s="42">
        <f t="shared" si="115"/>
        <v>0</v>
      </c>
      <c r="F60" s="4">
        <v>0</v>
      </c>
      <c r="G60" s="3">
        <v>0</v>
      </c>
      <c r="H60" s="42">
        <f t="shared" si="80"/>
        <v>0</v>
      </c>
      <c r="I60" s="4">
        <v>0</v>
      </c>
      <c r="J60" s="3">
        <v>0</v>
      </c>
      <c r="K60" s="42">
        <f t="shared" si="81"/>
        <v>0</v>
      </c>
      <c r="L60" s="4">
        <v>0</v>
      </c>
      <c r="M60" s="3">
        <v>0</v>
      </c>
      <c r="N60" s="42">
        <f t="shared" si="82"/>
        <v>0</v>
      </c>
      <c r="O60" s="4">
        <v>0</v>
      </c>
      <c r="P60" s="3">
        <v>0</v>
      </c>
      <c r="Q60" s="42">
        <f t="shared" si="83"/>
        <v>0</v>
      </c>
      <c r="R60" s="60">
        <v>106.17400000000001</v>
      </c>
      <c r="S60" s="3">
        <v>305.16800000000001</v>
      </c>
      <c r="T60" s="42">
        <f t="shared" si="84"/>
        <v>2874.2253282347842</v>
      </c>
      <c r="U60" s="4">
        <v>0</v>
      </c>
      <c r="V60" s="3">
        <v>0</v>
      </c>
      <c r="W60" s="42">
        <f t="shared" si="85"/>
        <v>0</v>
      </c>
      <c r="X60" s="4">
        <v>0</v>
      </c>
      <c r="Y60" s="3">
        <v>0</v>
      </c>
      <c r="Z60" s="42">
        <f t="shared" si="86"/>
        <v>0</v>
      </c>
      <c r="AA60" s="4">
        <v>0</v>
      </c>
      <c r="AB60" s="3">
        <v>0</v>
      </c>
      <c r="AC60" s="42">
        <f t="shared" si="87"/>
        <v>0</v>
      </c>
      <c r="AD60" s="4">
        <v>0</v>
      </c>
      <c r="AE60" s="3">
        <v>0</v>
      </c>
      <c r="AF60" s="42">
        <f t="shared" si="88"/>
        <v>0</v>
      </c>
      <c r="AG60" s="4">
        <v>0</v>
      </c>
      <c r="AH60" s="3">
        <v>0</v>
      </c>
      <c r="AI60" s="42">
        <f t="shared" si="89"/>
        <v>0</v>
      </c>
      <c r="AJ60" s="4">
        <v>0</v>
      </c>
      <c r="AK60" s="3">
        <v>0</v>
      </c>
      <c r="AL60" s="42">
        <f t="shared" si="90"/>
        <v>0</v>
      </c>
      <c r="AM60" s="4">
        <v>0</v>
      </c>
      <c r="AN60" s="3">
        <v>0</v>
      </c>
      <c r="AO60" s="42">
        <f t="shared" si="91"/>
        <v>0</v>
      </c>
      <c r="AP60" s="4">
        <v>0</v>
      </c>
      <c r="AQ60" s="3">
        <v>0</v>
      </c>
      <c r="AR60" s="42">
        <f t="shared" si="92"/>
        <v>0</v>
      </c>
      <c r="AS60" s="4">
        <v>0</v>
      </c>
      <c r="AT60" s="3">
        <v>0</v>
      </c>
      <c r="AU60" s="42">
        <f t="shared" si="93"/>
        <v>0</v>
      </c>
      <c r="AV60" s="4">
        <v>0</v>
      </c>
      <c r="AW60" s="3">
        <v>0</v>
      </c>
      <c r="AX60" s="42">
        <f t="shared" si="94"/>
        <v>0</v>
      </c>
      <c r="AY60" s="4">
        <v>0</v>
      </c>
      <c r="AZ60" s="3">
        <v>0</v>
      </c>
      <c r="BA60" s="42">
        <f t="shared" si="95"/>
        <v>0</v>
      </c>
      <c r="BB60" s="4">
        <v>0</v>
      </c>
      <c r="BC60" s="3">
        <v>0</v>
      </c>
      <c r="BD60" s="42">
        <f t="shared" si="96"/>
        <v>0</v>
      </c>
      <c r="BE60" s="4">
        <v>0</v>
      </c>
      <c r="BF60" s="3">
        <v>0</v>
      </c>
      <c r="BG60" s="42">
        <f t="shared" si="97"/>
        <v>0</v>
      </c>
      <c r="BH60" s="4">
        <v>0</v>
      </c>
      <c r="BI60" s="3">
        <v>0</v>
      </c>
      <c r="BJ60" s="42">
        <f t="shared" si="98"/>
        <v>0</v>
      </c>
      <c r="BK60" s="4">
        <v>0</v>
      </c>
      <c r="BL60" s="3">
        <v>0</v>
      </c>
      <c r="BM60" s="42">
        <f t="shared" si="99"/>
        <v>0</v>
      </c>
      <c r="BN60" s="4">
        <v>0</v>
      </c>
      <c r="BO60" s="3">
        <v>0</v>
      </c>
      <c r="BP60" s="42">
        <f t="shared" si="100"/>
        <v>0</v>
      </c>
      <c r="BQ60" s="4">
        <v>0</v>
      </c>
      <c r="BR60" s="3">
        <v>0</v>
      </c>
      <c r="BS60" s="42">
        <f t="shared" si="101"/>
        <v>0</v>
      </c>
      <c r="BT60" s="4">
        <v>0</v>
      </c>
      <c r="BU60" s="3">
        <v>0</v>
      </c>
      <c r="BV60" s="42">
        <f t="shared" si="102"/>
        <v>0</v>
      </c>
      <c r="BW60" s="4">
        <v>0</v>
      </c>
      <c r="BX60" s="3">
        <v>0</v>
      </c>
      <c r="BY60" s="42">
        <f t="shared" si="103"/>
        <v>0</v>
      </c>
      <c r="BZ60" s="4">
        <v>0</v>
      </c>
      <c r="CA60" s="3">
        <v>0</v>
      </c>
      <c r="CB60" s="42">
        <f t="shared" si="104"/>
        <v>0</v>
      </c>
      <c r="CC60" s="4"/>
      <c r="CD60" s="3"/>
      <c r="CE60" s="42"/>
      <c r="CF60" s="4">
        <v>0</v>
      </c>
      <c r="CG60" s="3">
        <v>0</v>
      </c>
      <c r="CH60" s="42">
        <f t="shared" si="105"/>
        <v>0</v>
      </c>
      <c r="CI60" s="4">
        <v>0</v>
      </c>
      <c r="CJ60" s="3">
        <v>0</v>
      </c>
      <c r="CK60" s="42">
        <f t="shared" si="106"/>
        <v>0</v>
      </c>
      <c r="CL60" s="4">
        <v>0</v>
      </c>
      <c r="CM60" s="3">
        <v>0</v>
      </c>
      <c r="CN60" s="42">
        <f t="shared" si="107"/>
        <v>0</v>
      </c>
      <c r="CO60" s="4">
        <v>0</v>
      </c>
      <c r="CP60" s="3">
        <v>0</v>
      </c>
      <c r="CQ60" s="42">
        <f t="shared" si="108"/>
        <v>0</v>
      </c>
      <c r="CR60" s="4">
        <v>0</v>
      </c>
      <c r="CS60" s="3">
        <v>0</v>
      </c>
      <c r="CT60" s="42">
        <f t="shared" si="109"/>
        <v>0</v>
      </c>
      <c r="CU60" s="4">
        <v>0</v>
      </c>
      <c r="CV60" s="3">
        <v>0</v>
      </c>
      <c r="CW60" s="42">
        <f t="shared" si="110"/>
        <v>0</v>
      </c>
      <c r="CX60" s="4">
        <v>0</v>
      </c>
      <c r="CY60" s="3">
        <v>0</v>
      </c>
      <c r="CZ60" s="42">
        <f t="shared" si="111"/>
        <v>0</v>
      </c>
      <c r="DA60" s="4">
        <v>0</v>
      </c>
      <c r="DB60" s="3">
        <v>0</v>
      </c>
      <c r="DC60" s="42">
        <f t="shared" si="112"/>
        <v>0</v>
      </c>
      <c r="DD60" s="4">
        <f t="shared" si="113"/>
        <v>106.17400000000001</v>
      </c>
      <c r="DE60" s="7">
        <f t="shared" si="114"/>
        <v>305.16800000000001</v>
      </c>
    </row>
    <row r="61" spans="1:109" x14ac:dyDescent="0.3">
      <c r="A61" s="45">
        <v>2021</v>
      </c>
      <c r="B61" s="41" t="s">
        <v>8</v>
      </c>
      <c r="C61" s="4">
        <v>0</v>
      </c>
      <c r="D61" s="3">
        <v>0</v>
      </c>
      <c r="E61" s="42">
        <f>IF(C61=0,0,D61/C61*1000)</f>
        <v>0</v>
      </c>
      <c r="F61" s="4">
        <v>0</v>
      </c>
      <c r="G61" s="3">
        <v>0</v>
      </c>
      <c r="H61" s="42">
        <f t="shared" si="80"/>
        <v>0</v>
      </c>
      <c r="I61" s="4">
        <v>0</v>
      </c>
      <c r="J61" s="3">
        <v>0</v>
      </c>
      <c r="K61" s="42">
        <f t="shared" si="81"/>
        <v>0</v>
      </c>
      <c r="L61" s="4">
        <v>0</v>
      </c>
      <c r="M61" s="3">
        <v>0</v>
      </c>
      <c r="N61" s="42">
        <f t="shared" si="82"/>
        <v>0</v>
      </c>
      <c r="O61" s="4">
        <v>0</v>
      </c>
      <c r="P61" s="3">
        <v>0</v>
      </c>
      <c r="Q61" s="42">
        <f t="shared" si="83"/>
        <v>0</v>
      </c>
      <c r="R61" s="4">
        <v>0</v>
      </c>
      <c r="S61" s="3">
        <v>0</v>
      </c>
      <c r="T61" s="42">
        <f t="shared" si="84"/>
        <v>0</v>
      </c>
      <c r="U61" s="4">
        <v>0</v>
      </c>
      <c r="V61" s="3">
        <v>0</v>
      </c>
      <c r="W61" s="42">
        <f t="shared" si="85"/>
        <v>0</v>
      </c>
      <c r="X61" s="60">
        <v>219.24</v>
      </c>
      <c r="Y61" s="3">
        <v>381.88099999999997</v>
      </c>
      <c r="Z61" s="42">
        <f t="shared" si="86"/>
        <v>1741.8399927020614</v>
      </c>
      <c r="AA61" s="4">
        <v>0</v>
      </c>
      <c r="AB61" s="3">
        <v>0</v>
      </c>
      <c r="AC61" s="42">
        <f t="shared" si="87"/>
        <v>0</v>
      </c>
      <c r="AD61" s="4">
        <v>0</v>
      </c>
      <c r="AE61" s="3">
        <v>0</v>
      </c>
      <c r="AF61" s="42">
        <f t="shared" si="88"/>
        <v>0</v>
      </c>
      <c r="AG61" s="4">
        <v>0</v>
      </c>
      <c r="AH61" s="3">
        <v>0</v>
      </c>
      <c r="AI61" s="42">
        <f t="shared" si="89"/>
        <v>0</v>
      </c>
      <c r="AJ61" s="4">
        <v>0</v>
      </c>
      <c r="AK61" s="3">
        <v>0</v>
      </c>
      <c r="AL61" s="42">
        <f t="shared" si="90"/>
        <v>0</v>
      </c>
      <c r="AM61" s="4">
        <v>0</v>
      </c>
      <c r="AN61" s="3">
        <v>0</v>
      </c>
      <c r="AO61" s="42">
        <f t="shared" si="91"/>
        <v>0</v>
      </c>
      <c r="AP61" s="4">
        <v>0</v>
      </c>
      <c r="AQ61" s="3">
        <v>0</v>
      </c>
      <c r="AR61" s="42">
        <f t="shared" si="92"/>
        <v>0</v>
      </c>
      <c r="AS61" s="4">
        <v>0</v>
      </c>
      <c r="AT61" s="3">
        <v>0</v>
      </c>
      <c r="AU61" s="42">
        <f t="shared" si="93"/>
        <v>0</v>
      </c>
      <c r="AV61" s="4">
        <v>0</v>
      </c>
      <c r="AW61" s="3">
        <v>0</v>
      </c>
      <c r="AX61" s="42">
        <f t="shared" si="94"/>
        <v>0</v>
      </c>
      <c r="AY61" s="4">
        <v>0</v>
      </c>
      <c r="AZ61" s="3">
        <v>0</v>
      </c>
      <c r="BA61" s="42">
        <f t="shared" si="95"/>
        <v>0</v>
      </c>
      <c r="BB61" s="4">
        <v>0</v>
      </c>
      <c r="BC61" s="3">
        <v>0</v>
      </c>
      <c r="BD61" s="42">
        <f t="shared" si="96"/>
        <v>0</v>
      </c>
      <c r="BE61" s="4">
        <v>0</v>
      </c>
      <c r="BF61" s="3">
        <v>0</v>
      </c>
      <c r="BG61" s="42">
        <f t="shared" si="97"/>
        <v>0</v>
      </c>
      <c r="BH61" s="4">
        <v>0</v>
      </c>
      <c r="BI61" s="3">
        <v>0</v>
      </c>
      <c r="BJ61" s="42">
        <f t="shared" si="98"/>
        <v>0</v>
      </c>
      <c r="BK61" s="4">
        <v>0</v>
      </c>
      <c r="BL61" s="3">
        <v>0</v>
      </c>
      <c r="BM61" s="42">
        <f t="shared" si="99"/>
        <v>0</v>
      </c>
      <c r="BN61" s="4">
        <v>0</v>
      </c>
      <c r="BO61" s="3">
        <v>0</v>
      </c>
      <c r="BP61" s="42">
        <f t="shared" si="100"/>
        <v>0</v>
      </c>
      <c r="BQ61" s="4">
        <v>0</v>
      </c>
      <c r="BR61" s="3">
        <v>0</v>
      </c>
      <c r="BS61" s="42">
        <f t="shared" si="101"/>
        <v>0</v>
      </c>
      <c r="BT61" s="4">
        <v>0</v>
      </c>
      <c r="BU61" s="3">
        <v>0</v>
      </c>
      <c r="BV61" s="42">
        <f t="shared" si="102"/>
        <v>0</v>
      </c>
      <c r="BW61" s="4">
        <v>0</v>
      </c>
      <c r="BX61" s="3">
        <v>0</v>
      </c>
      <c r="BY61" s="42">
        <f t="shared" si="103"/>
        <v>0</v>
      </c>
      <c r="BZ61" s="4">
        <v>0</v>
      </c>
      <c r="CA61" s="3">
        <v>0</v>
      </c>
      <c r="CB61" s="42">
        <f t="shared" si="104"/>
        <v>0</v>
      </c>
      <c r="CC61" s="4"/>
      <c r="CD61" s="3"/>
      <c r="CE61" s="42"/>
      <c r="CF61" s="4">
        <v>0</v>
      </c>
      <c r="CG61" s="3">
        <v>0</v>
      </c>
      <c r="CH61" s="42">
        <f t="shared" si="105"/>
        <v>0</v>
      </c>
      <c r="CI61" s="4">
        <v>0</v>
      </c>
      <c r="CJ61" s="3">
        <v>0</v>
      </c>
      <c r="CK61" s="42">
        <f t="shared" si="106"/>
        <v>0</v>
      </c>
      <c r="CL61" s="4">
        <v>0</v>
      </c>
      <c r="CM61" s="3">
        <v>0</v>
      </c>
      <c r="CN61" s="42">
        <f t="shared" si="107"/>
        <v>0</v>
      </c>
      <c r="CO61" s="4">
        <v>0</v>
      </c>
      <c r="CP61" s="3">
        <v>0</v>
      </c>
      <c r="CQ61" s="42">
        <f t="shared" si="108"/>
        <v>0</v>
      </c>
      <c r="CR61" s="4">
        <v>0</v>
      </c>
      <c r="CS61" s="3">
        <v>0</v>
      </c>
      <c r="CT61" s="42">
        <f t="shared" si="109"/>
        <v>0</v>
      </c>
      <c r="CU61" s="4">
        <v>0</v>
      </c>
      <c r="CV61" s="3">
        <v>0</v>
      </c>
      <c r="CW61" s="42">
        <f t="shared" si="110"/>
        <v>0</v>
      </c>
      <c r="CX61" s="4">
        <v>0</v>
      </c>
      <c r="CY61" s="3">
        <v>0</v>
      </c>
      <c r="CZ61" s="42">
        <f t="shared" si="111"/>
        <v>0</v>
      </c>
      <c r="DA61" s="4">
        <v>0</v>
      </c>
      <c r="DB61" s="3">
        <v>0</v>
      </c>
      <c r="DC61" s="42">
        <f t="shared" si="112"/>
        <v>0</v>
      </c>
      <c r="DD61" s="4">
        <f t="shared" si="113"/>
        <v>219.24</v>
      </c>
      <c r="DE61" s="7">
        <f t="shared" si="114"/>
        <v>381.88099999999997</v>
      </c>
    </row>
    <row r="62" spans="1:109" x14ac:dyDescent="0.3">
      <c r="A62" s="45">
        <v>2021</v>
      </c>
      <c r="B62" s="42" t="s">
        <v>9</v>
      </c>
      <c r="C62" s="4">
        <v>0</v>
      </c>
      <c r="D62" s="3">
        <v>0</v>
      </c>
      <c r="E62" s="42">
        <f t="shared" ref="E62:E69" si="116">IF(C62=0,0,D62/C62*1000)</f>
        <v>0</v>
      </c>
      <c r="F62" s="4">
        <v>0</v>
      </c>
      <c r="G62" s="3">
        <v>0</v>
      </c>
      <c r="H62" s="42">
        <f t="shared" si="80"/>
        <v>0</v>
      </c>
      <c r="I62" s="4">
        <v>0</v>
      </c>
      <c r="J62" s="3">
        <v>0</v>
      </c>
      <c r="K62" s="42">
        <f t="shared" si="81"/>
        <v>0</v>
      </c>
      <c r="L62" s="4">
        <v>0</v>
      </c>
      <c r="M62" s="3">
        <v>0</v>
      </c>
      <c r="N62" s="42">
        <f t="shared" si="82"/>
        <v>0</v>
      </c>
      <c r="O62" s="4">
        <v>0</v>
      </c>
      <c r="P62" s="3">
        <v>0</v>
      </c>
      <c r="Q62" s="42">
        <f t="shared" si="83"/>
        <v>0</v>
      </c>
      <c r="R62" s="4">
        <v>0</v>
      </c>
      <c r="S62" s="3">
        <v>0</v>
      </c>
      <c r="T62" s="42">
        <f t="shared" si="84"/>
        <v>0</v>
      </c>
      <c r="U62" s="4">
        <v>0</v>
      </c>
      <c r="V62" s="3">
        <v>0</v>
      </c>
      <c r="W62" s="42">
        <f t="shared" si="85"/>
        <v>0</v>
      </c>
      <c r="X62" s="4">
        <v>0</v>
      </c>
      <c r="Y62" s="3">
        <v>0</v>
      </c>
      <c r="Z62" s="42">
        <f t="shared" si="86"/>
        <v>0</v>
      </c>
      <c r="AA62" s="4">
        <v>0</v>
      </c>
      <c r="AB62" s="3">
        <v>0</v>
      </c>
      <c r="AC62" s="42">
        <f t="shared" si="87"/>
        <v>0</v>
      </c>
      <c r="AD62" s="4">
        <v>0</v>
      </c>
      <c r="AE62" s="3">
        <v>0</v>
      </c>
      <c r="AF62" s="42">
        <f t="shared" si="88"/>
        <v>0</v>
      </c>
      <c r="AG62" s="4">
        <v>0</v>
      </c>
      <c r="AH62" s="3">
        <v>0</v>
      </c>
      <c r="AI62" s="42">
        <f t="shared" si="89"/>
        <v>0</v>
      </c>
      <c r="AJ62" s="4">
        <v>0</v>
      </c>
      <c r="AK62" s="3">
        <v>0</v>
      </c>
      <c r="AL62" s="42">
        <f t="shared" si="90"/>
        <v>0</v>
      </c>
      <c r="AM62" s="4">
        <v>0</v>
      </c>
      <c r="AN62" s="3">
        <v>0</v>
      </c>
      <c r="AO62" s="42">
        <f t="shared" si="91"/>
        <v>0</v>
      </c>
      <c r="AP62" s="4">
        <v>0</v>
      </c>
      <c r="AQ62" s="3">
        <v>0</v>
      </c>
      <c r="AR62" s="42">
        <f t="shared" si="92"/>
        <v>0</v>
      </c>
      <c r="AS62" s="4">
        <v>0</v>
      </c>
      <c r="AT62" s="3">
        <v>0</v>
      </c>
      <c r="AU62" s="42">
        <f t="shared" si="93"/>
        <v>0</v>
      </c>
      <c r="AV62" s="4">
        <v>0</v>
      </c>
      <c r="AW62" s="3">
        <v>0</v>
      </c>
      <c r="AX62" s="42">
        <f t="shared" si="94"/>
        <v>0</v>
      </c>
      <c r="AY62" s="4">
        <v>0</v>
      </c>
      <c r="AZ62" s="3">
        <v>0</v>
      </c>
      <c r="BA62" s="42">
        <f t="shared" si="95"/>
        <v>0</v>
      </c>
      <c r="BB62" s="4">
        <v>0</v>
      </c>
      <c r="BC62" s="3">
        <v>0</v>
      </c>
      <c r="BD62" s="42">
        <f t="shared" si="96"/>
        <v>0</v>
      </c>
      <c r="BE62" s="4">
        <v>0</v>
      </c>
      <c r="BF62" s="3">
        <v>0</v>
      </c>
      <c r="BG62" s="42">
        <f t="shared" si="97"/>
        <v>0</v>
      </c>
      <c r="BH62" s="4">
        <v>0</v>
      </c>
      <c r="BI62" s="3">
        <v>0</v>
      </c>
      <c r="BJ62" s="42">
        <f t="shared" si="98"/>
        <v>0</v>
      </c>
      <c r="BK62" s="4">
        <v>0</v>
      </c>
      <c r="BL62" s="3">
        <v>0</v>
      </c>
      <c r="BM62" s="42">
        <f t="shared" si="99"/>
        <v>0</v>
      </c>
      <c r="BN62" s="4">
        <v>0</v>
      </c>
      <c r="BO62" s="3">
        <v>0</v>
      </c>
      <c r="BP62" s="42">
        <f t="shared" si="100"/>
        <v>0</v>
      </c>
      <c r="BQ62" s="4">
        <v>0</v>
      </c>
      <c r="BR62" s="3">
        <v>0</v>
      </c>
      <c r="BS62" s="42">
        <f t="shared" si="101"/>
        <v>0</v>
      </c>
      <c r="BT62" s="4">
        <v>0</v>
      </c>
      <c r="BU62" s="3">
        <v>0</v>
      </c>
      <c r="BV62" s="42">
        <f t="shared" si="102"/>
        <v>0</v>
      </c>
      <c r="BW62" s="4">
        <v>0</v>
      </c>
      <c r="BX62" s="3">
        <v>0</v>
      </c>
      <c r="BY62" s="42">
        <f t="shared" si="103"/>
        <v>0</v>
      </c>
      <c r="BZ62" s="4">
        <v>0</v>
      </c>
      <c r="CA62" s="3">
        <v>0</v>
      </c>
      <c r="CB62" s="42">
        <f t="shared" si="104"/>
        <v>0</v>
      </c>
      <c r="CC62" s="4"/>
      <c r="CD62" s="3"/>
      <c r="CE62" s="42"/>
      <c r="CF62" s="4">
        <v>0</v>
      </c>
      <c r="CG62" s="3">
        <v>0</v>
      </c>
      <c r="CH62" s="42">
        <f t="shared" si="105"/>
        <v>0</v>
      </c>
      <c r="CI62" s="4">
        <v>0</v>
      </c>
      <c r="CJ62" s="3">
        <v>0</v>
      </c>
      <c r="CK62" s="42">
        <f t="shared" si="106"/>
        <v>0</v>
      </c>
      <c r="CL62" s="4">
        <v>0</v>
      </c>
      <c r="CM62" s="3">
        <v>0</v>
      </c>
      <c r="CN62" s="42">
        <f t="shared" si="107"/>
        <v>0</v>
      </c>
      <c r="CO62" s="4">
        <v>0</v>
      </c>
      <c r="CP62" s="3">
        <v>0</v>
      </c>
      <c r="CQ62" s="42">
        <f t="shared" si="108"/>
        <v>0</v>
      </c>
      <c r="CR62" s="4">
        <v>0</v>
      </c>
      <c r="CS62" s="3">
        <v>0</v>
      </c>
      <c r="CT62" s="42">
        <f t="shared" si="109"/>
        <v>0</v>
      </c>
      <c r="CU62" s="4">
        <v>0</v>
      </c>
      <c r="CV62" s="3">
        <v>0</v>
      </c>
      <c r="CW62" s="42">
        <f t="shared" si="110"/>
        <v>0</v>
      </c>
      <c r="CX62" s="4">
        <v>0</v>
      </c>
      <c r="CY62" s="3">
        <v>0</v>
      </c>
      <c r="CZ62" s="42">
        <f t="shared" si="111"/>
        <v>0</v>
      </c>
      <c r="DA62" s="4">
        <v>0</v>
      </c>
      <c r="DB62" s="3">
        <v>0</v>
      </c>
      <c r="DC62" s="42">
        <f t="shared" si="112"/>
        <v>0</v>
      </c>
      <c r="DD62" s="4">
        <f t="shared" si="113"/>
        <v>0</v>
      </c>
      <c r="DE62" s="7">
        <f t="shared" si="114"/>
        <v>0</v>
      </c>
    </row>
    <row r="63" spans="1:109" x14ac:dyDescent="0.3">
      <c r="A63" s="45">
        <v>2021</v>
      </c>
      <c r="B63" s="41" t="s">
        <v>10</v>
      </c>
      <c r="C63" s="4">
        <v>0</v>
      </c>
      <c r="D63" s="3">
        <v>0</v>
      </c>
      <c r="E63" s="42">
        <f t="shared" si="116"/>
        <v>0</v>
      </c>
      <c r="F63" s="4">
        <v>0</v>
      </c>
      <c r="G63" s="3">
        <v>0</v>
      </c>
      <c r="H63" s="42">
        <f t="shared" si="80"/>
        <v>0</v>
      </c>
      <c r="I63" s="4">
        <v>0</v>
      </c>
      <c r="J63" s="3">
        <v>0</v>
      </c>
      <c r="K63" s="42">
        <f t="shared" si="81"/>
        <v>0</v>
      </c>
      <c r="L63" s="4">
        <v>0</v>
      </c>
      <c r="M63" s="3">
        <v>0</v>
      </c>
      <c r="N63" s="42">
        <f t="shared" si="82"/>
        <v>0</v>
      </c>
      <c r="O63" s="4">
        <v>0</v>
      </c>
      <c r="P63" s="3">
        <v>0</v>
      </c>
      <c r="Q63" s="42">
        <f t="shared" si="83"/>
        <v>0</v>
      </c>
      <c r="R63" s="60">
        <v>300</v>
      </c>
      <c r="S63" s="3">
        <v>842.73900000000003</v>
      </c>
      <c r="T63" s="42">
        <f t="shared" si="84"/>
        <v>2809.13</v>
      </c>
      <c r="U63" s="4">
        <v>0</v>
      </c>
      <c r="V63" s="3">
        <v>0</v>
      </c>
      <c r="W63" s="42">
        <f t="shared" si="85"/>
        <v>0</v>
      </c>
      <c r="X63" s="60">
        <v>2039.6780000000001</v>
      </c>
      <c r="Y63" s="3">
        <v>14558.071</v>
      </c>
      <c r="Z63" s="42">
        <f t="shared" si="86"/>
        <v>7137.4359090013222</v>
      </c>
      <c r="AA63" s="60">
        <v>15</v>
      </c>
      <c r="AB63" s="3">
        <v>85.5</v>
      </c>
      <c r="AC63" s="42">
        <f t="shared" si="87"/>
        <v>5700</v>
      </c>
      <c r="AD63" s="4">
        <v>0</v>
      </c>
      <c r="AE63" s="3">
        <v>0</v>
      </c>
      <c r="AF63" s="42">
        <f t="shared" si="88"/>
        <v>0</v>
      </c>
      <c r="AG63" s="4">
        <v>0</v>
      </c>
      <c r="AH63" s="3">
        <v>0</v>
      </c>
      <c r="AI63" s="42">
        <f t="shared" si="89"/>
        <v>0</v>
      </c>
      <c r="AJ63" s="4">
        <v>0</v>
      </c>
      <c r="AK63" s="3">
        <v>0</v>
      </c>
      <c r="AL63" s="42">
        <f t="shared" si="90"/>
        <v>0</v>
      </c>
      <c r="AM63" s="4">
        <v>0</v>
      </c>
      <c r="AN63" s="3">
        <v>0</v>
      </c>
      <c r="AO63" s="42">
        <f t="shared" si="91"/>
        <v>0</v>
      </c>
      <c r="AP63" s="4">
        <v>0</v>
      </c>
      <c r="AQ63" s="3">
        <v>0</v>
      </c>
      <c r="AR63" s="42">
        <f t="shared" si="92"/>
        <v>0</v>
      </c>
      <c r="AS63" s="4">
        <v>0</v>
      </c>
      <c r="AT63" s="3">
        <v>0</v>
      </c>
      <c r="AU63" s="42">
        <f t="shared" si="93"/>
        <v>0</v>
      </c>
      <c r="AV63" s="4">
        <v>0</v>
      </c>
      <c r="AW63" s="3">
        <v>0</v>
      </c>
      <c r="AX63" s="42">
        <f t="shared" si="94"/>
        <v>0</v>
      </c>
      <c r="AY63" s="4">
        <v>0</v>
      </c>
      <c r="AZ63" s="3">
        <v>0</v>
      </c>
      <c r="BA63" s="42">
        <f t="shared" si="95"/>
        <v>0</v>
      </c>
      <c r="BB63" s="4">
        <v>0</v>
      </c>
      <c r="BC63" s="3">
        <v>0</v>
      </c>
      <c r="BD63" s="42">
        <f t="shared" si="96"/>
        <v>0</v>
      </c>
      <c r="BE63" s="60">
        <v>300.17</v>
      </c>
      <c r="BF63" s="3">
        <v>1903.204</v>
      </c>
      <c r="BG63" s="42">
        <f t="shared" si="97"/>
        <v>6340.4204284238931</v>
      </c>
      <c r="BH63" s="4">
        <v>0</v>
      </c>
      <c r="BI63" s="3">
        <v>0</v>
      </c>
      <c r="BJ63" s="42">
        <f t="shared" si="98"/>
        <v>0</v>
      </c>
      <c r="BK63" s="4">
        <v>0</v>
      </c>
      <c r="BL63" s="3">
        <v>0</v>
      </c>
      <c r="BM63" s="42">
        <f t="shared" si="99"/>
        <v>0</v>
      </c>
      <c r="BN63" s="4">
        <v>0</v>
      </c>
      <c r="BO63" s="3">
        <v>0</v>
      </c>
      <c r="BP63" s="42">
        <f t="shared" si="100"/>
        <v>0</v>
      </c>
      <c r="BQ63" s="4">
        <v>0</v>
      </c>
      <c r="BR63" s="3">
        <v>0</v>
      </c>
      <c r="BS63" s="42">
        <f t="shared" si="101"/>
        <v>0</v>
      </c>
      <c r="BT63" s="4">
        <v>0</v>
      </c>
      <c r="BU63" s="3">
        <v>0</v>
      </c>
      <c r="BV63" s="42">
        <f t="shared" si="102"/>
        <v>0</v>
      </c>
      <c r="BW63" s="4">
        <v>0</v>
      </c>
      <c r="BX63" s="3">
        <v>0</v>
      </c>
      <c r="BY63" s="42">
        <f t="shared" si="103"/>
        <v>0</v>
      </c>
      <c r="BZ63" s="4">
        <v>0</v>
      </c>
      <c r="CA63" s="3">
        <v>0</v>
      </c>
      <c r="CB63" s="42">
        <f t="shared" si="104"/>
        <v>0</v>
      </c>
      <c r="CC63" s="4"/>
      <c r="CD63" s="3"/>
      <c r="CE63" s="42"/>
      <c r="CF63" s="4">
        <v>0</v>
      </c>
      <c r="CG63" s="3">
        <v>0</v>
      </c>
      <c r="CH63" s="42">
        <f t="shared" si="105"/>
        <v>0</v>
      </c>
      <c r="CI63" s="4">
        <v>0</v>
      </c>
      <c r="CJ63" s="3">
        <v>0</v>
      </c>
      <c r="CK63" s="42">
        <f t="shared" si="106"/>
        <v>0</v>
      </c>
      <c r="CL63" s="4">
        <v>0</v>
      </c>
      <c r="CM63" s="3">
        <v>0</v>
      </c>
      <c r="CN63" s="42">
        <f t="shared" si="107"/>
        <v>0</v>
      </c>
      <c r="CO63" s="4">
        <v>0</v>
      </c>
      <c r="CP63" s="3">
        <v>0</v>
      </c>
      <c r="CQ63" s="42">
        <f t="shared" si="108"/>
        <v>0</v>
      </c>
      <c r="CR63" s="4">
        <v>0</v>
      </c>
      <c r="CS63" s="3">
        <v>0</v>
      </c>
      <c r="CT63" s="42">
        <f t="shared" si="109"/>
        <v>0</v>
      </c>
      <c r="CU63" s="4">
        <v>0</v>
      </c>
      <c r="CV63" s="3">
        <v>0</v>
      </c>
      <c r="CW63" s="42">
        <f t="shared" si="110"/>
        <v>0</v>
      </c>
      <c r="CX63" s="4">
        <v>0</v>
      </c>
      <c r="CY63" s="3">
        <v>0</v>
      </c>
      <c r="CZ63" s="42">
        <f t="shared" si="111"/>
        <v>0</v>
      </c>
      <c r="DA63" s="4">
        <v>0</v>
      </c>
      <c r="DB63" s="3">
        <v>0</v>
      </c>
      <c r="DC63" s="42">
        <f t="shared" si="112"/>
        <v>0</v>
      </c>
      <c r="DD63" s="4">
        <f>DA63+CX63+CL63+CI63+CF63+BZ63+BW63+BT63+BQ63+BN63+BK63+BH63+BE63+BB63+AV63+AS63+AP63+AM63+AJ63+AG63+AD63+X63+U63+R63+O63+F63+C63+I63+CO63+CR63+AA63:AA63</f>
        <v>2654.848</v>
      </c>
      <c r="DE63" s="7">
        <f>DB63+CY63+CM63+CJ63+CG63+CA63+BX63+BU63+BR63+BO63+BL63+BI63+BF63+BC63+AW63+AT63+AQ63+AN63+AK63+AH63+AE63+Y63+V63+S63+P63+G63+D63+J63+CP63+CS63+AB63:AB63</f>
        <v>17389.514000000003</v>
      </c>
    </row>
    <row r="64" spans="1:109" x14ac:dyDescent="0.3">
      <c r="A64" s="45">
        <v>2021</v>
      </c>
      <c r="B64" s="41" t="s">
        <v>11</v>
      </c>
      <c r="C64" s="4">
        <v>0</v>
      </c>
      <c r="D64" s="3">
        <v>0</v>
      </c>
      <c r="E64" s="42">
        <f t="shared" si="116"/>
        <v>0</v>
      </c>
      <c r="F64" s="4">
        <v>0</v>
      </c>
      <c r="G64" s="3">
        <v>0</v>
      </c>
      <c r="H64" s="42">
        <f t="shared" si="80"/>
        <v>0</v>
      </c>
      <c r="I64" s="4">
        <v>0</v>
      </c>
      <c r="J64" s="3">
        <v>0</v>
      </c>
      <c r="K64" s="42">
        <f t="shared" si="81"/>
        <v>0</v>
      </c>
      <c r="L64" s="4">
        <v>0</v>
      </c>
      <c r="M64" s="3">
        <v>0</v>
      </c>
      <c r="N64" s="42">
        <f t="shared" si="82"/>
        <v>0</v>
      </c>
      <c r="O64" s="4">
        <v>0</v>
      </c>
      <c r="P64" s="3">
        <v>0</v>
      </c>
      <c r="Q64" s="42">
        <f t="shared" si="83"/>
        <v>0</v>
      </c>
      <c r="R64" s="4">
        <v>0</v>
      </c>
      <c r="S64" s="3">
        <v>0</v>
      </c>
      <c r="T64" s="42">
        <f t="shared" si="84"/>
        <v>0</v>
      </c>
      <c r="U64" s="4">
        <v>0</v>
      </c>
      <c r="V64" s="3">
        <v>0</v>
      </c>
      <c r="W64" s="42">
        <f t="shared" si="85"/>
        <v>0</v>
      </c>
      <c r="X64" s="60">
        <v>552.67999999999995</v>
      </c>
      <c r="Y64" s="3">
        <v>4543.1369999999997</v>
      </c>
      <c r="Z64" s="42">
        <f t="shared" si="86"/>
        <v>8220.1943258305</v>
      </c>
      <c r="AA64" s="4">
        <v>0</v>
      </c>
      <c r="AB64" s="3">
        <v>0</v>
      </c>
      <c r="AC64" s="42">
        <f t="shared" si="87"/>
        <v>0</v>
      </c>
      <c r="AD64" s="4">
        <v>0</v>
      </c>
      <c r="AE64" s="3">
        <v>0</v>
      </c>
      <c r="AF64" s="42">
        <f t="shared" si="88"/>
        <v>0</v>
      </c>
      <c r="AG64" s="4">
        <v>0</v>
      </c>
      <c r="AH64" s="3">
        <v>0</v>
      </c>
      <c r="AI64" s="42">
        <f t="shared" si="89"/>
        <v>0</v>
      </c>
      <c r="AJ64" s="4">
        <v>0</v>
      </c>
      <c r="AK64" s="3">
        <v>0</v>
      </c>
      <c r="AL64" s="42">
        <f t="shared" si="90"/>
        <v>0</v>
      </c>
      <c r="AM64" s="4">
        <v>0</v>
      </c>
      <c r="AN64" s="3">
        <v>0</v>
      </c>
      <c r="AO64" s="42">
        <f t="shared" si="91"/>
        <v>0</v>
      </c>
      <c r="AP64" s="4">
        <v>0</v>
      </c>
      <c r="AQ64" s="3">
        <v>0</v>
      </c>
      <c r="AR64" s="42">
        <f t="shared" si="92"/>
        <v>0</v>
      </c>
      <c r="AS64" s="4">
        <v>0</v>
      </c>
      <c r="AT64" s="3">
        <v>0</v>
      </c>
      <c r="AU64" s="42">
        <f t="shared" si="93"/>
        <v>0</v>
      </c>
      <c r="AV64" s="4">
        <v>0</v>
      </c>
      <c r="AW64" s="3">
        <v>0</v>
      </c>
      <c r="AX64" s="42">
        <f t="shared" si="94"/>
        <v>0</v>
      </c>
      <c r="AY64" s="4">
        <v>0</v>
      </c>
      <c r="AZ64" s="3">
        <v>0</v>
      </c>
      <c r="BA64" s="42">
        <f t="shared" si="95"/>
        <v>0</v>
      </c>
      <c r="BB64" s="4">
        <v>0</v>
      </c>
      <c r="BC64" s="3">
        <v>0</v>
      </c>
      <c r="BD64" s="42">
        <f t="shared" si="96"/>
        <v>0</v>
      </c>
      <c r="BE64" s="4">
        <v>0</v>
      </c>
      <c r="BF64" s="3">
        <v>0</v>
      </c>
      <c r="BG64" s="42">
        <f t="shared" si="97"/>
        <v>0</v>
      </c>
      <c r="BH64" s="4">
        <v>0</v>
      </c>
      <c r="BI64" s="3">
        <v>0</v>
      </c>
      <c r="BJ64" s="42">
        <f t="shared" si="98"/>
        <v>0</v>
      </c>
      <c r="BK64" s="4">
        <v>0</v>
      </c>
      <c r="BL64" s="3">
        <v>0</v>
      </c>
      <c r="BM64" s="42">
        <f t="shared" si="99"/>
        <v>0</v>
      </c>
      <c r="BN64" s="4">
        <v>0</v>
      </c>
      <c r="BO64" s="3">
        <v>0</v>
      </c>
      <c r="BP64" s="42">
        <f t="shared" si="100"/>
        <v>0</v>
      </c>
      <c r="BQ64" s="4">
        <v>0</v>
      </c>
      <c r="BR64" s="3">
        <v>0</v>
      </c>
      <c r="BS64" s="42">
        <f t="shared" si="101"/>
        <v>0</v>
      </c>
      <c r="BT64" s="4">
        <v>0</v>
      </c>
      <c r="BU64" s="3">
        <v>0</v>
      </c>
      <c r="BV64" s="42">
        <f t="shared" si="102"/>
        <v>0</v>
      </c>
      <c r="BW64" s="4">
        <v>0</v>
      </c>
      <c r="BX64" s="3">
        <v>0</v>
      </c>
      <c r="BY64" s="42">
        <f t="shared" si="103"/>
        <v>0</v>
      </c>
      <c r="BZ64" s="4">
        <v>0</v>
      </c>
      <c r="CA64" s="3">
        <v>0</v>
      </c>
      <c r="CB64" s="42">
        <f t="shared" si="104"/>
        <v>0</v>
      </c>
      <c r="CC64" s="4"/>
      <c r="CD64" s="3"/>
      <c r="CE64" s="42"/>
      <c r="CF64" s="4">
        <v>0</v>
      </c>
      <c r="CG64" s="3">
        <v>0</v>
      </c>
      <c r="CH64" s="42">
        <f t="shared" si="105"/>
        <v>0</v>
      </c>
      <c r="CI64" s="4">
        <v>0</v>
      </c>
      <c r="CJ64" s="3">
        <v>0</v>
      </c>
      <c r="CK64" s="42">
        <f t="shared" si="106"/>
        <v>0</v>
      </c>
      <c r="CL64" s="4">
        <v>0</v>
      </c>
      <c r="CM64" s="3">
        <v>0</v>
      </c>
      <c r="CN64" s="42">
        <f t="shared" si="107"/>
        <v>0</v>
      </c>
      <c r="CO64" s="4">
        <v>0</v>
      </c>
      <c r="CP64" s="3">
        <v>0</v>
      </c>
      <c r="CQ64" s="42">
        <f t="shared" si="108"/>
        <v>0</v>
      </c>
      <c r="CR64" s="4">
        <v>0</v>
      </c>
      <c r="CS64" s="3">
        <v>0</v>
      </c>
      <c r="CT64" s="42">
        <f t="shared" si="109"/>
        <v>0</v>
      </c>
      <c r="CU64" s="4">
        <v>0</v>
      </c>
      <c r="CV64" s="3">
        <v>0</v>
      </c>
      <c r="CW64" s="42">
        <f t="shared" si="110"/>
        <v>0</v>
      </c>
      <c r="CX64" s="4">
        <v>0</v>
      </c>
      <c r="CY64" s="3">
        <v>0</v>
      </c>
      <c r="CZ64" s="42">
        <f t="shared" si="111"/>
        <v>0</v>
      </c>
      <c r="DA64" s="4">
        <v>0</v>
      </c>
      <c r="DB64" s="3">
        <v>0</v>
      </c>
      <c r="DC64" s="42">
        <f t="shared" si="112"/>
        <v>0</v>
      </c>
      <c r="DD64" s="4">
        <f t="shared" ref="DD64:DD70" si="117">DA64+CX64+CL64+CI64+CF64+BZ64+BW64+BT64+BQ64+BN64+BK64+BH64+BE64+BB64+AV64+AS64+AP64+AM64+AJ64+AG64+AD64+X64+U64+R64+O64+F64+C64+I64+CO64+CR64+AA64:AA64</f>
        <v>552.67999999999995</v>
      </c>
      <c r="DE64" s="7">
        <f t="shared" ref="DE64:DE70" si="118">DB64+CY64+CM64+CJ64+CG64+CA64+BX64+BU64+BR64+BO64+BL64+BI64+BF64+BC64+AW64+AT64+AQ64+AN64+AK64+AH64+AE64+Y64+V64+S64+P64+G64+D64+J64+CP64+CS64+AB64:AB64</f>
        <v>4543.1369999999997</v>
      </c>
    </row>
    <row r="65" spans="1:109" x14ac:dyDescent="0.3">
      <c r="A65" s="45">
        <v>2021</v>
      </c>
      <c r="B65" s="41" t="s">
        <v>12</v>
      </c>
      <c r="C65" s="4">
        <v>0</v>
      </c>
      <c r="D65" s="3">
        <v>0</v>
      </c>
      <c r="E65" s="42">
        <f t="shared" si="116"/>
        <v>0</v>
      </c>
      <c r="F65" s="4">
        <v>0</v>
      </c>
      <c r="G65" s="3">
        <v>0</v>
      </c>
      <c r="H65" s="42">
        <f t="shared" si="80"/>
        <v>0</v>
      </c>
      <c r="I65" s="4">
        <v>0</v>
      </c>
      <c r="J65" s="3">
        <v>0</v>
      </c>
      <c r="K65" s="42">
        <f t="shared" si="81"/>
        <v>0</v>
      </c>
      <c r="L65" s="4">
        <v>0</v>
      </c>
      <c r="M65" s="3">
        <v>0</v>
      </c>
      <c r="N65" s="42">
        <f t="shared" si="82"/>
        <v>0</v>
      </c>
      <c r="O65" s="4">
        <v>0</v>
      </c>
      <c r="P65" s="3">
        <v>0</v>
      </c>
      <c r="Q65" s="42">
        <f t="shared" si="83"/>
        <v>0</v>
      </c>
      <c r="R65" s="60">
        <v>137.5</v>
      </c>
      <c r="S65" s="3">
        <v>470.49700000000001</v>
      </c>
      <c r="T65" s="42">
        <f t="shared" si="84"/>
        <v>3421.7963636363638</v>
      </c>
      <c r="U65" s="4">
        <v>0</v>
      </c>
      <c r="V65" s="3">
        <v>0</v>
      </c>
      <c r="W65" s="42">
        <f t="shared" si="85"/>
        <v>0</v>
      </c>
      <c r="X65" s="4">
        <v>0</v>
      </c>
      <c r="Y65" s="3">
        <v>0</v>
      </c>
      <c r="Z65" s="42">
        <f t="shared" si="86"/>
        <v>0</v>
      </c>
      <c r="AA65" s="4">
        <v>0</v>
      </c>
      <c r="AB65" s="3">
        <v>0</v>
      </c>
      <c r="AC65" s="42">
        <f t="shared" si="87"/>
        <v>0</v>
      </c>
      <c r="AD65" s="4">
        <v>0</v>
      </c>
      <c r="AE65" s="3">
        <v>0</v>
      </c>
      <c r="AF65" s="42">
        <f t="shared" si="88"/>
        <v>0</v>
      </c>
      <c r="AG65" s="4">
        <v>0</v>
      </c>
      <c r="AH65" s="3">
        <v>0</v>
      </c>
      <c r="AI65" s="42">
        <f t="shared" si="89"/>
        <v>0</v>
      </c>
      <c r="AJ65" s="4">
        <v>0</v>
      </c>
      <c r="AK65" s="3">
        <v>0</v>
      </c>
      <c r="AL65" s="42">
        <f t="shared" si="90"/>
        <v>0</v>
      </c>
      <c r="AM65" s="4">
        <v>0</v>
      </c>
      <c r="AN65" s="3">
        <v>0</v>
      </c>
      <c r="AO65" s="42">
        <f t="shared" si="91"/>
        <v>0</v>
      </c>
      <c r="AP65" s="4">
        <v>0</v>
      </c>
      <c r="AQ65" s="3">
        <v>0</v>
      </c>
      <c r="AR65" s="42">
        <f t="shared" si="92"/>
        <v>0</v>
      </c>
      <c r="AS65" s="4">
        <v>0</v>
      </c>
      <c r="AT65" s="3">
        <v>0</v>
      </c>
      <c r="AU65" s="42">
        <f t="shared" si="93"/>
        <v>0</v>
      </c>
      <c r="AV65" s="4">
        <v>0</v>
      </c>
      <c r="AW65" s="3">
        <v>0</v>
      </c>
      <c r="AX65" s="42">
        <f t="shared" si="94"/>
        <v>0</v>
      </c>
      <c r="AY65" s="4">
        <v>0</v>
      </c>
      <c r="AZ65" s="3">
        <v>0</v>
      </c>
      <c r="BA65" s="42">
        <f t="shared" si="95"/>
        <v>0</v>
      </c>
      <c r="BB65" s="4">
        <v>0</v>
      </c>
      <c r="BC65" s="3">
        <v>0</v>
      </c>
      <c r="BD65" s="42">
        <f t="shared" si="96"/>
        <v>0</v>
      </c>
      <c r="BE65" s="4">
        <v>0</v>
      </c>
      <c r="BF65" s="3">
        <v>0</v>
      </c>
      <c r="BG65" s="42">
        <f t="shared" si="97"/>
        <v>0</v>
      </c>
      <c r="BH65" s="4">
        <v>0</v>
      </c>
      <c r="BI65" s="3">
        <v>0</v>
      </c>
      <c r="BJ65" s="42">
        <f t="shared" si="98"/>
        <v>0</v>
      </c>
      <c r="BK65" s="4">
        <v>0</v>
      </c>
      <c r="BL65" s="3">
        <v>0</v>
      </c>
      <c r="BM65" s="42">
        <f t="shared" si="99"/>
        <v>0</v>
      </c>
      <c r="BN65" s="4">
        <v>0</v>
      </c>
      <c r="BO65" s="3">
        <v>0</v>
      </c>
      <c r="BP65" s="42">
        <f t="shared" si="100"/>
        <v>0</v>
      </c>
      <c r="BQ65" s="4">
        <v>0</v>
      </c>
      <c r="BR65" s="3">
        <v>0</v>
      </c>
      <c r="BS65" s="42">
        <f t="shared" si="101"/>
        <v>0</v>
      </c>
      <c r="BT65" s="4">
        <v>0</v>
      </c>
      <c r="BU65" s="3">
        <v>0</v>
      </c>
      <c r="BV65" s="42">
        <f t="shared" si="102"/>
        <v>0</v>
      </c>
      <c r="BW65" s="4">
        <v>0</v>
      </c>
      <c r="BX65" s="3">
        <v>0</v>
      </c>
      <c r="BY65" s="42">
        <f t="shared" si="103"/>
        <v>0</v>
      </c>
      <c r="BZ65" s="4">
        <v>0</v>
      </c>
      <c r="CA65" s="3">
        <v>0</v>
      </c>
      <c r="CB65" s="42">
        <f t="shared" si="104"/>
        <v>0</v>
      </c>
      <c r="CC65" s="4"/>
      <c r="CD65" s="3"/>
      <c r="CE65" s="42"/>
      <c r="CF65" s="4">
        <v>0</v>
      </c>
      <c r="CG65" s="3">
        <v>0</v>
      </c>
      <c r="CH65" s="42">
        <f t="shared" si="105"/>
        <v>0</v>
      </c>
      <c r="CI65" s="4">
        <v>0</v>
      </c>
      <c r="CJ65" s="3">
        <v>0</v>
      </c>
      <c r="CK65" s="42">
        <f t="shared" si="106"/>
        <v>0</v>
      </c>
      <c r="CL65" s="4">
        <v>0</v>
      </c>
      <c r="CM65" s="3">
        <v>0</v>
      </c>
      <c r="CN65" s="42">
        <f t="shared" si="107"/>
        <v>0</v>
      </c>
      <c r="CO65" s="4">
        <v>0</v>
      </c>
      <c r="CP65" s="3">
        <v>0</v>
      </c>
      <c r="CQ65" s="42">
        <f t="shared" si="108"/>
        <v>0</v>
      </c>
      <c r="CR65" s="4">
        <v>0</v>
      </c>
      <c r="CS65" s="3">
        <v>0</v>
      </c>
      <c r="CT65" s="42">
        <f t="shared" si="109"/>
        <v>0</v>
      </c>
      <c r="CU65" s="4">
        <v>0</v>
      </c>
      <c r="CV65" s="3">
        <v>0</v>
      </c>
      <c r="CW65" s="42">
        <f t="shared" si="110"/>
        <v>0</v>
      </c>
      <c r="CX65" s="4">
        <v>0</v>
      </c>
      <c r="CY65" s="3">
        <v>0</v>
      </c>
      <c r="CZ65" s="42">
        <f t="shared" si="111"/>
        <v>0</v>
      </c>
      <c r="DA65" s="4">
        <v>0</v>
      </c>
      <c r="DB65" s="3">
        <v>0</v>
      </c>
      <c r="DC65" s="42">
        <f t="shared" si="112"/>
        <v>0</v>
      </c>
      <c r="DD65" s="4">
        <f t="shared" si="117"/>
        <v>137.5</v>
      </c>
      <c r="DE65" s="7">
        <f t="shared" si="118"/>
        <v>470.49700000000001</v>
      </c>
    </row>
    <row r="66" spans="1:109" x14ac:dyDescent="0.3">
      <c r="A66" s="45">
        <v>2021</v>
      </c>
      <c r="B66" s="41" t="s">
        <v>13</v>
      </c>
      <c r="C66" s="4">
        <v>0</v>
      </c>
      <c r="D66" s="3">
        <v>0</v>
      </c>
      <c r="E66" s="42">
        <f t="shared" si="116"/>
        <v>0</v>
      </c>
      <c r="F66" s="4">
        <v>0</v>
      </c>
      <c r="G66" s="3">
        <v>0</v>
      </c>
      <c r="H66" s="42">
        <f t="shared" si="80"/>
        <v>0</v>
      </c>
      <c r="I66" s="4">
        <v>0</v>
      </c>
      <c r="J66" s="3">
        <v>0</v>
      </c>
      <c r="K66" s="42">
        <f t="shared" si="81"/>
        <v>0</v>
      </c>
      <c r="L66" s="4">
        <v>0</v>
      </c>
      <c r="M66" s="3">
        <v>0</v>
      </c>
      <c r="N66" s="42">
        <f t="shared" si="82"/>
        <v>0</v>
      </c>
      <c r="O66" s="4">
        <v>0</v>
      </c>
      <c r="P66" s="3">
        <v>0</v>
      </c>
      <c r="Q66" s="42">
        <f t="shared" si="83"/>
        <v>0</v>
      </c>
      <c r="R66" s="4">
        <v>0</v>
      </c>
      <c r="S66" s="3">
        <v>0</v>
      </c>
      <c r="T66" s="42">
        <f t="shared" si="84"/>
        <v>0</v>
      </c>
      <c r="U66" s="4">
        <v>0</v>
      </c>
      <c r="V66" s="3">
        <v>0</v>
      </c>
      <c r="W66" s="42">
        <f t="shared" si="85"/>
        <v>0</v>
      </c>
      <c r="X66" s="60">
        <v>1141.1949999999999</v>
      </c>
      <c r="Y66" s="3">
        <v>8243.8160000000007</v>
      </c>
      <c r="Z66" s="42">
        <f t="shared" si="86"/>
        <v>7223.8451798334208</v>
      </c>
      <c r="AA66" s="4">
        <v>0</v>
      </c>
      <c r="AB66" s="3">
        <v>0</v>
      </c>
      <c r="AC66" s="42">
        <f t="shared" si="87"/>
        <v>0</v>
      </c>
      <c r="AD66" s="4">
        <v>0</v>
      </c>
      <c r="AE66" s="3">
        <v>0</v>
      </c>
      <c r="AF66" s="42">
        <f t="shared" si="88"/>
        <v>0</v>
      </c>
      <c r="AG66" s="4">
        <v>0</v>
      </c>
      <c r="AH66" s="3">
        <v>0</v>
      </c>
      <c r="AI66" s="42">
        <f t="shared" si="89"/>
        <v>0</v>
      </c>
      <c r="AJ66" s="4">
        <v>0</v>
      </c>
      <c r="AK66" s="3">
        <v>0</v>
      </c>
      <c r="AL66" s="42">
        <f t="shared" si="90"/>
        <v>0</v>
      </c>
      <c r="AM66" s="4">
        <v>0</v>
      </c>
      <c r="AN66" s="3">
        <v>0</v>
      </c>
      <c r="AO66" s="42">
        <f t="shared" si="91"/>
        <v>0</v>
      </c>
      <c r="AP66" s="4">
        <v>0</v>
      </c>
      <c r="AQ66" s="3">
        <v>0</v>
      </c>
      <c r="AR66" s="42">
        <f t="shared" si="92"/>
        <v>0</v>
      </c>
      <c r="AS66" s="4">
        <v>0</v>
      </c>
      <c r="AT66" s="3">
        <v>0</v>
      </c>
      <c r="AU66" s="42">
        <f t="shared" si="93"/>
        <v>0</v>
      </c>
      <c r="AV66" s="4">
        <v>0</v>
      </c>
      <c r="AW66" s="3">
        <v>0</v>
      </c>
      <c r="AX66" s="42">
        <f t="shared" si="94"/>
        <v>0</v>
      </c>
      <c r="AY66" s="4">
        <v>0</v>
      </c>
      <c r="AZ66" s="3">
        <v>0</v>
      </c>
      <c r="BA66" s="42">
        <f t="shared" si="95"/>
        <v>0</v>
      </c>
      <c r="BB66" s="4">
        <v>0</v>
      </c>
      <c r="BC66" s="3">
        <v>0</v>
      </c>
      <c r="BD66" s="42">
        <f t="shared" si="96"/>
        <v>0</v>
      </c>
      <c r="BE66" s="4">
        <v>0</v>
      </c>
      <c r="BF66" s="3">
        <v>0</v>
      </c>
      <c r="BG66" s="42">
        <f t="shared" si="97"/>
        <v>0</v>
      </c>
      <c r="BH66" s="4">
        <v>0</v>
      </c>
      <c r="BI66" s="3">
        <v>0</v>
      </c>
      <c r="BJ66" s="42">
        <f t="shared" si="98"/>
        <v>0</v>
      </c>
      <c r="BK66" s="4">
        <v>0</v>
      </c>
      <c r="BL66" s="3">
        <v>0</v>
      </c>
      <c r="BM66" s="42">
        <f t="shared" si="99"/>
        <v>0</v>
      </c>
      <c r="BN66" s="4">
        <v>0</v>
      </c>
      <c r="BO66" s="3">
        <v>0</v>
      </c>
      <c r="BP66" s="42">
        <f t="shared" si="100"/>
        <v>0</v>
      </c>
      <c r="BQ66" s="4">
        <v>0</v>
      </c>
      <c r="BR66" s="3">
        <v>0</v>
      </c>
      <c r="BS66" s="42">
        <f t="shared" si="101"/>
        <v>0</v>
      </c>
      <c r="BT66" s="4">
        <v>0</v>
      </c>
      <c r="BU66" s="3">
        <v>0</v>
      </c>
      <c r="BV66" s="42">
        <f t="shared" si="102"/>
        <v>0</v>
      </c>
      <c r="BW66" s="4">
        <v>0</v>
      </c>
      <c r="BX66" s="3">
        <v>0</v>
      </c>
      <c r="BY66" s="42">
        <f t="shared" si="103"/>
        <v>0</v>
      </c>
      <c r="BZ66" s="4">
        <v>0</v>
      </c>
      <c r="CA66" s="3">
        <v>0</v>
      </c>
      <c r="CB66" s="42">
        <f t="shared" si="104"/>
        <v>0</v>
      </c>
      <c r="CC66" s="4"/>
      <c r="CD66" s="3"/>
      <c r="CE66" s="42"/>
      <c r="CF66" s="4">
        <v>0</v>
      </c>
      <c r="CG66" s="3">
        <v>0</v>
      </c>
      <c r="CH66" s="42">
        <f t="shared" si="105"/>
        <v>0</v>
      </c>
      <c r="CI66" s="4">
        <v>0</v>
      </c>
      <c r="CJ66" s="3">
        <v>0</v>
      </c>
      <c r="CK66" s="42">
        <f t="shared" si="106"/>
        <v>0</v>
      </c>
      <c r="CL66" s="4">
        <v>0</v>
      </c>
      <c r="CM66" s="3">
        <v>0</v>
      </c>
      <c r="CN66" s="42">
        <f t="shared" si="107"/>
        <v>0</v>
      </c>
      <c r="CO66" s="4">
        <v>0</v>
      </c>
      <c r="CP66" s="3">
        <v>0</v>
      </c>
      <c r="CQ66" s="42">
        <f t="shared" si="108"/>
        <v>0</v>
      </c>
      <c r="CR66" s="4">
        <v>0</v>
      </c>
      <c r="CS66" s="3">
        <v>0</v>
      </c>
      <c r="CT66" s="42">
        <f t="shared" si="109"/>
        <v>0</v>
      </c>
      <c r="CU66" s="4">
        <v>0</v>
      </c>
      <c r="CV66" s="3">
        <v>0</v>
      </c>
      <c r="CW66" s="42">
        <f t="shared" si="110"/>
        <v>0</v>
      </c>
      <c r="CX66" s="4">
        <v>0</v>
      </c>
      <c r="CY66" s="3">
        <v>0</v>
      </c>
      <c r="CZ66" s="42">
        <f t="shared" si="111"/>
        <v>0</v>
      </c>
      <c r="DA66" s="4">
        <v>0</v>
      </c>
      <c r="DB66" s="3">
        <v>0</v>
      </c>
      <c r="DC66" s="42">
        <f t="shared" si="112"/>
        <v>0</v>
      </c>
      <c r="DD66" s="4">
        <f t="shared" si="117"/>
        <v>1141.1949999999999</v>
      </c>
      <c r="DE66" s="7">
        <f t="shared" si="118"/>
        <v>8243.8160000000007</v>
      </c>
    </row>
    <row r="67" spans="1:109" x14ac:dyDescent="0.3">
      <c r="A67" s="45">
        <v>2021</v>
      </c>
      <c r="B67" s="41" t="s">
        <v>14</v>
      </c>
      <c r="C67" s="4">
        <v>0</v>
      </c>
      <c r="D67" s="3">
        <v>0</v>
      </c>
      <c r="E67" s="42">
        <f t="shared" si="116"/>
        <v>0</v>
      </c>
      <c r="F67" s="4">
        <v>0</v>
      </c>
      <c r="G67" s="3">
        <v>0</v>
      </c>
      <c r="H67" s="42">
        <f t="shared" si="80"/>
        <v>0</v>
      </c>
      <c r="I67" s="4">
        <v>0</v>
      </c>
      <c r="J67" s="3">
        <v>0</v>
      </c>
      <c r="K67" s="42">
        <f t="shared" si="81"/>
        <v>0</v>
      </c>
      <c r="L67" s="4">
        <v>0</v>
      </c>
      <c r="M67" s="3">
        <v>0</v>
      </c>
      <c r="N67" s="42">
        <f t="shared" si="82"/>
        <v>0</v>
      </c>
      <c r="O67" s="4">
        <v>0</v>
      </c>
      <c r="P67" s="3">
        <v>0</v>
      </c>
      <c r="Q67" s="42">
        <f t="shared" si="83"/>
        <v>0</v>
      </c>
      <c r="R67" s="4">
        <v>0</v>
      </c>
      <c r="S67" s="3">
        <v>0</v>
      </c>
      <c r="T67" s="42">
        <f t="shared" si="84"/>
        <v>0</v>
      </c>
      <c r="U67" s="4">
        <v>0</v>
      </c>
      <c r="V67" s="3">
        <v>0</v>
      </c>
      <c r="W67" s="42">
        <f t="shared" si="85"/>
        <v>0</v>
      </c>
      <c r="X67" s="60">
        <v>3624.4639999999999</v>
      </c>
      <c r="Y67" s="3">
        <v>26369.598000000002</v>
      </c>
      <c r="Z67" s="42">
        <f t="shared" si="86"/>
        <v>7275.4476248074207</v>
      </c>
      <c r="AA67" s="60">
        <v>0.77500000000000002</v>
      </c>
      <c r="AB67" s="3">
        <v>1.55</v>
      </c>
      <c r="AC67" s="42">
        <f t="shared" si="87"/>
        <v>2000</v>
      </c>
      <c r="AD67" s="4">
        <v>0</v>
      </c>
      <c r="AE67" s="3">
        <v>0</v>
      </c>
      <c r="AF67" s="42">
        <f t="shared" si="88"/>
        <v>0</v>
      </c>
      <c r="AG67" s="4">
        <v>0</v>
      </c>
      <c r="AH67" s="3">
        <v>0</v>
      </c>
      <c r="AI67" s="42">
        <f t="shared" si="89"/>
        <v>0</v>
      </c>
      <c r="AJ67" s="4">
        <v>0</v>
      </c>
      <c r="AK67" s="3">
        <v>0</v>
      </c>
      <c r="AL67" s="42">
        <f t="shared" si="90"/>
        <v>0</v>
      </c>
      <c r="AM67" s="4">
        <v>0</v>
      </c>
      <c r="AN67" s="3">
        <v>0</v>
      </c>
      <c r="AO67" s="42">
        <f t="shared" si="91"/>
        <v>0</v>
      </c>
      <c r="AP67" s="4">
        <v>0</v>
      </c>
      <c r="AQ67" s="3">
        <v>0</v>
      </c>
      <c r="AR67" s="42">
        <f t="shared" si="92"/>
        <v>0</v>
      </c>
      <c r="AS67" s="4">
        <v>0</v>
      </c>
      <c r="AT67" s="3">
        <v>0</v>
      </c>
      <c r="AU67" s="42">
        <f t="shared" si="93"/>
        <v>0</v>
      </c>
      <c r="AV67" s="4">
        <v>0</v>
      </c>
      <c r="AW67" s="3">
        <v>0</v>
      </c>
      <c r="AX67" s="42">
        <f t="shared" si="94"/>
        <v>0</v>
      </c>
      <c r="AY67" s="4">
        <v>0</v>
      </c>
      <c r="AZ67" s="3">
        <v>0</v>
      </c>
      <c r="BA67" s="42">
        <f t="shared" si="95"/>
        <v>0</v>
      </c>
      <c r="BB67" s="4">
        <v>0</v>
      </c>
      <c r="BC67" s="3">
        <v>0</v>
      </c>
      <c r="BD67" s="42">
        <f t="shared" si="96"/>
        <v>0</v>
      </c>
      <c r="BE67" s="4">
        <v>0</v>
      </c>
      <c r="BF67" s="3">
        <v>0</v>
      </c>
      <c r="BG67" s="42">
        <f t="shared" si="97"/>
        <v>0</v>
      </c>
      <c r="BH67" s="4">
        <v>0</v>
      </c>
      <c r="BI67" s="3">
        <v>0</v>
      </c>
      <c r="BJ67" s="42">
        <f t="shared" si="98"/>
        <v>0</v>
      </c>
      <c r="BK67" s="4">
        <v>0</v>
      </c>
      <c r="BL67" s="3">
        <v>0</v>
      </c>
      <c r="BM67" s="42">
        <f t="shared" si="99"/>
        <v>0</v>
      </c>
      <c r="BN67" s="4">
        <v>0</v>
      </c>
      <c r="BO67" s="3">
        <v>0</v>
      </c>
      <c r="BP67" s="42">
        <f t="shared" si="100"/>
        <v>0</v>
      </c>
      <c r="BQ67" s="4">
        <v>0</v>
      </c>
      <c r="BR67" s="3">
        <v>0</v>
      </c>
      <c r="BS67" s="42">
        <f t="shared" si="101"/>
        <v>0</v>
      </c>
      <c r="BT67" s="4">
        <v>0</v>
      </c>
      <c r="BU67" s="3">
        <v>0</v>
      </c>
      <c r="BV67" s="42">
        <f t="shared" si="102"/>
        <v>0</v>
      </c>
      <c r="BW67" s="4">
        <v>0</v>
      </c>
      <c r="BX67" s="3">
        <v>0</v>
      </c>
      <c r="BY67" s="42">
        <f t="shared" si="103"/>
        <v>0</v>
      </c>
      <c r="BZ67" s="4">
        <v>0</v>
      </c>
      <c r="CA67" s="3">
        <v>0</v>
      </c>
      <c r="CB67" s="42">
        <f t="shared" si="104"/>
        <v>0</v>
      </c>
      <c r="CC67" s="4"/>
      <c r="CD67" s="3"/>
      <c r="CE67" s="42"/>
      <c r="CF67" s="4">
        <v>0</v>
      </c>
      <c r="CG67" s="3">
        <v>0</v>
      </c>
      <c r="CH67" s="42">
        <f t="shared" si="105"/>
        <v>0</v>
      </c>
      <c r="CI67" s="4">
        <v>0</v>
      </c>
      <c r="CJ67" s="3">
        <v>0</v>
      </c>
      <c r="CK67" s="42">
        <f t="shared" si="106"/>
        <v>0</v>
      </c>
      <c r="CL67" s="4">
        <v>0</v>
      </c>
      <c r="CM67" s="3">
        <v>0</v>
      </c>
      <c r="CN67" s="42">
        <f t="shared" si="107"/>
        <v>0</v>
      </c>
      <c r="CO67" s="4">
        <v>0</v>
      </c>
      <c r="CP67" s="3">
        <v>0</v>
      </c>
      <c r="CQ67" s="42">
        <f t="shared" si="108"/>
        <v>0</v>
      </c>
      <c r="CR67" s="4">
        <v>0</v>
      </c>
      <c r="CS67" s="3">
        <v>0</v>
      </c>
      <c r="CT67" s="42">
        <f t="shared" si="109"/>
        <v>0</v>
      </c>
      <c r="CU67" s="4">
        <v>0</v>
      </c>
      <c r="CV67" s="3">
        <v>0</v>
      </c>
      <c r="CW67" s="42">
        <f t="shared" si="110"/>
        <v>0</v>
      </c>
      <c r="CX67" s="4">
        <v>0</v>
      </c>
      <c r="CY67" s="3">
        <v>0</v>
      </c>
      <c r="CZ67" s="42">
        <f t="shared" si="111"/>
        <v>0</v>
      </c>
      <c r="DA67" s="4">
        <v>0</v>
      </c>
      <c r="DB67" s="3">
        <v>0</v>
      </c>
      <c r="DC67" s="42">
        <f t="shared" si="112"/>
        <v>0</v>
      </c>
      <c r="DD67" s="4">
        <f t="shared" si="117"/>
        <v>3625.239</v>
      </c>
      <c r="DE67" s="7">
        <f t="shared" si="118"/>
        <v>26371.148000000001</v>
      </c>
    </row>
    <row r="68" spans="1:109" x14ac:dyDescent="0.3">
      <c r="A68" s="45">
        <v>2021</v>
      </c>
      <c r="B68" s="42" t="s">
        <v>15</v>
      </c>
      <c r="C68" s="4">
        <v>0</v>
      </c>
      <c r="D68" s="3">
        <v>0</v>
      </c>
      <c r="E68" s="42">
        <f t="shared" si="116"/>
        <v>0</v>
      </c>
      <c r="F68" s="4">
        <v>0</v>
      </c>
      <c r="G68" s="3">
        <v>0</v>
      </c>
      <c r="H68" s="42">
        <f t="shared" si="80"/>
        <v>0</v>
      </c>
      <c r="I68" s="4">
        <v>0</v>
      </c>
      <c r="J68" s="3">
        <v>0</v>
      </c>
      <c r="K68" s="42">
        <f t="shared" si="81"/>
        <v>0</v>
      </c>
      <c r="L68" s="4">
        <v>0</v>
      </c>
      <c r="M68" s="3">
        <v>0</v>
      </c>
      <c r="N68" s="42">
        <f t="shared" si="82"/>
        <v>0</v>
      </c>
      <c r="O68" s="4">
        <v>0</v>
      </c>
      <c r="P68" s="3">
        <v>0</v>
      </c>
      <c r="Q68" s="42">
        <f t="shared" si="83"/>
        <v>0</v>
      </c>
      <c r="R68" s="4">
        <v>0</v>
      </c>
      <c r="S68" s="3">
        <v>0</v>
      </c>
      <c r="T68" s="42">
        <f t="shared" si="84"/>
        <v>0</v>
      </c>
      <c r="U68" s="4">
        <v>0</v>
      </c>
      <c r="V68" s="3">
        <v>0</v>
      </c>
      <c r="W68" s="42">
        <f t="shared" si="85"/>
        <v>0</v>
      </c>
      <c r="X68" s="60">
        <v>1931.79</v>
      </c>
      <c r="Y68" s="3">
        <v>13915.793</v>
      </c>
      <c r="Z68" s="42">
        <f t="shared" si="86"/>
        <v>7203.5744050854382</v>
      </c>
      <c r="AA68" s="4">
        <v>0</v>
      </c>
      <c r="AB68" s="3">
        <v>0</v>
      </c>
      <c r="AC68" s="42">
        <f t="shared" si="87"/>
        <v>0</v>
      </c>
      <c r="AD68" s="4">
        <v>0</v>
      </c>
      <c r="AE68" s="3">
        <v>0</v>
      </c>
      <c r="AF68" s="42">
        <f t="shared" si="88"/>
        <v>0</v>
      </c>
      <c r="AG68" s="4">
        <v>0</v>
      </c>
      <c r="AH68" s="3">
        <v>0</v>
      </c>
      <c r="AI68" s="42">
        <f t="shared" si="89"/>
        <v>0</v>
      </c>
      <c r="AJ68" s="4">
        <v>0</v>
      </c>
      <c r="AK68" s="3">
        <v>0</v>
      </c>
      <c r="AL68" s="42">
        <f t="shared" si="90"/>
        <v>0</v>
      </c>
      <c r="AM68" s="4">
        <v>0</v>
      </c>
      <c r="AN68" s="3">
        <v>0</v>
      </c>
      <c r="AO68" s="42">
        <f t="shared" si="91"/>
        <v>0</v>
      </c>
      <c r="AP68" s="4">
        <v>0</v>
      </c>
      <c r="AQ68" s="3">
        <v>0</v>
      </c>
      <c r="AR68" s="42">
        <f t="shared" si="92"/>
        <v>0</v>
      </c>
      <c r="AS68" s="4">
        <v>0</v>
      </c>
      <c r="AT68" s="3">
        <v>0</v>
      </c>
      <c r="AU68" s="42">
        <f t="shared" si="93"/>
        <v>0</v>
      </c>
      <c r="AV68" s="4">
        <v>0</v>
      </c>
      <c r="AW68" s="3">
        <v>0</v>
      </c>
      <c r="AX68" s="42">
        <f t="shared" si="94"/>
        <v>0</v>
      </c>
      <c r="AY68" s="4">
        <v>0</v>
      </c>
      <c r="AZ68" s="3">
        <v>0</v>
      </c>
      <c r="BA68" s="42">
        <f t="shared" si="95"/>
        <v>0</v>
      </c>
      <c r="BB68" s="4">
        <v>0</v>
      </c>
      <c r="BC68" s="3">
        <v>0</v>
      </c>
      <c r="BD68" s="42">
        <f t="shared" si="96"/>
        <v>0</v>
      </c>
      <c r="BE68" s="4">
        <v>0</v>
      </c>
      <c r="BF68" s="3">
        <v>0</v>
      </c>
      <c r="BG68" s="42">
        <f t="shared" si="97"/>
        <v>0</v>
      </c>
      <c r="BH68" s="4">
        <v>0</v>
      </c>
      <c r="BI68" s="3">
        <v>0</v>
      </c>
      <c r="BJ68" s="42">
        <f t="shared" si="98"/>
        <v>0</v>
      </c>
      <c r="BK68" s="4">
        <v>0</v>
      </c>
      <c r="BL68" s="3">
        <v>0</v>
      </c>
      <c r="BM68" s="42">
        <f t="shared" si="99"/>
        <v>0</v>
      </c>
      <c r="BN68" s="4">
        <v>0</v>
      </c>
      <c r="BO68" s="3">
        <v>0</v>
      </c>
      <c r="BP68" s="42">
        <f t="shared" si="100"/>
        <v>0</v>
      </c>
      <c r="BQ68" s="4">
        <v>0</v>
      </c>
      <c r="BR68" s="3">
        <v>0</v>
      </c>
      <c r="BS68" s="42">
        <f t="shared" si="101"/>
        <v>0</v>
      </c>
      <c r="BT68" s="4">
        <v>0</v>
      </c>
      <c r="BU68" s="3">
        <v>0</v>
      </c>
      <c r="BV68" s="42">
        <f t="shared" si="102"/>
        <v>0</v>
      </c>
      <c r="BW68" s="4">
        <v>0</v>
      </c>
      <c r="BX68" s="3">
        <v>0</v>
      </c>
      <c r="BY68" s="42">
        <f t="shared" si="103"/>
        <v>0</v>
      </c>
      <c r="BZ68" s="4">
        <v>0</v>
      </c>
      <c r="CA68" s="3">
        <v>0</v>
      </c>
      <c r="CB68" s="42">
        <f t="shared" si="104"/>
        <v>0</v>
      </c>
      <c r="CC68" s="4"/>
      <c r="CD68" s="3"/>
      <c r="CE68" s="42"/>
      <c r="CF68" s="4">
        <v>0</v>
      </c>
      <c r="CG68" s="3">
        <v>0</v>
      </c>
      <c r="CH68" s="42">
        <f t="shared" si="105"/>
        <v>0</v>
      </c>
      <c r="CI68" s="4">
        <v>0</v>
      </c>
      <c r="CJ68" s="3">
        <v>0</v>
      </c>
      <c r="CK68" s="42">
        <f t="shared" si="106"/>
        <v>0</v>
      </c>
      <c r="CL68" s="4">
        <v>0</v>
      </c>
      <c r="CM68" s="3">
        <v>0</v>
      </c>
      <c r="CN68" s="42">
        <f t="shared" si="107"/>
        <v>0</v>
      </c>
      <c r="CO68" s="4">
        <v>0</v>
      </c>
      <c r="CP68" s="3">
        <v>0</v>
      </c>
      <c r="CQ68" s="42">
        <f t="shared" si="108"/>
        <v>0</v>
      </c>
      <c r="CR68" s="4">
        <v>0</v>
      </c>
      <c r="CS68" s="3">
        <v>0</v>
      </c>
      <c r="CT68" s="42">
        <f t="shared" si="109"/>
        <v>0</v>
      </c>
      <c r="CU68" s="4">
        <v>0</v>
      </c>
      <c r="CV68" s="3">
        <v>0</v>
      </c>
      <c r="CW68" s="42">
        <f t="shared" si="110"/>
        <v>0</v>
      </c>
      <c r="CX68" s="4">
        <v>0</v>
      </c>
      <c r="CY68" s="3">
        <v>0</v>
      </c>
      <c r="CZ68" s="42">
        <f t="shared" si="111"/>
        <v>0</v>
      </c>
      <c r="DA68" s="4">
        <v>0</v>
      </c>
      <c r="DB68" s="3">
        <v>0</v>
      </c>
      <c r="DC68" s="42">
        <f t="shared" si="112"/>
        <v>0</v>
      </c>
      <c r="DD68" s="4">
        <f t="shared" si="117"/>
        <v>1931.79</v>
      </c>
      <c r="DE68" s="7">
        <f t="shared" si="118"/>
        <v>13915.793</v>
      </c>
    </row>
    <row r="69" spans="1:109" x14ac:dyDescent="0.3">
      <c r="A69" s="45">
        <v>2021</v>
      </c>
      <c r="B69" s="41" t="s">
        <v>16</v>
      </c>
      <c r="C69" s="4">
        <v>0</v>
      </c>
      <c r="D69" s="3">
        <v>0</v>
      </c>
      <c r="E69" s="42">
        <f t="shared" si="116"/>
        <v>0</v>
      </c>
      <c r="F69" s="4">
        <v>0</v>
      </c>
      <c r="G69" s="3">
        <v>0</v>
      </c>
      <c r="H69" s="42">
        <f t="shared" si="80"/>
        <v>0</v>
      </c>
      <c r="I69" s="4">
        <v>0</v>
      </c>
      <c r="J69" s="3">
        <v>0</v>
      </c>
      <c r="K69" s="42">
        <f t="shared" si="81"/>
        <v>0</v>
      </c>
      <c r="L69" s="4">
        <v>0</v>
      </c>
      <c r="M69" s="3">
        <v>0</v>
      </c>
      <c r="N69" s="42">
        <f t="shared" si="82"/>
        <v>0</v>
      </c>
      <c r="O69" s="4">
        <v>0</v>
      </c>
      <c r="P69" s="3">
        <v>0</v>
      </c>
      <c r="Q69" s="42">
        <f t="shared" si="83"/>
        <v>0</v>
      </c>
      <c r="R69" s="4">
        <v>0</v>
      </c>
      <c r="S69" s="3">
        <v>0</v>
      </c>
      <c r="T69" s="42">
        <f t="shared" si="84"/>
        <v>0</v>
      </c>
      <c r="U69" s="4">
        <v>0</v>
      </c>
      <c r="V69" s="3">
        <v>0</v>
      </c>
      <c r="W69" s="42">
        <f t="shared" si="85"/>
        <v>0</v>
      </c>
      <c r="X69" s="60">
        <v>853.41</v>
      </c>
      <c r="Y69" s="3">
        <v>5326.5119999999997</v>
      </c>
      <c r="Z69" s="42">
        <f t="shared" si="86"/>
        <v>6241.4454951312964</v>
      </c>
      <c r="AA69" s="4">
        <v>0</v>
      </c>
      <c r="AB69" s="3">
        <v>0</v>
      </c>
      <c r="AC69" s="42">
        <f t="shared" si="87"/>
        <v>0</v>
      </c>
      <c r="AD69" s="4">
        <v>0</v>
      </c>
      <c r="AE69" s="3">
        <v>0</v>
      </c>
      <c r="AF69" s="42">
        <f t="shared" si="88"/>
        <v>0</v>
      </c>
      <c r="AG69" s="4">
        <v>0</v>
      </c>
      <c r="AH69" s="3">
        <v>0</v>
      </c>
      <c r="AI69" s="42">
        <f t="shared" si="89"/>
        <v>0</v>
      </c>
      <c r="AJ69" s="4">
        <v>0</v>
      </c>
      <c r="AK69" s="3">
        <v>0</v>
      </c>
      <c r="AL69" s="42">
        <f t="shared" si="90"/>
        <v>0</v>
      </c>
      <c r="AM69" s="4">
        <v>0</v>
      </c>
      <c r="AN69" s="3">
        <v>0</v>
      </c>
      <c r="AO69" s="42">
        <f t="shared" si="91"/>
        <v>0</v>
      </c>
      <c r="AP69" s="4">
        <v>0</v>
      </c>
      <c r="AQ69" s="3">
        <v>0</v>
      </c>
      <c r="AR69" s="42">
        <f t="shared" si="92"/>
        <v>0</v>
      </c>
      <c r="AS69" s="4">
        <v>0</v>
      </c>
      <c r="AT69" s="3">
        <v>0</v>
      </c>
      <c r="AU69" s="42">
        <f t="shared" si="93"/>
        <v>0</v>
      </c>
      <c r="AV69" s="4">
        <v>0</v>
      </c>
      <c r="AW69" s="3">
        <v>0</v>
      </c>
      <c r="AX69" s="42">
        <f t="shared" si="94"/>
        <v>0</v>
      </c>
      <c r="AY69" s="4">
        <v>0</v>
      </c>
      <c r="AZ69" s="3">
        <v>0</v>
      </c>
      <c r="BA69" s="42">
        <f t="shared" si="95"/>
        <v>0</v>
      </c>
      <c r="BB69" s="4">
        <v>0</v>
      </c>
      <c r="BC69" s="3">
        <v>0</v>
      </c>
      <c r="BD69" s="42">
        <f t="shared" si="96"/>
        <v>0</v>
      </c>
      <c r="BE69" s="4">
        <v>0</v>
      </c>
      <c r="BF69" s="3">
        <v>0</v>
      </c>
      <c r="BG69" s="42">
        <f t="shared" si="97"/>
        <v>0</v>
      </c>
      <c r="BH69" s="4">
        <v>0</v>
      </c>
      <c r="BI69" s="3">
        <v>0</v>
      </c>
      <c r="BJ69" s="42">
        <f t="shared" si="98"/>
        <v>0</v>
      </c>
      <c r="BK69" s="4">
        <v>0</v>
      </c>
      <c r="BL69" s="3">
        <v>0</v>
      </c>
      <c r="BM69" s="42">
        <f t="shared" si="99"/>
        <v>0</v>
      </c>
      <c r="BN69" s="4">
        <v>0</v>
      </c>
      <c r="BO69" s="3">
        <v>0</v>
      </c>
      <c r="BP69" s="42">
        <f t="shared" si="100"/>
        <v>0</v>
      </c>
      <c r="BQ69" s="4">
        <v>0</v>
      </c>
      <c r="BR69" s="3">
        <v>0</v>
      </c>
      <c r="BS69" s="42">
        <f t="shared" si="101"/>
        <v>0</v>
      </c>
      <c r="BT69" s="4">
        <v>0</v>
      </c>
      <c r="BU69" s="3">
        <v>0</v>
      </c>
      <c r="BV69" s="42">
        <f t="shared" si="102"/>
        <v>0</v>
      </c>
      <c r="BW69" s="4">
        <v>0</v>
      </c>
      <c r="BX69" s="3">
        <v>0</v>
      </c>
      <c r="BY69" s="42">
        <f t="shared" si="103"/>
        <v>0</v>
      </c>
      <c r="BZ69" s="4">
        <v>0</v>
      </c>
      <c r="CA69" s="3">
        <v>0</v>
      </c>
      <c r="CB69" s="42">
        <f t="shared" si="104"/>
        <v>0</v>
      </c>
      <c r="CC69" s="4"/>
      <c r="CD69" s="3"/>
      <c r="CE69" s="42"/>
      <c r="CF69" s="4">
        <v>0</v>
      </c>
      <c r="CG69" s="3">
        <v>0</v>
      </c>
      <c r="CH69" s="42">
        <f t="shared" si="105"/>
        <v>0</v>
      </c>
      <c r="CI69" s="4">
        <v>0</v>
      </c>
      <c r="CJ69" s="3">
        <v>0</v>
      </c>
      <c r="CK69" s="42">
        <f t="shared" si="106"/>
        <v>0</v>
      </c>
      <c r="CL69" s="4">
        <v>0</v>
      </c>
      <c r="CM69" s="3">
        <v>0</v>
      </c>
      <c r="CN69" s="42">
        <f t="shared" si="107"/>
        <v>0</v>
      </c>
      <c r="CO69" s="4">
        <v>0</v>
      </c>
      <c r="CP69" s="3">
        <v>0</v>
      </c>
      <c r="CQ69" s="42">
        <f t="shared" si="108"/>
        <v>0</v>
      </c>
      <c r="CR69" s="4">
        <v>0</v>
      </c>
      <c r="CS69" s="3">
        <v>0</v>
      </c>
      <c r="CT69" s="42">
        <f t="shared" si="109"/>
        <v>0</v>
      </c>
      <c r="CU69" s="4">
        <v>0</v>
      </c>
      <c r="CV69" s="3">
        <v>0</v>
      </c>
      <c r="CW69" s="42">
        <f t="shared" si="110"/>
        <v>0</v>
      </c>
      <c r="CX69" s="4">
        <v>0</v>
      </c>
      <c r="CY69" s="3">
        <v>0</v>
      </c>
      <c r="CZ69" s="42">
        <f t="shared" si="111"/>
        <v>0</v>
      </c>
      <c r="DA69" s="4">
        <v>0</v>
      </c>
      <c r="DB69" s="3">
        <v>0</v>
      </c>
      <c r="DC69" s="42">
        <f t="shared" si="112"/>
        <v>0</v>
      </c>
      <c r="DD69" s="4">
        <f t="shared" si="117"/>
        <v>853.41</v>
      </c>
      <c r="DE69" s="7">
        <f t="shared" si="118"/>
        <v>5326.5119999999997</v>
      </c>
    </row>
    <row r="70" spans="1:109" ht="15" thickBot="1" x14ac:dyDescent="0.35">
      <c r="A70" s="49"/>
      <c r="B70" s="44" t="s">
        <v>17</v>
      </c>
      <c r="C70" s="24">
        <f t="shared" ref="C70:D70" si="119">SUM(C58:C69)</f>
        <v>0</v>
      </c>
      <c r="D70" s="23">
        <f t="shared" si="119"/>
        <v>0</v>
      </c>
      <c r="E70" s="32"/>
      <c r="F70" s="24">
        <f t="shared" ref="F70:G70" si="120">SUM(F58:F69)</f>
        <v>0</v>
      </c>
      <c r="G70" s="23">
        <f t="shared" si="120"/>
        <v>0</v>
      </c>
      <c r="H70" s="32"/>
      <c r="I70" s="24">
        <f t="shared" ref="I70:J70" si="121">SUM(I58:I69)</f>
        <v>0</v>
      </c>
      <c r="J70" s="23">
        <f t="shared" si="121"/>
        <v>0</v>
      </c>
      <c r="K70" s="32"/>
      <c r="L70" s="24">
        <f t="shared" ref="L70:M70" si="122">SUM(L58:L69)</f>
        <v>0</v>
      </c>
      <c r="M70" s="23">
        <f t="shared" si="122"/>
        <v>0</v>
      </c>
      <c r="N70" s="32"/>
      <c r="O70" s="24">
        <f t="shared" ref="O70:P70" si="123">SUM(O58:O69)</f>
        <v>0</v>
      </c>
      <c r="P70" s="23">
        <f t="shared" si="123"/>
        <v>0</v>
      </c>
      <c r="Q70" s="32"/>
      <c r="R70" s="24">
        <f t="shared" ref="R70:S70" si="124">SUM(R58:R69)</f>
        <v>570.029</v>
      </c>
      <c r="S70" s="23">
        <f t="shared" si="124"/>
        <v>1708.7590000000002</v>
      </c>
      <c r="T70" s="32"/>
      <c r="U70" s="24">
        <f t="shared" ref="U70:V70" si="125">SUM(U58:U69)</f>
        <v>0</v>
      </c>
      <c r="V70" s="23">
        <f t="shared" si="125"/>
        <v>0</v>
      </c>
      <c r="W70" s="32"/>
      <c r="X70" s="24">
        <f t="shared" ref="X70:Y70" si="126">SUM(X58:X69)</f>
        <v>11395.802</v>
      </c>
      <c r="Y70" s="23">
        <f t="shared" si="126"/>
        <v>77580.728000000003</v>
      </c>
      <c r="Z70" s="32"/>
      <c r="AA70" s="24">
        <f t="shared" ref="AA70:AB70" si="127">SUM(AA58:AA69)</f>
        <v>15.775</v>
      </c>
      <c r="AB70" s="23">
        <f t="shared" si="127"/>
        <v>87.05</v>
      </c>
      <c r="AC70" s="32"/>
      <c r="AD70" s="24">
        <f t="shared" ref="AD70:AE70" si="128">SUM(AD58:AD69)</f>
        <v>0</v>
      </c>
      <c r="AE70" s="23">
        <f t="shared" si="128"/>
        <v>0</v>
      </c>
      <c r="AF70" s="32"/>
      <c r="AG70" s="24">
        <f t="shared" ref="AG70:AH70" si="129">SUM(AG58:AG69)</f>
        <v>0</v>
      </c>
      <c r="AH70" s="23">
        <f t="shared" si="129"/>
        <v>0</v>
      </c>
      <c r="AI70" s="32"/>
      <c r="AJ70" s="24">
        <f t="shared" ref="AJ70:AK70" si="130">SUM(AJ58:AJ69)</f>
        <v>0</v>
      </c>
      <c r="AK70" s="23">
        <f t="shared" si="130"/>
        <v>0</v>
      </c>
      <c r="AL70" s="32"/>
      <c r="AM70" s="24">
        <f t="shared" ref="AM70:AN70" si="131">SUM(AM58:AM69)</f>
        <v>6050</v>
      </c>
      <c r="AN70" s="23">
        <f t="shared" si="131"/>
        <v>18675.504000000001</v>
      </c>
      <c r="AO70" s="32"/>
      <c r="AP70" s="24">
        <f t="shared" ref="AP70:AQ70" si="132">SUM(AP58:AP69)</f>
        <v>0</v>
      </c>
      <c r="AQ70" s="23">
        <f t="shared" si="132"/>
        <v>0</v>
      </c>
      <c r="AR70" s="32"/>
      <c r="AS70" s="24">
        <f t="shared" ref="AS70:AT70" si="133">SUM(AS58:AS69)</f>
        <v>0</v>
      </c>
      <c r="AT70" s="23">
        <f t="shared" si="133"/>
        <v>0</v>
      </c>
      <c r="AU70" s="32"/>
      <c r="AV70" s="24">
        <f t="shared" ref="AV70:AW70" si="134">SUM(AV58:AV69)</f>
        <v>0</v>
      </c>
      <c r="AW70" s="23">
        <f t="shared" si="134"/>
        <v>0</v>
      </c>
      <c r="AX70" s="32"/>
      <c r="AY70" s="24">
        <f t="shared" ref="AY70:AZ70" si="135">SUM(AY58:AY69)</f>
        <v>0</v>
      </c>
      <c r="AZ70" s="23">
        <f t="shared" si="135"/>
        <v>0</v>
      </c>
      <c r="BA70" s="32"/>
      <c r="BB70" s="24">
        <f t="shared" ref="BB70:BC70" si="136">SUM(BB58:BB69)</f>
        <v>0</v>
      </c>
      <c r="BC70" s="23">
        <f t="shared" si="136"/>
        <v>0</v>
      </c>
      <c r="BD70" s="32"/>
      <c r="BE70" s="24">
        <f t="shared" ref="BE70:BF70" si="137">SUM(BE58:BE69)</f>
        <v>300.17</v>
      </c>
      <c r="BF70" s="23">
        <f t="shared" si="137"/>
        <v>1903.204</v>
      </c>
      <c r="BG70" s="32"/>
      <c r="BH70" s="24">
        <f t="shared" ref="BH70:BI70" si="138">SUM(BH58:BH69)</f>
        <v>0</v>
      </c>
      <c r="BI70" s="23">
        <f t="shared" si="138"/>
        <v>0</v>
      </c>
      <c r="BJ70" s="32"/>
      <c r="BK70" s="24">
        <f t="shared" ref="BK70:BL70" si="139">SUM(BK58:BK69)</f>
        <v>0</v>
      </c>
      <c r="BL70" s="23">
        <f t="shared" si="139"/>
        <v>0</v>
      </c>
      <c r="BM70" s="32"/>
      <c r="BN70" s="24">
        <f t="shared" ref="BN70:BO70" si="140">SUM(BN58:BN69)</f>
        <v>0</v>
      </c>
      <c r="BO70" s="23">
        <f t="shared" si="140"/>
        <v>0</v>
      </c>
      <c r="BP70" s="32"/>
      <c r="BQ70" s="24">
        <f t="shared" ref="BQ70:BR70" si="141">SUM(BQ58:BQ69)</f>
        <v>0</v>
      </c>
      <c r="BR70" s="23">
        <f t="shared" si="141"/>
        <v>0</v>
      </c>
      <c r="BS70" s="32"/>
      <c r="BT70" s="24">
        <f t="shared" ref="BT70:BU70" si="142">SUM(BT58:BT69)</f>
        <v>0</v>
      </c>
      <c r="BU70" s="23">
        <f t="shared" si="142"/>
        <v>0</v>
      </c>
      <c r="BV70" s="32"/>
      <c r="BW70" s="24">
        <f t="shared" ref="BW70:BX70" si="143">SUM(BW58:BW69)</f>
        <v>0</v>
      </c>
      <c r="BX70" s="23">
        <f t="shared" si="143"/>
        <v>0</v>
      </c>
      <c r="BY70" s="32"/>
      <c r="BZ70" s="24">
        <f t="shared" ref="BZ70:CA70" si="144">SUM(BZ58:BZ69)</f>
        <v>0</v>
      </c>
      <c r="CA70" s="23">
        <f t="shared" si="144"/>
        <v>0</v>
      </c>
      <c r="CB70" s="32"/>
      <c r="CC70" s="24"/>
      <c r="CD70" s="23"/>
      <c r="CE70" s="32"/>
      <c r="CF70" s="24">
        <f t="shared" ref="CF70:CG70" si="145">SUM(CF58:CF69)</f>
        <v>0</v>
      </c>
      <c r="CG70" s="23">
        <f t="shared" si="145"/>
        <v>0</v>
      </c>
      <c r="CH70" s="32"/>
      <c r="CI70" s="24">
        <f t="shared" ref="CI70:CJ70" si="146">SUM(CI58:CI69)</f>
        <v>0</v>
      </c>
      <c r="CJ70" s="23">
        <f t="shared" si="146"/>
        <v>0</v>
      </c>
      <c r="CK70" s="32"/>
      <c r="CL70" s="24">
        <f t="shared" ref="CL70:CM70" si="147">SUM(CL58:CL69)</f>
        <v>0</v>
      </c>
      <c r="CM70" s="23">
        <f t="shared" si="147"/>
        <v>0</v>
      </c>
      <c r="CN70" s="32"/>
      <c r="CO70" s="24">
        <f t="shared" ref="CO70:CP70" si="148">SUM(CO58:CO69)</f>
        <v>0</v>
      </c>
      <c r="CP70" s="23">
        <f t="shared" si="148"/>
        <v>0</v>
      </c>
      <c r="CQ70" s="32"/>
      <c r="CR70" s="24">
        <f t="shared" ref="CR70:CS70" si="149">SUM(CR58:CR69)</f>
        <v>0</v>
      </c>
      <c r="CS70" s="23">
        <f t="shared" si="149"/>
        <v>0</v>
      </c>
      <c r="CT70" s="32"/>
      <c r="CU70" s="24">
        <f t="shared" ref="CU70:CV70" si="150">SUM(CU58:CU69)</f>
        <v>0</v>
      </c>
      <c r="CV70" s="23">
        <f t="shared" si="150"/>
        <v>0</v>
      </c>
      <c r="CW70" s="32"/>
      <c r="CX70" s="24">
        <f t="shared" ref="CX70:CY70" si="151">SUM(CX58:CX69)</f>
        <v>0</v>
      </c>
      <c r="CY70" s="23">
        <f t="shared" si="151"/>
        <v>0</v>
      </c>
      <c r="CZ70" s="32"/>
      <c r="DA70" s="24">
        <f t="shared" ref="DA70:DB70" si="152">SUM(DA58:DA69)</f>
        <v>0</v>
      </c>
      <c r="DB70" s="23">
        <f t="shared" si="152"/>
        <v>0</v>
      </c>
      <c r="DC70" s="32"/>
      <c r="DD70" s="24">
        <f t="shared" si="117"/>
        <v>18331.776000000002</v>
      </c>
      <c r="DE70" s="25">
        <f t="shared" si="118"/>
        <v>99955.24500000001</v>
      </c>
    </row>
    <row r="71" spans="1:109" x14ac:dyDescent="0.3">
      <c r="A71" s="45">
        <v>2022</v>
      </c>
      <c r="B71" s="41" t="s">
        <v>5</v>
      </c>
      <c r="C71" s="4">
        <v>0</v>
      </c>
      <c r="D71" s="3">
        <v>0</v>
      </c>
      <c r="E71" s="42">
        <f>IF(C71=0,0,D71/C71*1000)</f>
        <v>0</v>
      </c>
      <c r="F71" s="4">
        <v>0</v>
      </c>
      <c r="G71" s="3">
        <v>0</v>
      </c>
      <c r="H71" s="42">
        <f t="shared" ref="H71:H82" si="153">IF(F71=0,0,G71/F71*1000)</f>
        <v>0</v>
      </c>
      <c r="I71" s="4">
        <v>0</v>
      </c>
      <c r="J71" s="3">
        <v>0</v>
      </c>
      <c r="K71" s="42">
        <f t="shared" ref="K71:K82" si="154">IF(I71=0,0,J71/I71*1000)</f>
        <v>0</v>
      </c>
      <c r="L71" s="4">
        <v>0</v>
      </c>
      <c r="M71" s="3">
        <v>0</v>
      </c>
      <c r="N71" s="42">
        <f t="shared" ref="N71:N82" si="155">IF(L71=0,0,M71/L71*1000)</f>
        <v>0</v>
      </c>
      <c r="O71" s="4">
        <v>0</v>
      </c>
      <c r="P71" s="3">
        <v>0</v>
      </c>
      <c r="Q71" s="42">
        <f t="shared" ref="Q71:Q82" si="156">IF(O71=0,0,P71/O71*1000)</f>
        <v>0</v>
      </c>
      <c r="R71" s="4">
        <v>0</v>
      </c>
      <c r="S71" s="3">
        <v>0</v>
      </c>
      <c r="T71" s="42">
        <f t="shared" ref="T71:T82" si="157">IF(R71=0,0,S71/R71*1000)</f>
        <v>0</v>
      </c>
      <c r="U71" s="4">
        <v>0</v>
      </c>
      <c r="V71" s="3">
        <v>0</v>
      </c>
      <c r="W71" s="42">
        <f t="shared" ref="W71:W82" si="158">IF(U71=0,0,V71/U71*1000)</f>
        <v>0</v>
      </c>
      <c r="X71" s="4">
        <v>0</v>
      </c>
      <c r="Y71" s="3">
        <v>0</v>
      </c>
      <c r="Z71" s="42">
        <f t="shared" ref="Z71:Z82" si="159">IF(X71=0,0,Y71/X71*1000)</f>
        <v>0</v>
      </c>
      <c r="AA71" s="4">
        <v>0</v>
      </c>
      <c r="AB71" s="3">
        <v>0</v>
      </c>
      <c r="AC71" s="42">
        <f t="shared" ref="AC71:AC82" si="160">IF(AA71=0,0,AB71/AA71*1000)</f>
        <v>0</v>
      </c>
      <c r="AD71" s="4">
        <v>0</v>
      </c>
      <c r="AE71" s="3">
        <v>0</v>
      </c>
      <c r="AF71" s="42">
        <f t="shared" ref="AF71:AF82" si="161">IF(AD71=0,0,AE71/AD71*1000)</f>
        <v>0</v>
      </c>
      <c r="AG71" s="4">
        <v>0</v>
      </c>
      <c r="AH71" s="3">
        <v>0</v>
      </c>
      <c r="AI71" s="42">
        <f t="shared" ref="AI71:AI82" si="162">IF(AG71=0,0,AH71/AG71*1000)</f>
        <v>0</v>
      </c>
      <c r="AJ71" s="4">
        <v>0</v>
      </c>
      <c r="AK71" s="3">
        <v>0</v>
      </c>
      <c r="AL71" s="42">
        <f t="shared" ref="AL71:AL82" si="163">IF(AJ71=0,0,AK71/AJ71*1000)</f>
        <v>0</v>
      </c>
      <c r="AM71" s="4">
        <v>0</v>
      </c>
      <c r="AN71" s="3">
        <v>0</v>
      </c>
      <c r="AO71" s="42">
        <f t="shared" ref="AO71:AO82" si="164">IF(AM71=0,0,AN71/AM71*1000)</f>
        <v>0</v>
      </c>
      <c r="AP71" s="4">
        <v>0</v>
      </c>
      <c r="AQ71" s="3">
        <v>0</v>
      </c>
      <c r="AR71" s="42">
        <f t="shared" ref="AR71:AR82" si="165">IF(AP71=0,0,AQ71/AP71*1000)</f>
        <v>0</v>
      </c>
      <c r="AS71" s="4">
        <v>0</v>
      </c>
      <c r="AT71" s="3">
        <v>0</v>
      </c>
      <c r="AU71" s="42">
        <f t="shared" ref="AU71:AU82" si="166">IF(AS71=0,0,AT71/AS71*1000)</f>
        <v>0</v>
      </c>
      <c r="AV71" s="4">
        <v>0</v>
      </c>
      <c r="AW71" s="3">
        <v>0</v>
      </c>
      <c r="AX71" s="42">
        <f t="shared" ref="AX71:AX82" si="167">IF(AV71=0,0,AW71/AV71*1000)</f>
        <v>0</v>
      </c>
      <c r="AY71" s="4">
        <v>0</v>
      </c>
      <c r="AZ71" s="3">
        <v>0</v>
      </c>
      <c r="BA71" s="42">
        <f t="shared" ref="BA71:BA82" si="168">IF(AY71=0,0,AZ71/AY71*1000)</f>
        <v>0</v>
      </c>
      <c r="BB71" s="4">
        <v>0</v>
      </c>
      <c r="BC71" s="3">
        <v>0</v>
      </c>
      <c r="BD71" s="42">
        <f t="shared" ref="BD71:BD82" si="169">IF(BB71=0,0,BC71/BB71*1000)</f>
        <v>0</v>
      </c>
      <c r="BE71" s="4">
        <v>0</v>
      </c>
      <c r="BF71" s="3">
        <v>0</v>
      </c>
      <c r="BG71" s="42">
        <f t="shared" ref="BG71:BG82" si="170">IF(BE71=0,0,BF71/BE71*1000)</f>
        <v>0</v>
      </c>
      <c r="BH71" s="4">
        <v>0</v>
      </c>
      <c r="BI71" s="3">
        <v>0</v>
      </c>
      <c r="BJ71" s="42">
        <f t="shared" ref="BJ71:BJ82" si="171">IF(BH71=0,0,BI71/BH71*1000)</f>
        <v>0</v>
      </c>
      <c r="BK71" s="4">
        <v>0</v>
      </c>
      <c r="BL71" s="3">
        <v>0</v>
      </c>
      <c r="BM71" s="42">
        <f t="shared" ref="BM71:BM82" si="172">IF(BK71=0,0,BL71/BK71*1000)</f>
        <v>0</v>
      </c>
      <c r="BN71" s="4">
        <v>0</v>
      </c>
      <c r="BO71" s="3">
        <v>0</v>
      </c>
      <c r="BP71" s="42">
        <f t="shared" ref="BP71:BP82" si="173">IF(BN71=0,0,BO71/BN71*1000)</f>
        <v>0</v>
      </c>
      <c r="BQ71" s="4">
        <v>0</v>
      </c>
      <c r="BR71" s="3">
        <v>0</v>
      </c>
      <c r="BS71" s="42">
        <f t="shared" ref="BS71:BS82" si="174">IF(BQ71=0,0,BR71/BQ71*1000)</f>
        <v>0</v>
      </c>
      <c r="BT71" s="4">
        <v>0</v>
      </c>
      <c r="BU71" s="3">
        <v>0</v>
      </c>
      <c r="BV71" s="42">
        <f t="shared" ref="BV71:BV82" si="175">IF(BT71=0,0,BU71/BT71*1000)</f>
        <v>0</v>
      </c>
      <c r="BW71" s="4">
        <v>0</v>
      </c>
      <c r="BX71" s="3">
        <v>0</v>
      </c>
      <c r="BY71" s="42">
        <f t="shared" ref="BY71:BY82" si="176">IF(BW71=0,0,BX71/BW71*1000)</f>
        <v>0</v>
      </c>
      <c r="BZ71" s="4">
        <v>0</v>
      </c>
      <c r="CA71" s="3">
        <v>0</v>
      </c>
      <c r="CB71" s="42">
        <f t="shared" ref="CB71:CB82" si="177">IF(BZ71=0,0,CA71/BZ71*1000)</f>
        <v>0</v>
      </c>
      <c r="CC71" s="4"/>
      <c r="CD71" s="3"/>
      <c r="CE71" s="42"/>
      <c r="CF71" s="4">
        <v>0</v>
      </c>
      <c r="CG71" s="3">
        <v>0</v>
      </c>
      <c r="CH71" s="42">
        <f t="shared" ref="CH71:CH82" si="178">IF(CF71=0,0,CG71/CF71*1000)</f>
        <v>0</v>
      </c>
      <c r="CI71" s="4">
        <v>0</v>
      </c>
      <c r="CJ71" s="3">
        <v>0</v>
      </c>
      <c r="CK71" s="42">
        <f t="shared" ref="CK71:CK82" si="179">IF(CI71=0,0,CJ71/CI71*1000)</f>
        <v>0</v>
      </c>
      <c r="CL71" s="4">
        <v>0</v>
      </c>
      <c r="CM71" s="3">
        <v>0</v>
      </c>
      <c r="CN71" s="42">
        <f t="shared" ref="CN71:CN82" si="180">IF(CL71=0,0,CM71/CL71*1000)</f>
        <v>0</v>
      </c>
      <c r="CO71" s="4">
        <v>0</v>
      </c>
      <c r="CP71" s="3">
        <v>0</v>
      </c>
      <c r="CQ71" s="42">
        <f t="shared" ref="CQ71:CQ82" si="181">IF(CO71=0,0,CP71/CO71*1000)</f>
        <v>0</v>
      </c>
      <c r="CR71" s="4">
        <v>0</v>
      </c>
      <c r="CS71" s="3">
        <v>0</v>
      </c>
      <c r="CT71" s="42">
        <f t="shared" ref="CT71:CT82" si="182">IF(CR71=0,0,CS71/CR71*1000)</f>
        <v>0</v>
      </c>
      <c r="CU71" s="4">
        <v>0</v>
      </c>
      <c r="CV71" s="3">
        <v>0</v>
      </c>
      <c r="CW71" s="42">
        <f t="shared" ref="CW71:CW82" si="183">IF(CU71=0,0,CV71/CU71*1000)</f>
        <v>0</v>
      </c>
      <c r="CX71" s="4">
        <v>0</v>
      </c>
      <c r="CY71" s="3">
        <v>0</v>
      </c>
      <c r="CZ71" s="42">
        <f t="shared" ref="CZ71:CZ82" si="184">IF(CX71=0,0,CY71/CX71*1000)</f>
        <v>0</v>
      </c>
      <c r="DA71" s="4">
        <v>0</v>
      </c>
      <c r="DB71" s="3">
        <v>0</v>
      </c>
      <c r="DC71" s="42">
        <f t="shared" ref="DC71:DC82" si="185">IF(DA71=0,0,DB71/DA71*1000)</f>
        <v>0</v>
      </c>
      <c r="DD71" s="4">
        <f>SUMIF($C$5:$DC$5,"Ton",C71:DC71)</f>
        <v>0</v>
      </c>
      <c r="DE71" s="7">
        <f>SUMIF($C$5:$DC$5,"F*",C71:DC71)</f>
        <v>0</v>
      </c>
    </row>
    <row r="72" spans="1:109" x14ac:dyDescent="0.3">
      <c r="A72" s="45">
        <v>2022</v>
      </c>
      <c r="B72" s="41" t="s">
        <v>6</v>
      </c>
      <c r="C72" s="4">
        <v>0</v>
      </c>
      <c r="D72" s="3">
        <v>0</v>
      </c>
      <c r="E72" s="42">
        <f t="shared" ref="E72:E73" si="186">IF(C72=0,0,D72/C72*1000)</f>
        <v>0</v>
      </c>
      <c r="F72" s="4">
        <v>0</v>
      </c>
      <c r="G72" s="3">
        <v>0</v>
      </c>
      <c r="H72" s="42">
        <f t="shared" si="153"/>
        <v>0</v>
      </c>
      <c r="I72" s="4">
        <v>0</v>
      </c>
      <c r="J72" s="3">
        <v>0</v>
      </c>
      <c r="K72" s="42">
        <f t="shared" si="154"/>
        <v>0</v>
      </c>
      <c r="L72" s="4">
        <v>0</v>
      </c>
      <c r="M72" s="3">
        <v>0</v>
      </c>
      <c r="N72" s="42">
        <f t="shared" si="155"/>
        <v>0</v>
      </c>
      <c r="O72" s="4">
        <v>0</v>
      </c>
      <c r="P72" s="3">
        <v>0</v>
      </c>
      <c r="Q72" s="42">
        <f t="shared" si="156"/>
        <v>0</v>
      </c>
      <c r="R72" s="4">
        <v>0</v>
      </c>
      <c r="S72" s="3">
        <v>0</v>
      </c>
      <c r="T72" s="42">
        <f t="shared" si="157"/>
        <v>0</v>
      </c>
      <c r="U72" s="4">
        <v>0</v>
      </c>
      <c r="V72" s="3">
        <v>0</v>
      </c>
      <c r="W72" s="42">
        <f t="shared" si="158"/>
        <v>0</v>
      </c>
      <c r="X72" s="4">
        <v>0</v>
      </c>
      <c r="Y72" s="3">
        <v>0</v>
      </c>
      <c r="Z72" s="42">
        <f t="shared" si="159"/>
        <v>0</v>
      </c>
      <c r="AA72" s="4">
        <v>0</v>
      </c>
      <c r="AB72" s="3">
        <v>0</v>
      </c>
      <c r="AC72" s="42">
        <f t="shared" si="160"/>
        <v>0</v>
      </c>
      <c r="AD72" s="4">
        <v>0</v>
      </c>
      <c r="AE72" s="3">
        <v>0</v>
      </c>
      <c r="AF72" s="42">
        <f t="shared" si="161"/>
        <v>0</v>
      </c>
      <c r="AG72" s="4">
        <v>0</v>
      </c>
      <c r="AH72" s="3">
        <v>0</v>
      </c>
      <c r="AI72" s="42">
        <f t="shared" si="162"/>
        <v>0</v>
      </c>
      <c r="AJ72" s="4">
        <v>0</v>
      </c>
      <c r="AK72" s="3">
        <v>0</v>
      </c>
      <c r="AL72" s="42">
        <f t="shared" si="163"/>
        <v>0</v>
      </c>
      <c r="AM72" s="4">
        <v>0</v>
      </c>
      <c r="AN72" s="3">
        <v>0</v>
      </c>
      <c r="AO72" s="42">
        <f t="shared" si="164"/>
        <v>0</v>
      </c>
      <c r="AP72" s="4">
        <v>0</v>
      </c>
      <c r="AQ72" s="3">
        <v>0</v>
      </c>
      <c r="AR72" s="42">
        <f t="shared" si="165"/>
        <v>0</v>
      </c>
      <c r="AS72" s="4">
        <v>0</v>
      </c>
      <c r="AT72" s="3">
        <v>0</v>
      </c>
      <c r="AU72" s="42">
        <f t="shared" si="166"/>
        <v>0</v>
      </c>
      <c r="AV72" s="4">
        <v>0</v>
      </c>
      <c r="AW72" s="3">
        <v>0</v>
      </c>
      <c r="AX72" s="42">
        <f t="shared" si="167"/>
        <v>0</v>
      </c>
      <c r="AY72" s="4">
        <v>0</v>
      </c>
      <c r="AZ72" s="3">
        <v>0</v>
      </c>
      <c r="BA72" s="42">
        <f t="shared" si="168"/>
        <v>0</v>
      </c>
      <c r="BB72" s="4">
        <v>0</v>
      </c>
      <c r="BC72" s="3">
        <v>0</v>
      </c>
      <c r="BD72" s="42">
        <f t="shared" si="169"/>
        <v>0</v>
      </c>
      <c r="BE72" s="4">
        <v>0</v>
      </c>
      <c r="BF72" s="3">
        <v>0</v>
      </c>
      <c r="BG72" s="42">
        <f t="shared" si="170"/>
        <v>0</v>
      </c>
      <c r="BH72" s="4">
        <v>0</v>
      </c>
      <c r="BI72" s="3">
        <v>0</v>
      </c>
      <c r="BJ72" s="42">
        <f t="shared" si="171"/>
        <v>0</v>
      </c>
      <c r="BK72" s="4">
        <v>0</v>
      </c>
      <c r="BL72" s="3">
        <v>0</v>
      </c>
      <c r="BM72" s="42">
        <f t="shared" si="172"/>
        <v>0</v>
      </c>
      <c r="BN72" s="4">
        <v>0</v>
      </c>
      <c r="BO72" s="3">
        <v>0</v>
      </c>
      <c r="BP72" s="42">
        <f t="shared" si="173"/>
        <v>0</v>
      </c>
      <c r="BQ72" s="4">
        <v>0</v>
      </c>
      <c r="BR72" s="3">
        <v>0</v>
      </c>
      <c r="BS72" s="42">
        <f t="shared" si="174"/>
        <v>0</v>
      </c>
      <c r="BT72" s="4">
        <v>0</v>
      </c>
      <c r="BU72" s="3">
        <v>0</v>
      </c>
      <c r="BV72" s="42">
        <f t="shared" si="175"/>
        <v>0</v>
      </c>
      <c r="BW72" s="4">
        <v>0</v>
      </c>
      <c r="BX72" s="3">
        <v>0</v>
      </c>
      <c r="BY72" s="42">
        <f t="shared" si="176"/>
        <v>0</v>
      </c>
      <c r="BZ72" s="4">
        <v>0</v>
      </c>
      <c r="CA72" s="3">
        <v>0</v>
      </c>
      <c r="CB72" s="42">
        <f t="shared" si="177"/>
        <v>0</v>
      </c>
      <c r="CC72" s="4"/>
      <c r="CD72" s="3"/>
      <c r="CE72" s="42"/>
      <c r="CF72" s="4">
        <v>0</v>
      </c>
      <c r="CG72" s="3">
        <v>0</v>
      </c>
      <c r="CH72" s="42">
        <f t="shared" si="178"/>
        <v>0</v>
      </c>
      <c r="CI72" s="4">
        <v>0</v>
      </c>
      <c r="CJ72" s="3">
        <v>0</v>
      </c>
      <c r="CK72" s="42">
        <f t="shared" si="179"/>
        <v>0</v>
      </c>
      <c r="CL72" s="4">
        <v>0</v>
      </c>
      <c r="CM72" s="3">
        <v>0</v>
      </c>
      <c r="CN72" s="42">
        <f t="shared" si="180"/>
        <v>0</v>
      </c>
      <c r="CO72" s="4">
        <v>0</v>
      </c>
      <c r="CP72" s="3">
        <v>0</v>
      </c>
      <c r="CQ72" s="42">
        <f t="shared" si="181"/>
        <v>0</v>
      </c>
      <c r="CR72" s="4">
        <v>0</v>
      </c>
      <c r="CS72" s="3">
        <v>0</v>
      </c>
      <c r="CT72" s="42">
        <f t="shared" si="182"/>
        <v>0</v>
      </c>
      <c r="CU72" s="4">
        <v>0</v>
      </c>
      <c r="CV72" s="3">
        <v>0</v>
      </c>
      <c r="CW72" s="42">
        <f t="shared" si="183"/>
        <v>0</v>
      </c>
      <c r="CX72" s="4">
        <v>0</v>
      </c>
      <c r="CY72" s="3">
        <v>0</v>
      </c>
      <c r="CZ72" s="42">
        <f t="shared" si="184"/>
        <v>0</v>
      </c>
      <c r="DA72" s="4">
        <v>0</v>
      </c>
      <c r="DB72" s="3">
        <v>0</v>
      </c>
      <c r="DC72" s="42">
        <f t="shared" si="185"/>
        <v>0</v>
      </c>
      <c r="DD72" s="4">
        <f t="shared" ref="DD72:DD83" si="187">SUMIF($C$5:$DC$5,"Ton",C72:DC72)</f>
        <v>0</v>
      </c>
      <c r="DE72" s="7">
        <f t="shared" ref="DE72:DE83" si="188">SUMIF($C$5:$DC$5,"F*",C72:DC72)</f>
        <v>0</v>
      </c>
    </row>
    <row r="73" spans="1:109" x14ac:dyDescent="0.3">
      <c r="A73" s="45">
        <v>2022</v>
      </c>
      <c r="B73" s="41" t="s">
        <v>7</v>
      </c>
      <c r="C73" s="4">
        <v>0</v>
      </c>
      <c r="D73" s="3">
        <v>0</v>
      </c>
      <c r="E73" s="42">
        <f t="shared" si="186"/>
        <v>0</v>
      </c>
      <c r="F73" s="4">
        <v>0</v>
      </c>
      <c r="G73" s="3">
        <v>0</v>
      </c>
      <c r="H73" s="42">
        <f t="shared" si="153"/>
        <v>0</v>
      </c>
      <c r="I73" s="4">
        <v>0</v>
      </c>
      <c r="J73" s="3">
        <v>0</v>
      </c>
      <c r="K73" s="42">
        <f t="shared" si="154"/>
        <v>0</v>
      </c>
      <c r="L73" s="4">
        <v>0</v>
      </c>
      <c r="M73" s="3">
        <v>0</v>
      </c>
      <c r="N73" s="42">
        <f t="shared" si="155"/>
        <v>0</v>
      </c>
      <c r="O73" s="4">
        <v>0</v>
      </c>
      <c r="P73" s="3">
        <v>0</v>
      </c>
      <c r="Q73" s="42">
        <f t="shared" si="156"/>
        <v>0</v>
      </c>
      <c r="R73" s="4">
        <v>0</v>
      </c>
      <c r="S73" s="3">
        <v>0</v>
      </c>
      <c r="T73" s="42">
        <f t="shared" si="157"/>
        <v>0</v>
      </c>
      <c r="U73" s="4">
        <v>0</v>
      </c>
      <c r="V73" s="3">
        <v>0</v>
      </c>
      <c r="W73" s="42">
        <f t="shared" si="158"/>
        <v>0</v>
      </c>
      <c r="X73" s="4">
        <v>0</v>
      </c>
      <c r="Y73" s="3">
        <v>0</v>
      </c>
      <c r="Z73" s="42">
        <f t="shared" si="159"/>
        <v>0</v>
      </c>
      <c r="AA73" s="4">
        <v>0</v>
      </c>
      <c r="AB73" s="3">
        <v>0</v>
      </c>
      <c r="AC73" s="42">
        <f t="shared" si="160"/>
        <v>0</v>
      </c>
      <c r="AD73" s="4">
        <v>0</v>
      </c>
      <c r="AE73" s="3">
        <v>0</v>
      </c>
      <c r="AF73" s="42">
        <f t="shared" si="161"/>
        <v>0</v>
      </c>
      <c r="AG73" s="4">
        <v>0</v>
      </c>
      <c r="AH73" s="3">
        <v>0</v>
      </c>
      <c r="AI73" s="42">
        <f t="shared" si="162"/>
        <v>0</v>
      </c>
      <c r="AJ73" s="4">
        <v>0</v>
      </c>
      <c r="AK73" s="3">
        <v>0</v>
      </c>
      <c r="AL73" s="42">
        <f t="shared" si="163"/>
        <v>0</v>
      </c>
      <c r="AM73" s="60">
        <v>5500</v>
      </c>
      <c r="AN73" s="3">
        <v>41269.470999999998</v>
      </c>
      <c r="AO73" s="42">
        <f t="shared" si="164"/>
        <v>7503.5401818181808</v>
      </c>
      <c r="AP73" s="4">
        <v>0</v>
      </c>
      <c r="AQ73" s="3">
        <v>0</v>
      </c>
      <c r="AR73" s="42">
        <f t="shared" si="165"/>
        <v>0</v>
      </c>
      <c r="AS73" s="4">
        <v>0</v>
      </c>
      <c r="AT73" s="3">
        <v>0</v>
      </c>
      <c r="AU73" s="42">
        <f t="shared" si="166"/>
        <v>0</v>
      </c>
      <c r="AV73" s="4">
        <v>0</v>
      </c>
      <c r="AW73" s="3">
        <v>0</v>
      </c>
      <c r="AX73" s="42">
        <f t="shared" si="167"/>
        <v>0</v>
      </c>
      <c r="AY73" s="4">
        <v>0</v>
      </c>
      <c r="AZ73" s="3">
        <v>0</v>
      </c>
      <c r="BA73" s="42">
        <f t="shared" si="168"/>
        <v>0</v>
      </c>
      <c r="BB73" s="4">
        <v>0</v>
      </c>
      <c r="BC73" s="3">
        <v>0</v>
      </c>
      <c r="BD73" s="42">
        <f t="shared" si="169"/>
        <v>0</v>
      </c>
      <c r="BE73" s="4">
        <v>0</v>
      </c>
      <c r="BF73" s="3">
        <v>0</v>
      </c>
      <c r="BG73" s="42">
        <f t="shared" si="170"/>
        <v>0</v>
      </c>
      <c r="BH73" s="4">
        <v>0</v>
      </c>
      <c r="BI73" s="3">
        <v>0</v>
      </c>
      <c r="BJ73" s="42">
        <f t="shared" si="171"/>
        <v>0</v>
      </c>
      <c r="BK73" s="4">
        <v>0</v>
      </c>
      <c r="BL73" s="3">
        <v>0</v>
      </c>
      <c r="BM73" s="42">
        <f t="shared" si="172"/>
        <v>0</v>
      </c>
      <c r="BN73" s="4">
        <v>0</v>
      </c>
      <c r="BO73" s="3">
        <v>0</v>
      </c>
      <c r="BP73" s="42">
        <f t="shared" si="173"/>
        <v>0</v>
      </c>
      <c r="BQ73" s="4">
        <v>0</v>
      </c>
      <c r="BR73" s="3">
        <v>0</v>
      </c>
      <c r="BS73" s="42">
        <f t="shared" si="174"/>
        <v>0</v>
      </c>
      <c r="BT73" s="4">
        <v>0</v>
      </c>
      <c r="BU73" s="3">
        <v>0</v>
      </c>
      <c r="BV73" s="42">
        <f t="shared" si="175"/>
        <v>0</v>
      </c>
      <c r="BW73" s="4">
        <v>0</v>
      </c>
      <c r="BX73" s="3">
        <v>0</v>
      </c>
      <c r="BY73" s="42">
        <f t="shared" si="176"/>
        <v>0</v>
      </c>
      <c r="BZ73" s="4">
        <v>0</v>
      </c>
      <c r="CA73" s="3">
        <v>0</v>
      </c>
      <c r="CB73" s="42">
        <f t="shared" si="177"/>
        <v>0</v>
      </c>
      <c r="CC73" s="4"/>
      <c r="CD73" s="3"/>
      <c r="CE73" s="42"/>
      <c r="CF73" s="4">
        <v>0</v>
      </c>
      <c r="CG73" s="3">
        <v>0</v>
      </c>
      <c r="CH73" s="42">
        <f t="shared" si="178"/>
        <v>0</v>
      </c>
      <c r="CI73" s="4">
        <v>0</v>
      </c>
      <c r="CJ73" s="3">
        <v>0</v>
      </c>
      <c r="CK73" s="42">
        <f t="shared" si="179"/>
        <v>0</v>
      </c>
      <c r="CL73" s="4">
        <v>0</v>
      </c>
      <c r="CM73" s="3">
        <v>0</v>
      </c>
      <c r="CN73" s="42">
        <f t="shared" si="180"/>
        <v>0</v>
      </c>
      <c r="CO73" s="4">
        <v>0</v>
      </c>
      <c r="CP73" s="3">
        <v>0</v>
      </c>
      <c r="CQ73" s="42">
        <f t="shared" si="181"/>
        <v>0</v>
      </c>
      <c r="CR73" s="4">
        <v>0</v>
      </c>
      <c r="CS73" s="3">
        <v>0</v>
      </c>
      <c r="CT73" s="42">
        <f t="shared" si="182"/>
        <v>0</v>
      </c>
      <c r="CU73" s="4">
        <v>0</v>
      </c>
      <c r="CV73" s="3">
        <v>0</v>
      </c>
      <c r="CW73" s="42">
        <f t="shared" si="183"/>
        <v>0</v>
      </c>
      <c r="CX73" s="4">
        <v>0</v>
      </c>
      <c r="CY73" s="3">
        <v>0</v>
      </c>
      <c r="CZ73" s="42">
        <f t="shared" si="184"/>
        <v>0</v>
      </c>
      <c r="DA73" s="4">
        <v>0</v>
      </c>
      <c r="DB73" s="3">
        <v>0</v>
      </c>
      <c r="DC73" s="42">
        <f t="shared" si="185"/>
        <v>0</v>
      </c>
      <c r="DD73" s="4">
        <f t="shared" si="187"/>
        <v>5500</v>
      </c>
      <c r="DE73" s="7">
        <f t="shared" si="188"/>
        <v>41269.470999999998</v>
      </c>
    </row>
    <row r="74" spans="1:109" x14ac:dyDescent="0.3">
      <c r="A74" s="45">
        <v>2022</v>
      </c>
      <c r="B74" s="41" t="s">
        <v>8</v>
      </c>
      <c r="C74" s="4">
        <v>0</v>
      </c>
      <c r="D74" s="3">
        <v>0</v>
      </c>
      <c r="E74" s="42">
        <f>IF(C74=0,0,D74/C74*1000)</f>
        <v>0</v>
      </c>
      <c r="F74" s="4">
        <v>0</v>
      </c>
      <c r="G74" s="3">
        <v>0</v>
      </c>
      <c r="H74" s="42">
        <f t="shared" si="153"/>
        <v>0</v>
      </c>
      <c r="I74" s="4">
        <v>0</v>
      </c>
      <c r="J74" s="3">
        <v>0</v>
      </c>
      <c r="K74" s="42">
        <f t="shared" si="154"/>
        <v>0</v>
      </c>
      <c r="L74" s="4">
        <v>0</v>
      </c>
      <c r="M74" s="3">
        <v>0</v>
      </c>
      <c r="N74" s="42">
        <f t="shared" si="155"/>
        <v>0</v>
      </c>
      <c r="O74" s="4">
        <v>0</v>
      </c>
      <c r="P74" s="3">
        <v>0</v>
      </c>
      <c r="Q74" s="42">
        <f t="shared" si="156"/>
        <v>0</v>
      </c>
      <c r="R74" s="4">
        <v>0</v>
      </c>
      <c r="S74" s="3">
        <v>0</v>
      </c>
      <c r="T74" s="42">
        <f t="shared" si="157"/>
        <v>0</v>
      </c>
      <c r="U74" s="4">
        <v>0</v>
      </c>
      <c r="V74" s="3">
        <v>0</v>
      </c>
      <c r="W74" s="42">
        <f t="shared" si="158"/>
        <v>0</v>
      </c>
      <c r="X74" s="4">
        <v>0</v>
      </c>
      <c r="Y74" s="3">
        <v>0</v>
      </c>
      <c r="Z74" s="42">
        <f t="shared" si="159"/>
        <v>0</v>
      </c>
      <c r="AA74" s="4">
        <v>0</v>
      </c>
      <c r="AB74" s="3">
        <v>0</v>
      </c>
      <c r="AC74" s="42">
        <f t="shared" si="160"/>
        <v>0</v>
      </c>
      <c r="AD74" s="4">
        <v>0</v>
      </c>
      <c r="AE74" s="3">
        <v>0</v>
      </c>
      <c r="AF74" s="42">
        <f t="shared" si="161"/>
        <v>0</v>
      </c>
      <c r="AG74" s="4">
        <v>0</v>
      </c>
      <c r="AH74" s="3">
        <v>0</v>
      </c>
      <c r="AI74" s="42">
        <f t="shared" si="162"/>
        <v>0</v>
      </c>
      <c r="AJ74" s="4">
        <v>0</v>
      </c>
      <c r="AK74" s="3">
        <v>0</v>
      </c>
      <c r="AL74" s="42">
        <f t="shared" si="163"/>
        <v>0</v>
      </c>
      <c r="AM74" s="4">
        <v>0</v>
      </c>
      <c r="AN74" s="3">
        <v>0</v>
      </c>
      <c r="AO74" s="42">
        <f t="shared" si="164"/>
        <v>0</v>
      </c>
      <c r="AP74" s="4">
        <v>0</v>
      </c>
      <c r="AQ74" s="3">
        <v>0</v>
      </c>
      <c r="AR74" s="42">
        <f t="shared" si="165"/>
        <v>0</v>
      </c>
      <c r="AS74" s="4">
        <v>0</v>
      </c>
      <c r="AT74" s="3">
        <v>0</v>
      </c>
      <c r="AU74" s="42">
        <f t="shared" si="166"/>
        <v>0</v>
      </c>
      <c r="AV74" s="4">
        <v>0</v>
      </c>
      <c r="AW74" s="3">
        <v>0</v>
      </c>
      <c r="AX74" s="42">
        <f t="shared" si="167"/>
        <v>0</v>
      </c>
      <c r="AY74" s="4">
        <v>0</v>
      </c>
      <c r="AZ74" s="3">
        <v>0</v>
      </c>
      <c r="BA74" s="42">
        <f t="shared" si="168"/>
        <v>0</v>
      </c>
      <c r="BB74" s="4">
        <v>0</v>
      </c>
      <c r="BC74" s="3">
        <v>0</v>
      </c>
      <c r="BD74" s="42">
        <f t="shared" si="169"/>
        <v>0</v>
      </c>
      <c r="BE74" s="4">
        <v>0</v>
      </c>
      <c r="BF74" s="3">
        <v>0</v>
      </c>
      <c r="BG74" s="42">
        <f t="shared" si="170"/>
        <v>0</v>
      </c>
      <c r="BH74" s="4">
        <v>0</v>
      </c>
      <c r="BI74" s="3">
        <v>0</v>
      </c>
      <c r="BJ74" s="42">
        <f t="shared" si="171"/>
        <v>0</v>
      </c>
      <c r="BK74" s="4">
        <v>0</v>
      </c>
      <c r="BL74" s="3">
        <v>0</v>
      </c>
      <c r="BM74" s="42">
        <f t="shared" si="172"/>
        <v>0</v>
      </c>
      <c r="BN74" s="4">
        <v>0</v>
      </c>
      <c r="BO74" s="3">
        <v>0</v>
      </c>
      <c r="BP74" s="42">
        <f t="shared" si="173"/>
        <v>0</v>
      </c>
      <c r="BQ74" s="4">
        <v>0</v>
      </c>
      <c r="BR74" s="3">
        <v>0</v>
      </c>
      <c r="BS74" s="42">
        <f t="shared" si="174"/>
        <v>0</v>
      </c>
      <c r="BT74" s="4">
        <v>0</v>
      </c>
      <c r="BU74" s="3">
        <v>0</v>
      </c>
      <c r="BV74" s="42">
        <f t="shared" si="175"/>
        <v>0</v>
      </c>
      <c r="BW74" s="4">
        <v>0</v>
      </c>
      <c r="BX74" s="3">
        <v>0</v>
      </c>
      <c r="BY74" s="42">
        <f t="shared" si="176"/>
        <v>0</v>
      </c>
      <c r="BZ74" s="4">
        <v>0</v>
      </c>
      <c r="CA74" s="3">
        <v>0</v>
      </c>
      <c r="CB74" s="42">
        <f t="shared" si="177"/>
        <v>0</v>
      </c>
      <c r="CC74" s="4"/>
      <c r="CD74" s="3"/>
      <c r="CE74" s="42"/>
      <c r="CF74" s="4">
        <v>0</v>
      </c>
      <c r="CG74" s="3">
        <v>0</v>
      </c>
      <c r="CH74" s="42">
        <f t="shared" si="178"/>
        <v>0</v>
      </c>
      <c r="CI74" s="4">
        <v>0</v>
      </c>
      <c r="CJ74" s="3">
        <v>0</v>
      </c>
      <c r="CK74" s="42">
        <f t="shared" si="179"/>
        <v>0</v>
      </c>
      <c r="CL74" s="4">
        <v>0</v>
      </c>
      <c r="CM74" s="3">
        <v>0</v>
      </c>
      <c r="CN74" s="42">
        <f t="shared" si="180"/>
        <v>0</v>
      </c>
      <c r="CO74" s="4">
        <v>0</v>
      </c>
      <c r="CP74" s="3">
        <v>0</v>
      </c>
      <c r="CQ74" s="42">
        <f t="shared" si="181"/>
        <v>0</v>
      </c>
      <c r="CR74" s="4">
        <v>0</v>
      </c>
      <c r="CS74" s="3">
        <v>0</v>
      </c>
      <c r="CT74" s="42">
        <f t="shared" si="182"/>
        <v>0</v>
      </c>
      <c r="CU74" s="4">
        <v>0</v>
      </c>
      <c r="CV74" s="3">
        <v>0</v>
      </c>
      <c r="CW74" s="42">
        <f t="shared" si="183"/>
        <v>0</v>
      </c>
      <c r="CX74" s="4">
        <v>0</v>
      </c>
      <c r="CY74" s="3">
        <v>0</v>
      </c>
      <c r="CZ74" s="42">
        <f t="shared" si="184"/>
        <v>0</v>
      </c>
      <c r="DA74" s="4">
        <v>0</v>
      </c>
      <c r="DB74" s="3">
        <v>0</v>
      </c>
      <c r="DC74" s="42">
        <f t="shared" si="185"/>
        <v>0</v>
      </c>
      <c r="DD74" s="4">
        <f t="shared" si="187"/>
        <v>0</v>
      </c>
      <c r="DE74" s="7">
        <f t="shared" si="188"/>
        <v>0</v>
      </c>
    </row>
    <row r="75" spans="1:109" x14ac:dyDescent="0.3">
      <c r="A75" s="45">
        <v>2022</v>
      </c>
      <c r="B75" s="42" t="s">
        <v>9</v>
      </c>
      <c r="C75" s="4">
        <v>0</v>
      </c>
      <c r="D75" s="3">
        <v>0</v>
      </c>
      <c r="E75" s="42">
        <f t="shared" ref="E75:E82" si="189">IF(C75=0,0,D75/C75*1000)</f>
        <v>0</v>
      </c>
      <c r="F75" s="4">
        <v>0</v>
      </c>
      <c r="G75" s="3">
        <v>0</v>
      </c>
      <c r="H75" s="42">
        <f t="shared" si="153"/>
        <v>0</v>
      </c>
      <c r="I75" s="4">
        <v>0</v>
      </c>
      <c r="J75" s="3">
        <v>0</v>
      </c>
      <c r="K75" s="42">
        <f t="shared" si="154"/>
        <v>0</v>
      </c>
      <c r="L75" s="4">
        <v>0</v>
      </c>
      <c r="M75" s="3">
        <v>0</v>
      </c>
      <c r="N75" s="42">
        <f t="shared" si="155"/>
        <v>0</v>
      </c>
      <c r="O75" s="4">
        <v>0</v>
      </c>
      <c r="P75" s="3">
        <v>0</v>
      </c>
      <c r="Q75" s="42">
        <f t="shared" si="156"/>
        <v>0</v>
      </c>
      <c r="R75" s="4">
        <v>0</v>
      </c>
      <c r="S75" s="3">
        <v>0</v>
      </c>
      <c r="T75" s="42">
        <f t="shared" si="157"/>
        <v>0</v>
      </c>
      <c r="U75" s="4">
        <v>0</v>
      </c>
      <c r="V75" s="3">
        <v>0</v>
      </c>
      <c r="W75" s="42">
        <f t="shared" si="158"/>
        <v>0</v>
      </c>
      <c r="X75" s="4">
        <v>0</v>
      </c>
      <c r="Y75" s="3">
        <v>0</v>
      </c>
      <c r="Z75" s="42">
        <f t="shared" si="159"/>
        <v>0</v>
      </c>
      <c r="AA75" s="4">
        <v>0</v>
      </c>
      <c r="AB75" s="3">
        <v>0</v>
      </c>
      <c r="AC75" s="42">
        <f t="shared" si="160"/>
        <v>0</v>
      </c>
      <c r="AD75" s="4">
        <v>0</v>
      </c>
      <c r="AE75" s="3">
        <v>0</v>
      </c>
      <c r="AF75" s="42">
        <f t="shared" si="161"/>
        <v>0</v>
      </c>
      <c r="AG75" s="4">
        <v>0</v>
      </c>
      <c r="AH75" s="3">
        <v>0</v>
      </c>
      <c r="AI75" s="42">
        <f t="shared" si="162"/>
        <v>0</v>
      </c>
      <c r="AJ75" s="4">
        <v>0</v>
      </c>
      <c r="AK75" s="3">
        <v>0</v>
      </c>
      <c r="AL75" s="42">
        <f t="shared" si="163"/>
        <v>0</v>
      </c>
      <c r="AM75" s="4">
        <v>0</v>
      </c>
      <c r="AN75" s="3">
        <v>0</v>
      </c>
      <c r="AO75" s="42">
        <f t="shared" si="164"/>
        <v>0</v>
      </c>
      <c r="AP75" s="4">
        <v>0</v>
      </c>
      <c r="AQ75" s="3">
        <v>0</v>
      </c>
      <c r="AR75" s="42">
        <f t="shared" si="165"/>
        <v>0</v>
      </c>
      <c r="AS75" s="4">
        <v>0</v>
      </c>
      <c r="AT75" s="3">
        <v>0</v>
      </c>
      <c r="AU75" s="42">
        <f t="shared" si="166"/>
        <v>0</v>
      </c>
      <c r="AV75" s="4">
        <v>0</v>
      </c>
      <c r="AW75" s="3">
        <v>0</v>
      </c>
      <c r="AX75" s="42">
        <f t="shared" si="167"/>
        <v>0</v>
      </c>
      <c r="AY75" s="4">
        <v>0</v>
      </c>
      <c r="AZ75" s="3">
        <v>0</v>
      </c>
      <c r="BA75" s="42">
        <f t="shared" si="168"/>
        <v>0</v>
      </c>
      <c r="BB75" s="4">
        <v>0</v>
      </c>
      <c r="BC75" s="3">
        <v>0</v>
      </c>
      <c r="BD75" s="42">
        <f t="shared" si="169"/>
        <v>0</v>
      </c>
      <c r="BE75" s="4">
        <v>0</v>
      </c>
      <c r="BF75" s="3">
        <v>0</v>
      </c>
      <c r="BG75" s="42">
        <f t="shared" si="170"/>
        <v>0</v>
      </c>
      <c r="BH75" s="4">
        <v>0</v>
      </c>
      <c r="BI75" s="3">
        <v>0</v>
      </c>
      <c r="BJ75" s="42">
        <f t="shared" si="171"/>
        <v>0</v>
      </c>
      <c r="BK75" s="4">
        <v>0</v>
      </c>
      <c r="BL75" s="3">
        <v>0</v>
      </c>
      <c r="BM75" s="42">
        <f t="shared" si="172"/>
        <v>0</v>
      </c>
      <c r="BN75" s="4">
        <v>0</v>
      </c>
      <c r="BO75" s="3">
        <v>0</v>
      </c>
      <c r="BP75" s="42">
        <f t="shared" si="173"/>
        <v>0</v>
      </c>
      <c r="BQ75" s="4">
        <v>0</v>
      </c>
      <c r="BR75" s="3">
        <v>0</v>
      </c>
      <c r="BS75" s="42">
        <f t="shared" si="174"/>
        <v>0</v>
      </c>
      <c r="BT75" s="4">
        <v>0</v>
      </c>
      <c r="BU75" s="3">
        <v>0</v>
      </c>
      <c r="BV75" s="42">
        <f t="shared" si="175"/>
        <v>0</v>
      </c>
      <c r="BW75" s="4">
        <v>0</v>
      </c>
      <c r="BX75" s="3">
        <v>0</v>
      </c>
      <c r="BY75" s="42">
        <f t="shared" si="176"/>
        <v>0</v>
      </c>
      <c r="BZ75" s="4">
        <v>0</v>
      </c>
      <c r="CA75" s="3">
        <v>0</v>
      </c>
      <c r="CB75" s="42">
        <f t="shared" si="177"/>
        <v>0</v>
      </c>
      <c r="CC75" s="4"/>
      <c r="CD75" s="3"/>
      <c r="CE75" s="42"/>
      <c r="CF75" s="4">
        <v>0</v>
      </c>
      <c r="CG75" s="3">
        <v>0</v>
      </c>
      <c r="CH75" s="42">
        <f t="shared" si="178"/>
        <v>0</v>
      </c>
      <c r="CI75" s="4">
        <v>0</v>
      </c>
      <c r="CJ75" s="3">
        <v>0</v>
      </c>
      <c r="CK75" s="42">
        <f t="shared" si="179"/>
        <v>0</v>
      </c>
      <c r="CL75" s="4">
        <v>0</v>
      </c>
      <c r="CM75" s="3">
        <v>0</v>
      </c>
      <c r="CN75" s="42">
        <f t="shared" si="180"/>
        <v>0</v>
      </c>
      <c r="CO75" s="4">
        <v>0</v>
      </c>
      <c r="CP75" s="3">
        <v>0</v>
      </c>
      <c r="CQ75" s="42">
        <f t="shared" si="181"/>
        <v>0</v>
      </c>
      <c r="CR75" s="4">
        <v>0</v>
      </c>
      <c r="CS75" s="3">
        <v>0</v>
      </c>
      <c r="CT75" s="42">
        <f t="shared" si="182"/>
        <v>0</v>
      </c>
      <c r="CU75" s="4">
        <v>0</v>
      </c>
      <c r="CV75" s="3">
        <v>0</v>
      </c>
      <c r="CW75" s="42">
        <f t="shared" si="183"/>
        <v>0</v>
      </c>
      <c r="CX75" s="4">
        <v>0</v>
      </c>
      <c r="CY75" s="3">
        <v>0</v>
      </c>
      <c r="CZ75" s="42">
        <f t="shared" si="184"/>
        <v>0</v>
      </c>
      <c r="DA75" s="4">
        <v>0</v>
      </c>
      <c r="DB75" s="3">
        <v>0</v>
      </c>
      <c r="DC75" s="42">
        <f t="shared" si="185"/>
        <v>0</v>
      </c>
      <c r="DD75" s="4">
        <f t="shared" si="187"/>
        <v>0</v>
      </c>
      <c r="DE75" s="7">
        <f t="shared" si="188"/>
        <v>0</v>
      </c>
    </row>
    <row r="76" spans="1:109" x14ac:dyDescent="0.3">
      <c r="A76" s="45">
        <v>2022</v>
      </c>
      <c r="B76" s="41" t="s">
        <v>10</v>
      </c>
      <c r="C76" s="4">
        <v>0</v>
      </c>
      <c r="D76" s="3">
        <v>0</v>
      </c>
      <c r="E76" s="42">
        <f t="shared" si="189"/>
        <v>0</v>
      </c>
      <c r="F76" s="4">
        <v>0</v>
      </c>
      <c r="G76" s="3">
        <v>0</v>
      </c>
      <c r="H76" s="42">
        <f t="shared" si="153"/>
        <v>0</v>
      </c>
      <c r="I76" s="4">
        <v>0</v>
      </c>
      <c r="J76" s="3">
        <v>0</v>
      </c>
      <c r="K76" s="42">
        <f t="shared" si="154"/>
        <v>0</v>
      </c>
      <c r="L76" s="4">
        <v>0</v>
      </c>
      <c r="M76" s="3">
        <v>0</v>
      </c>
      <c r="N76" s="42">
        <f t="shared" si="155"/>
        <v>0</v>
      </c>
      <c r="O76" s="4">
        <v>0</v>
      </c>
      <c r="P76" s="3">
        <v>0</v>
      </c>
      <c r="Q76" s="42">
        <f t="shared" si="156"/>
        <v>0</v>
      </c>
      <c r="R76" s="4">
        <v>0</v>
      </c>
      <c r="S76" s="3">
        <v>0</v>
      </c>
      <c r="T76" s="42">
        <f t="shared" si="157"/>
        <v>0</v>
      </c>
      <c r="U76" s="4">
        <v>0</v>
      </c>
      <c r="V76" s="3">
        <v>0</v>
      </c>
      <c r="W76" s="42">
        <f t="shared" si="158"/>
        <v>0</v>
      </c>
      <c r="X76" s="4">
        <v>0</v>
      </c>
      <c r="Y76" s="3">
        <v>0</v>
      </c>
      <c r="Z76" s="42">
        <f t="shared" si="159"/>
        <v>0</v>
      </c>
      <c r="AA76" s="4">
        <v>0</v>
      </c>
      <c r="AB76" s="3">
        <v>0</v>
      </c>
      <c r="AC76" s="42">
        <f t="shared" si="160"/>
        <v>0</v>
      </c>
      <c r="AD76" s="4">
        <v>0</v>
      </c>
      <c r="AE76" s="3">
        <v>0</v>
      </c>
      <c r="AF76" s="42">
        <f t="shared" si="161"/>
        <v>0</v>
      </c>
      <c r="AG76" s="4">
        <v>0</v>
      </c>
      <c r="AH76" s="3">
        <v>0</v>
      </c>
      <c r="AI76" s="42">
        <f t="shared" si="162"/>
        <v>0</v>
      </c>
      <c r="AJ76" s="4">
        <v>0</v>
      </c>
      <c r="AK76" s="3">
        <v>0</v>
      </c>
      <c r="AL76" s="42">
        <f t="shared" si="163"/>
        <v>0</v>
      </c>
      <c r="AM76" s="4">
        <v>0</v>
      </c>
      <c r="AN76" s="3">
        <v>0</v>
      </c>
      <c r="AO76" s="42">
        <f t="shared" si="164"/>
        <v>0</v>
      </c>
      <c r="AP76" s="4">
        <v>0</v>
      </c>
      <c r="AQ76" s="3">
        <v>0</v>
      </c>
      <c r="AR76" s="42">
        <f t="shared" si="165"/>
        <v>0</v>
      </c>
      <c r="AS76" s="4">
        <v>0</v>
      </c>
      <c r="AT76" s="3">
        <v>0</v>
      </c>
      <c r="AU76" s="42">
        <f t="shared" si="166"/>
        <v>0</v>
      </c>
      <c r="AV76" s="4">
        <v>0</v>
      </c>
      <c r="AW76" s="3">
        <v>0</v>
      </c>
      <c r="AX76" s="42">
        <f t="shared" si="167"/>
        <v>0</v>
      </c>
      <c r="AY76" s="4">
        <v>0</v>
      </c>
      <c r="AZ76" s="3">
        <v>0</v>
      </c>
      <c r="BA76" s="42">
        <f t="shared" si="168"/>
        <v>0</v>
      </c>
      <c r="BB76" s="4">
        <v>0</v>
      </c>
      <c r="BC76" s="3">
        <v>0</v>
      </c>
      <c r="BD76" s="42">
        <f t="shared" si="169"/>
        <v>0</v>
      </c>
      <c r="BE76" s="4">
        <v>0</v>
      </c>
      <c r="BF76" s="3">
        <v>0</v>
      </c>
      <c r="BG76" s="42">
        <f t="shared" si="170"/>
        <v>0</v>
      </c>
      <c r="BH76" s="4">
        <v>0</v>
      </c>
      <c r="BI76" s="3">
        <v>0</v>
      </c>
      <c r="BJ76" s="42">
        <f t="shared" si="171"/>
        <v>0</v>
      </c>
      <c r="BK76" s="4">
        <v>0</v>
      </c>
      <c r="BL76" s="3">
        <v>0</v>
      </c>
      <c r="BM76" s="42">
        <f t="shared" si="172"/>
        <v>0</v>
      </c>
      <c r="BN76" s="4">
        <v>0</v>
      </c>
      <c r="BO76" s="3">
        <v>0</v>
      </c>
      <c r="BP76" s="42">
        <f t="shared" si="173"/>
        <v>0</v>
      </c>
      <c r="BQ76" s="4">
        <v>0</v>
      </c>
      <c r="BR76" s="3">
        <v>0</v>
      </c>
      <c r="BS76" s="42">
        <f t="shared" si="174"/>
        <v>0</v>
      </c>
      <c r="BT76" s="4">
        <v>0</v>
      </c>
      <c r="BU76" s="3">
        <v>0</v>
      </c>
      <c r="BV76" s="42">
        <f t="shared" si="175"/>
        <v>0</v>
      </c>
      <c r="BW76" s="4">
        <v>0</v>
      </c>
      <c r="BX76" s="3">
        <v>0</v>
      </c>
      <c r="BY76" s="42">
        <f t="shared" si="176"/>
        <v>0</v>
      </c>
      <c r="BZ76" s="4">
        <v>0</v>
      </c>
      <c r="CA76" s="3">
        <v>0</v>
      </c>
      <c r="CB76" s="42">
        <f t="shared" si="177"/>
        <v>0</v>
      </c>
      <c r="CC76" s="4"/>
      <c r="CD76" s="3"/>
      <c r="CE76" s="42"/>
      <c r="CF76" s="4">
        <v>0</v>
      </c>
      <c r="CG76" s="3">
        <v>0</v>
      </c>
      <c r="CH76" s="42">
        <f t="shared" si="178"/>
        <v>0</v>
      </c>
      <c r="CI76" s="4">
        <v>0</v>
      </c>
      <c r="CJ76" s="3">
        <v>0</v>
      </c>
      <c r="CK76" s="42">
        <f t="shared" si="179"/>
        <v>0</v>
      </c>
      <c r="CL76" s="4">
        <v>0</v>
      </c>
      <c r="CM76" s="3">
        <v>0</v>
      </c>
      <c r="CN76" s="42">
        <f t="shared" si="180"/>
        <v>0</v>
      </c>
      <c r="CO76" s="60">
        <v>5.4000000000000003E-3</v>
      </c>
      <c r="CP76" s="3">
        <v>3.22</v>
      </c>
      <c r="CQ76" s="42">
        <f t="shared" si="181"/>
        <v>596296.29629629629</v>
      </c>
      <c r="CR76" s="4">
        <v>0</v>
      </c>
      <c r="CS76" s="3">
        <v>0</v>
      </c>
      <c r="CT76" s="42">
        <f t="shared" si="182"/>
        <v>0</v>
      </c>
      <c r="CU76" s="4">
        <v>0</v>
      </c>
      <c r="CV76" s="3">
        <v>0</v>
      </c>
      <c r="CW76" s="42">
        <f t="shared" si="183"/>
        <v>0</v>
      </c>
      <c r="CX76" s="4">
        <v>0</v>
      </c>
      <c r="CY76" s="3">
        <v>0</v>
      </c>
      <c r="CZ76" s="42">
        <f t="shared" si="184"/>
        <v>0</v>
      </c>
      <c r="DA76" s="4">
        <v>0</v>
      </c>
      <c r="DB76" s="3">
        <v>0</v>
      </c>
      <c r="DC76" s="42">
        <f t="shared" si="185"/>
        <v>0</v>
      </c>
      <c r="DD76" s="4">
        <f t="shared" si="187"/>
        <v>5.4000000000000003E-3</v>
      </c>
      <c r="DE76" s="7">
        <f t="shared" si="188"/>
        <v>3.22</v>
      </c>
    </row>
    <row r="77" spans="1:109" x14ac:dyDescent="0.3">
      <c r="A77" s="45">
        <v>2022</v>
      </c>
      <c r="B77" s="41" t="s">
        <v>11</v>
      </c>
      <c r="C77" s="4">
        <v>0</v>
      </c>
      <c r="D77" s="3">
        <v>0</v>
      </c>
      <c r="E77" s="42">
        <f t="shared" si="189"/>
        <v>0</v>
      </c>
      <c r="F77" s="4">
        <v>0</v>
      </c>
      <c r="G77" s="3">
        <v>0</v>
      </c>
      <c r="H77" s="42">
        <f t="shared" si="153"/>
        <v>0</v>
      </c>
      <c r="I77" s="4">
        <v>0</v>
      </c>
      <c r="J77" s="3">
        <v>0</v>
      </c>
      <c r="K77" s="42">
        <f t="shared" si="154"/>
        <v>0</v>
      </c>
      <c r="L77" s="4">
        <v>0</v>
      </c>
      <c r="M77" s="3">
        <v>0</v>
      </c>
      <c r="N77" s="42">
        <f t="shared" si="155"/>
        <v>0</v>
      </c>
      <c r="O77" s="4">
        <v>0</v>
      </c>
      <c r="P77" s="3">
        <v>0</v>
      </c>
      <c r="Q77" s="42">
        <f t="shared" si="156"/>
        <v>0</v>
      </c>
      <c r="R77" s="4">
        <v>0</v>
      </c>
      <c r="S77" s="3">
        <v>0</v>
      </c>
      <c r="T77" s="42">
        <f t="shared" si="157"/>
        <v>0</v>
      </c>
      <c r="U77" s="4">
        <v>0</v>
      </c>
      <c r="V77" s="3">
        <v>0</v>
      </c>
      <c r="W77" s="42">
        <f t="shared" si="158"/>
        <v>0</v>
      </c>
      <c r="X77" s="60">
        <v>800</v>
      </c>
      <c r="Y77" s="3">
        <v>7178.7269999999999</v>
      </c>
      <c r="Z77" s="42">
        <f t="shared" si="159"/>
        <v>8973.4087499999987</v>
      </c>
      <c r="AA77" s="4">
        <v>0</v>
      </c>
      <c r="AB77" s="3">
        <v>0</v>
      </c>
      <c r="AC77" s="42">
        <f t="shared" si="160"/>
        <v>0</v>
      </c>
      <c r="AD77" s="4">
        <v>0</v>
      </c>
      <c r="AE77" s="3">
        <v>0</v>
      </c>
      <c r="AF77" s="42">
        <f t="shared" si="161"/>
        <v>0</v>
      </c>
      <c r="AG77" s="4">
        <v>0</v>
      </c>
      <c r="AH77" s="3">
        <v>0</v>
      </c>
      <c r="AI77" s="42">
        <f t="shared" si="162"/>
        <v>0</v>
      </c>
      <c r="AJ77" s="4">
        <v>0</v>
      </c>
      <c r="AK77" s="3">
        <v>0</v>
      </c>
      <c r="AL77" s="42">
        <f t="shared" si="163"/>
        <v>0</v>
      </c>
      <c r="AM77" s="4">
        <v>0</v>
      </c>
      <c r="AN77" s="3">
        <v>0</v>
      </c>
      <c r="AO77" s="42">
        <f t="shared" si="164"/>
        <v>0</v>
      </c>
      <c r="AP77" s="4">
        <v>0</v>
      </c>
      <c r="AQ77" s="3">
        <v>0</v>
      </c>
      <c r="AR77" s="42">
        <f t="shared" si="165"/>
        <v>0</v>
      </c>
      <c r="AS77" s="4">
        <v>0</v>
      </c>
      <c r="AT77" s="3">
        <v>0</v>
      </c>
      <c r="AU77" s="42">
        <f t="shared" si="166"/>
        <v>0</v>
      </c>
      <c r="AV77" s="4">
        <v>0</v>
      </c>
      <c r="AW77" s="3">
        <v>0</v>
      </c>
      <c r="AX77" s="42">
        <f t="shared" si="167"/>
        <v>0</v>
      </c>
      <c r="AY77" s="4">
        <v>0</v>
      </c>
      <c r="AZ77" s="3">
        <v>0</v>
      </c>
      <c r="BA77" s="42">
        <f t="shared" si="168"/>
        <v>0</v>
      </c>
      <c r="BB77" s="4">
        <v>0</v>
      </c>
      <c r="BC77" s="3">
        <v>0</v>
      </c>
      <c r="BD77" s="42">
        <f t="shared" si="169"/>
        <v>0</v>
      </c>
      <c r="BE77" s="60">
        <v>1222.0260000000001</v>
      </c>
      <c r="BF77" s="3">
        <v>18667.487000000001</v>
      </c>
      <c r="BG77" s="42">
        <f t="shared" si="170"/>
        <v>15275.850922975453</v>
      </c>
      <c r="BH77" s="4">
        <v>0</v>
      </c>
      <c r="BI77" s="3">
        <v>0</v>
      </c>
      <c r="BJ77" s="42">
        <f t="shared" si="171"/>
        <v>0</v>
      </c>
      <c r="BK77" s="4">
        <v>0</v>
      </c>
      <c r="BL77" s="3">
        <v>0</v>
      </c>
      <c r="BM77" s="42">
        <f t="shared" si="172"/>
        <v>0</v>
      </c>
      <c r="BN77" s="4">
        <v>0</v>
      </c>
      <c r="BO77" s="3">
        <v>0</v>
      </c>
      <c r="BP77" s="42">
        <f t="shared" si="173"/>
        <v>0</v>
      </c>
      <c r="BQ77" s="4">
        <v>0</v>
      </c>
      <c r="BR77" s="3">
        <v>0</v>
      </c>
      <c r="BS77" s="42">
        <f t="shared" si="174"/>
        <v>0</v>
      </c>
      <c r="BT77" s="4">
        <v>0</v>
      </c>
      <c r="BU77" s="3">
        <v>0</v>
      </c>
      <c r="BV77" s="42">
        <f t="shared" si="175"/>
        <v>0</v>
      </c>
      <c r="BW77" s="4">
        <v>0</v>
      </c>
      <c r="BX77" s="3">
        <v>0</v>
      </c>
      <c r="BY77" s="42">
        <f t="shared" si="176"/>
        <v>0</v>
      </c>
      <c r="BZ77" s="4">
        <v>0</v>
      </c>
      <c r="CA77" s="3">
        <v>0</v>
      </c>
      <c r="CB77" s="42">
        <f t="shared" si="177"/>
        <v>0</v>
      </c>
      <c r="CC77" s="4"/>
      <c r="CD77" s="3"/>
      <c r="CE77" s="42"/>
      <c r="CF77" s="4">
        <v>0</v>
      </c>
      <c r="CG77" s="3">
        <v>0</v>
      </c>
      <c r="CH77" s="42">
        <f t="shared" si="178"/>
        <v>0</v>
      </c>
      <c r="CI77" s="4">
        <v>0</v>
      </c>
      <c r="CJ77" s="3">
        <v>0</v>
      </c>
      <c r="CK77" s="42">
        <f t="shared" si="179"/>
        <v>0</v>
      </c>
      <c r="CL77" s="4">
        <v>0</v>
      </c>
      <c r="CM77" s="3">
        <v>0</v>
      </c>
      <c r="CN77" s="42">
        <f t="shared" si="180"/>
        <v>0</v>
      </c>
      <c r="CO77" s="4">
        <v>0</v>
      </c>
      <c r="CP77" s="3">
        <v>0</v>
      </c>
      <c r="CQ77" s="42">
        <f t="shared" si="181"/>
        <v>0</v>
      </c>
      <c r="CR77" s="4">
        <v>0</v>
      </c>
      <c r="CS77" s="3">
        <v>0</v>
      </c>
      <c r="CT77" s="42">
        <f t="shared" si="182"/>
        <v>0</v>
      </c>
      <c r="CU77" s="60">
        <v>15.61506</v>
      </c>
      <c r="CV77" s="3">
        <v>1045.7260000000001</v>
      </c>
      <c r="CW77" s="42">
        <f t="shared" si="183"/>
        <v>66969.067041689239</v>
      </c>
      <c r="CX77" s="4">
        <v>0</v>
      </c>
      <c r="CY77" s="3">
        <v>0</v>
      </c>
      <c r="CZ77" s="42">
        <f t="shared" si="184"/>
        <v>0</v>
      </c>
      <c r="DA77" s="4">
        <v>0</v>
      </c>
      <c r="DB77" s="3">
        <v>0</v>
      </c>
      <c r="DC77" s="42">
        <f t="shared" si="185"/>
        <v>0</v>
      </c>
      <c r="DD77" s="4">
        <f t="shared" si="187"/>
        <v>2037.6410600000002</v>
      </c>
      <c r="DE77" s="7">
        <f t="shared" si="188"/>
        <v>26891.94</v>
      </c>
    </row>
    <row r="78" spans="1:109" x14ac:dyDescent="0.3">
      <c r="A78" s="45">
        <v>2022</v>
      </c>
      <c r="B78" s="41" t="s">
        <v>12</v>
      </c>
      <c r="C78" s="4">
        <v>0</v>
      </c>
      <c r="D78" s="3">
        <v>0</v>
      </c>
      <c r="E78" s="42">
        <f t="shared" si="189"/>
        <v>0</v>
      </c>
      <c r="F78" s="4">
        <v>0</v>
      </c>
      <c r="G78" s="3">
        <v>0</v>
      </c>
      <c r="H78" s="42">
        <f t="shared" si="153"/>
        <v>0</v>
      </c>
      <c r="I78" s="4">
        <v>0</v>
      </c>
      <c r="J78" s="3">
        <v>0</v>
      </c>
      <c r="K78" s="42">
        <f t="shared" si="154"/>
        <v>0</v>
      </c>
      <c r="L78" s="4">
        <v>0</v>
      </c>
      <c r="M78" s="3">
        <v>0</v>
      </c>
      <c r="N78" s="42">
        <f t="shared" si="155"/>
        <v>0</v>
      </c>
      <c r="O78" s="4">
        <v>0</v>
      </c>
      <c r="P78" s="3">
        <v>0</v>
      </c>
      <c r="Q78" s="42">
        <f t="shared" si="156"/>
        <v>0</v>
      </c>
      <c r="R78" s="4">
        <v>0</v>
      </c>
      <c r="S78" s="3">
        <v>0</v>
      </c>
      <c r="T78" s="42">
        <f t="shared" si="157"/>
        <v>0</v>
      </c>
      <c r="U78" s="4">
        <v>0</v>
      </c>
      <c r="V78" s="3">
        <v>0</v>
      </c>
      <c r="W78" s="42">
        <f t="shared" si="158"/>
        <v>0</v>
      </c>
      <c r="X78" s="4">
        <v>0</v>
      </c>
      <c r="Y78" s="3">
        <v>0</v>
      </c>
      <c r="Z78" s="42">
        <f t="shared" si="159"/>
        <v>0</v>
      </c>
      <c r="AA78" s="4">
        <v>0</v>
      </c>
      <c r="AB78" s="3">
        <v>0</v>
      </c>
      <c r="AC78" s="42">
        <f t="shared" si="160"/>
        <v>0</v>
      </c>
      <c r="AD78" s="4">
        <v>0</v>
      </c>
      <c r="AE78" s="3">
        <v>0</v>
      </c>
      <c r="AF78" s="42">
        <f t="shared" si="161"/>
        <v>0</v>
      </c>
      <c r="AG78" s="4">
        <v>0</v>
      </c>
      <c r="AH78" s="3">
        <v>0</v>
      </c>
      <c r="AI78" s="42">
        <f t="shared" si="162"/>
        <v>0</v>
      </c>
      <c r="AJ78" s="4">
        <v>0</v>
      </c>
      <c r="AK78" s="3">
        <v>0</v>
      </c>
      <c r="AL78" s="42">
        <f t="shared" si="163"/>
        <v>0</v>
      </c>
      <c r="AM78" s="4">
        <v>0</v>
      </c>
      <c r="AN78" s="3">
        <v>0</v>
      </c>
      <c r="AO78" s="42">
        <f t="shared" si="164"/>
        <v>0</v>
      </c>
      <c r="AP78" s="4">
        <v>0</v>
      </c>
      <c r="AQ78" s="3">
        <v>0</v>
      </c>
      <c r="AR78" s="42">
        <f t="shared" si="165"/>
        <v>0</v>
      </c>
      <c r="AS78" s="4">
        <v>0</v>
      </c>
      <c r="AT78" s="3">
        <v>0</v>
      </c>
      <c r="AU78" s="42">
        <f t="shared" si="166"/>
        <v>0</v>
      </c>
      <c r="AV78" s="4">
        <v>0</v>
      </c>
      <c r="AW78" s="3">
        <v>0</v>
      </c>
      <c r="AX78" s="42">
        <f t="shared" si="167"/>
        <v>0</v>
      </c>
      <c r="AY78" s="4">
        <v>0</v>
      </c>
      <c r="AZ78" s="3">
        <v>0</v>
      </c>
      <c r="BA78" s="42">
        <f t="shared" si="168"/>
        <v>0</v>
      </c>
      <c r="BB78" s="4">
        <v>0</v>
      </c>
      <c r="BC78" s="3">
        <v>0</v>
      </c>
      <c r="BD78" s="42">
        <f t="shared" si="169"/>
        <v>0</v>
      </c>
      <c r="BE78" s="60">
        <v>1616.39</v>
      </c>
      <c r="BF78" s="3">
        <v>25347.895</v>
      </c>
      <c r="BG78" s="42">
        <f t="shared" si="170"/>
        <v>15681.793997735695</v>
      </c>
      <c r="BH78" s="4">
        <v>0</v>
      </c>
      <c r="BI78" s="3">
        <v>0</v>
      </c>
      <c r="BJ78" s="42">
        <f t="shared" si="171"/>
        <v>0</v>
      </c>
      <c r="BK78" s="4">
        <v>0</v>
      </c>
      <c r="BL78" s="3">
        <v>0</v>
      </c>
      <c r="BM78" s="42">
        <f t="shared" si="172"/>
        <v>0</v>
      </c>
      <c r="BN78" s="4">
        <v>0</v>
      </c>
      <c r="BO78" s="3">
        <v>0</v>
      </c>
      <c r="BP78" s="42">
        <f t="shared" si="173"/>
        <v>0</v>
      </c>
      <c r="BQ78" s="4">
        <v>0</v>
      </c>
      <c r="BR78" s="3">
        <v>0</v>
      </c>
      <c r="BS78" s="42">
        <f t="shared" si="174"/>
        <v>0</v>
      </c>
      <c r="BT78" s="4">
        <v>0</v>
      </c>
      <c r="BU78" s="3">
        <v>0</v>
      </c>
      <c r="BV78" s="42">
        <f t="shared" si="175"/>
        <v>0</v>
      </c>
      <c r="BW78" s="4">
        <v>0</v>
      </c>
      <c r="BX78" s="3">
        <v>0</v>
      </c>
      <c r="BY78" s="42">
        <f t="shared" si="176"/>
        <v>0</v>
      </c>
      <c r="BZ78" s="4">
        <v>0</v>
      </c>
      <c r="CA78" s="3">
        <v>0</v>
      </c>
      <c r="CB78" s="42">
        <f t="shared" si="177"/>
        <v>0</v>
      </c>
      <c r="CC78" s="4"/>
      <c r="CD78" s="3"/>
      <c r="CE78" s="42"/>
      <c r="CF78" s="4">
        <v>0</v>
      </c>
      <c r="CG78" s="3">
        <v>0</v>
      </c>
      <c r="CH78" s="42">
        <f t="shared" si="178"/>
        <v>0</v>
      </c>
      <c r="CI78" s="4">
        <v>0</v>
      </c>
      <c r="CJ78" s="3">
        <v>0</v>
      </c>
      <c r="CK78" s="42">
        <f t="shared" si="179"/>
        <v>0</v>
      </c>
      <c r="CL78" s="4">
        <v>0</v>
      </c>
      <c r="CM78" s="3">
        <v>0</v>
      </c>
      <c r="CN78" s="42">
        <f t="shared" si="180"/>
        <v>0</v>
      </c>
      <c r="CO78" s="4">
        <v>0</v>
      </c>
      <c r="CP78" s="3">
        <v>0</v>
      </c>
      <c r="CQ78" s="42">
        <f t="shared" si="181"/>
        <v>0</v>
      </c>
      <c r="CR78" s="4">
        <v>0</v>
      </c>
      <c r="CS78" s="3">
        <v>0</v>
      </c>
      <c r="CT78" s="42">
        <f t="shared" si="182"/>
        <v>0</v>
      </c>
      <c r="CU78" s="4">
        <v>0</v>
      </c>
      <c r="CV78" s="3">
        <v>0</v>
      </c>
      <c r="CW78" s="42">
        <f t="shared" si="183"/>
        <v>0</v>
      </c>
      <c r="CX78" s="4">
        <v>0</v>
      </c>
      <c r="CY78" s="3">
        <v>0</v>
      </c>
      <c r="CZ78" s="42">
        <f t="shared" si="184"/>
        <v>0</v>
      </c>
      <c r="DA78" s="4">
        <v>0</v>
      </c>
      <c r="DB78" s="3">
        <v>0</v>
      </c>
      <c r="DC78" s="42">
        <f t="shared" si="185"/>
        <v>0</v>
      </c>
      <c r="DD78" s="4">
        <f t="shared" si="187"/>
        <v>1616.39</v>
      </c>
      <c r="DE78" s="7">
        <f t="shared" si="188"/>
        <v>25347.895</v>
      </c>
    </row>
    <row r="79" spans="1:109" x14ac:dyDescent="0.3">
      <c r="A79" s="45">
        <v>2022</v>
      </c>
      <c r="B79" s="41" t="s">
        <v>13</v>
      </c>
      <c r="C79" s="4">
        <v>0</v>
      </c>
      <c r="D79" s="3">
        <v>0</v>
      </c>
      <c r="E79" s="42">
        <f t="shared" si="189"/>
        <v>0</v>
      </c>
      <c r="F79" s="4">
        <v>0</v>
      </c>
      <c r="G79" s="3">
        <v>0</v>
      </c>
      <c r="H79" s="42">
        <f t="shared" si="153"/>
        <v>0</v>
      </c>
      <c r="I79" s="4">
        <v>0</v>
      </c>
      <c r="J79" s="3">
        <v>0</v>
      </c>
      <c r="K79" s="42">
        <f t="shared" si="154"/>
        <v>0</v>
      </c>
      <c r="L79" s="4">
        <v>0</v>
      </c>
      <c r="M79" s="3">
        <v>0</v>
      </c>
      <c r="N79" s="42">
        <f t="shared" si="155"/>
        <v>0</v>
      </c>
      <c r="O79" s="4">
        <v>0</v>
      </c>
      <c r="P79" s="3">
        <v>0</v>
      </c>
      <c r="Q79" s="42">
        <f t="shared" si="156"/>
        <v>0</v>
      </c>
      <c r="R79" s="4">
        <v>0</v>
      </c>
      <c r="S79" s="3">
        <v>0</v>
      </c>
      <c r="T79" s="42">
        <f t="shared" si="157"/>
        <v>0</v>
      </c>
      <c r="U79" s="4">
        <v>0</v>
      </c>
      <c r="V79" s="3">
        <v>0</v>
      </c>
      <c r="W79" s="42">
        <f t="shared" si="158"/>
        <v>0</v>
      </c>
      <c r="X79" s="60">
        <v>1271.415</v>
      </c>
      <c r="Y79" s="3">
        <v>12745.364</v>
      </c>
      <c r="Z79" s="42">
        <f t="shared" si="159"/>
        <v>10024.550599135608</v>
      </c>
      <c r="AA79" s="4">
        <v>0</v>
      </c>
      <c r="AB79" s="3">
        <v>0</v>
      </c>
      <c r="AC79" s="42">
        <f t="shared" si="160"/>
        <v>0</v>
      </c>
      <c r="AD79" s="4">
        <v>0</v>
      </c>
      <c r="AE79" s="3">
        <v>0</v>
      </c>
      <c r="AF79" s="42">
        <f t="shared" si="161"/>
        <v>0</v>
      </c>
      <c r="AG79" s="4">
        <v>0</v>
      </c>
      <c r="AH79" s="3">
        <v>0</v>
      </c>
      <c r="AI79" s="42">
        <f t="shared" si="162"/>
        <v>0</v>
      </c>
      <c r="AJ79" s="4">
        <v>0</v>
      </c>
      <c r="AK79" s="3">
        <v>0</v>
      </c>
      <c r="AL79" s="42">
        <f t="shared" si="163"/>
        <v>0</v>
      </c>
      <c r="AM79" s="4">
        <v>0</v>
      </c>
      <c r="AN79" s="3">
        <v>0</v>
      </c>
      <c r="AO79" s="42">
        <f t="shared" si="164"/>
        <v>0</v>
      </c>
      <c r="AP79" s="4">
        <v>0</v>
      </c>
      <c r="AQ79" s="3">
        <v>0</v>
      </c>
      <c r="AR79" s="42">
        <f t="shared" si="165"/>
        <v>0</v>
      </c>
      <c r="AS79" s="4">
        <v>0</v>
      </c>
      <c r="AT79" s="3">
        <v>0</v>
      </c>
      <c r="AU79" s="42">
        <f t="shared" si="166"/>
        <v>0</v>
      </c>
      <c r="AV79" s="4">
        <v>0</v>
      </c>
      <c r="AW79" s="3">
        <v>0</v>
      </c>
      <c r="AX79" s="42">
        <f t="shared" si="167"/>
        <v>0</v>
      </c>
      <c r="AY79" s="4">
        <v>0</v>
      </c>
      <c r="AZ79" s="3">
        <v>0</v>
      </c>
      <c r="BA79" s="42">
        <f t="shared" si="168"/>
        <v>0</v>
      </c>
      <c r="BB79" s="4">
        <v>0</v>
      </c>
      <c r="BC79" s="3">
        <v>0</v>
      </c>
      <c r="BD79" s="42">
        <f t="shared" si="169"/>
        <v>0</v>
      </c>
      <c r="BE79" s="4">
        <v>0</v>
      </c>
      <c r="BF79" s="3">
        <v>0</v>
      </c>
      <c r="BG79" s="42">
        <f t="shared" si="170"/>
        <v>0</v>
      </c>
      <c r="BH79" s="4">
        <v>0</v>
      </c>
      <c r="BI79" s="3">
        <v>0</v>
      </c>
      <c r="BJ79" s="42">
        <f t="shared" si="171"/>
        <v>0</v>
      </c>
      <c r="BK79" s="4">
        <v>0</v>
      </c>
      <c r="BL79" s="3">
        <v>0</v>
      </c>
      <c r="BM79" s="42">
        <f t="shared" si="172"/>
        <v>0</v>
      </c>
      <c r="BN79" s="4">
        <v>0</v>
      </c>
      <c r="BO79" s="3">
        <v>0</v>
      </c>
      <c r="BP79" s="42">
        <f t="shared" si="173"/>
        <v>0</v>
      </c>
      <c r="BQ79" s="4">
        <v>0</v>
      </c>
      <c r="BR79" s="3">
        <v>0</v>
      </c>
      <c r="BS79" s="42">
        <f t="shared" si="174"/>
        <v>0</v>
      </c>
      <c r="BT79" s="4">
        <v>0</v>
      </c>
      <c r="BU79" s="3">
        <v>0</v>
      </c>
      <c r="BV79" s="42">
        <f t="shared" si="175"/>
        <v>0</v>
      </c>
      <c r="BW79" s="4">
        <v>0</v>
      </c>
      <c r="BX79" s="3">
        <v>0</v>
      </c>
      <c r="BY79" s="42">
        <f t="shared" si="176"/>
        <v>0</v>
      </c>
      <c r="BZ79" s="4">
        <v>0</v>
      </c>
      <c r="CA79" s="3">
        <v>0</v>
      </c>
      <c r="CB79" s="42">
        <f t="shared" si="177"/>
        <v>0</v>
      </c>
      <c r="CC79" s="4"/>
      <c r="CD79" s="3"/>
      <c r="CE79" s="42"/>
      <c r="CF79" s="4">
        <v>0</v>
      </c>
      <c r="CG79" s="3">
        <v>0</v>
      </c>
      <c r="CH79" s="42">
        <f t="shared" si="178"/>
        <v>0</v>
      </c>
      <c r="CI79" s="4">
        <v>0</v>
      </c>
      <c r="CJ79" s="3">
        <v>0</v>
      </c>
      <c r="CK79" s="42">
        <f t="shared" si="179"/>
        <v>0</v>
      </c>
      <c r="CL79" s="4">
        <v>0</v>
      </c>
      <c r="CM79" s="3">
        <v>0</v>
      </c>
      <c r="CN79" s="42">
        <f t="shared" si="180"/>
        <v>0</v>
      </c>
      <c r="CO79" s="4">
        <v>0</v>
      </c>
      <c r="CP79" s="3">
        <v>0</v>
      </c>
      <c r="CQ79" s="42">
        <f t="shared" si="181"/>
        <v>0</v>
      </c>
      <c r="CR79" s="4">
        <v>0</v>
      </c>
      <c r="CS79" s="3">
        <v>0</v>
      </c>
      <c r="CT79" s="42">
        <f t="shared" si="182"/>
        <v>0</v>
      </c>
      <c r="CU79" s="4">
        <v>0</v>
      </c>
      <c r="CV79" s="3">
        <v>0</v>
      </c>
      <c r="CW79" s="42">
        <f t="shared" si="183"/>
        <v>0</v>
      </c>
      <c r="CX79" s="4">
        <v>0</v>
      </c>
      <c r="CY79" s="3">
        <v>0</v>
      </c>
      <c r="CZ79" s="42">
        <f t="shared" si="184"/>
        <v>0</v>
      </c>
      <c r="DA79" s="4">
        <v>0</v>
      </c>
      <c r="DB79" s="3">
        <v>0</v>
      </c>
      <c r="DC79" s="42">
        <f t="shared" si="185"/>
        <v>0</v>
      </c>
      <c r="DD79" s="4">
        <f t="shared" si="187"/>
        <v>1271.415</v>
      </c>
      <c r="DE79" s="7">
        <f t="shared" si="188"/>
        <v>12745.364</v>
      </c>
    </row>
    <row r="80" spans="1:109" x14ac:dyDescent="0.3">
      <c r="A80" s="45">
        <v>2022</v>
      </c>
      <c r="B80" s="41" t="s">
        <v>14</v>
      </c>
      <c r="C80" s="4">
        <v>0</v>
      </c>
      <c r="D80" s="3">
        <v>0</v>
      </c>
      <c r="E80" s="42">
        <f t="shared" si="189"/>
        <v>0</v>
      </c>
      <c r="F80" s="4">
        <v>0</v>
      </c>
      <c r="G80" s="3">
        <v>0</v>
      </c>
      <c r="H80" s="42">
        <f t="shared" si="153"/>
        <v>0</v>
      </c>
      <c r="I80" s="4">
        <v>0</v>
      </c>
      <c r="J80" s="3">
        <v>0</v>
      </c>
      <c r="K80" s="42">
        <f t="shared" si="154"/>
        <v>0</v>
      </c>
      <c r="L80" s="4">
        <v>0</v>
      </c>
      <c r="M80" s="3">
        <v>0</v>
      </c>
      <c r="N80" s="42">
        <f t="shared" si="155"/>
        <v>0</v>
      </c>
      <c r="O80" s="4">
        <v>0</v>
      </c>
      <c r="P80" s="3">
        <v>0</v>
      </c>
      <c r="Q80" s="42">
        <f t="shared" si="156"/>
        <v>0</v>
      </c>
      <c r="R80" s="4">
        <v>0</v>
      </c>
      <c r="S80" s="3">
        <v>0</v>
      </c>
      <c r="T80" s="42">
        <f t="shared" si="157"/>
        <v>0</v>
      </c>
      <c r="U80" s="4">
        <v>0</v>
      </c>
      <c r="V80" s="3">
        <v>0</v>
      </c>
      <c r="W80" s="42">
        <f t="shared" si="158"/>
        <v>0</v>
      </c>
      <c r="X80" s="60">
        <v>1923.42</v>
      </c>
      <c r="Y80" s="3">
        <v>20460.347000000002</v>
      </c>
      <c r="Z80" s="42">
        <f t="shared" si="159"/>
        <v>10637.482713083988</v>
      </c>
      <c r="AA80" s="4">
        <v>0</v>
      </c>
      <c r="AB80" s="3">
        <v>0</v>
      </c>
      <c r="AC80" s="42">
        <f t="shared" si="160"/>
        <v>0</v>
      </c>
      <c r="AD80" s="4">
        <v>0</v>
      </c>
      <c r="AE80" s="3">
        <v>0</v>
      </c>
      <c r="AF80" s="42">
        <f t="shared" si="161"/>
        <v>0</v>
      </c>
      <c r="AG80" s="4">
        <v>0</v>
      </c>
      <c r="AH80" s="3">
        <v>0</v>
      </c>
      <c r="AI80" s="42">
        <f t="shared" si="162"/>
        <v>0</v>
      </c>
      <c r="AJ80" s="4">
        <v>0</v>
      </c>
      <c r="AK80" s="3">
        <v>0</v>
      </c>
      <c r="AL80" s="42">
        <f t="shared" si="163"/>
        <v>0</v>
      </c>
      <c r="AM80" s="4">
        <v>0</v>
      </c>
      <c r="AN80" s="3">
        <v>0</v>
      </c>
      <c r="AO80" s="42">
        <f t="shared" si="164"/>
        <v>0</v>
      </c>
      <c r="AP80" s="4">
        <v>0</v>
      </c>
      <c r="AQ80" s="3">
        <v>0</v>
      </c>
      <c r="AR80" s="42">
        <f t="shared" si="165"/>
        <v>0</v>
      </c>
      <c r="AS80" s="4">
        <v>0</v>
      </c>
      <c r="AT80" s="3">
        <v>0</v>
      </c>
      <c r="AU80" s="42">
        <f t="shared" si="166"/>
        <v>0</v>
      </c>
      <c r="AV80" s="4">
        <v>0</v>
      </c>
      <c r="AW80" s="3">
        <v>0</v>
      </c>
      <c r="AX80" s="42">
        <f t="shared" si="167"/>
        <v>0</v>
      </c>
      <c r="AY80" s="4">
        <v>0</v>
      </c>
      <c r="AZ80" s="3">
        <v>0</v>
      </c>
      <c r="BA80" s="42">
        <f t="shared" si="168"/>
        <v>0</v>
      </c>
      <c r="BB80" s="4">
        <v>0</v>
      </c>
      <c r="BC80" s="3">
        <v>0</v>
      </c>
      <c r="BD80" s="42">
        <f t="shared" si="169"/>
        <v>0</v>
      </c>
      <c r="BE80" s="4">
        <v>0</v>
      </c>
      <c r="BF80" s="3">
        <v>0</v>
      </c>
      <c r="BG80" s="42">
        <f t="shared" si="170"/>
        <v>0</v>
      </c>
      <c r="BH80" s="4">
        <v>0</v>
      </c>
      <c r="BI80" s="3">
        <v>0</v>
      </c>
      <c r="BJ80" s="42">
        <f t="shared" si="171"/>
        <v>0</v>
      </c>
      <c r="BK80" s="4">
        <v>0</v>
      </c>
      <c r="BL80" s="3">
        <v>0</v>
      </c>
      <c r="BM80" s="42">
        <f t="shared" si="172"/>
        <v>0</v>
      </c>
      <c r="BN80" s="4">
        <v>0</v>
      </c>
      <c r="BO80" s="3">
        <v>0</v>
      </c>
      <c r="BP80" s="42">
        <f t="shared" si="173"/>
        <v>0</v>
      </c>
      <c r="BQ80" s="4">
        <v>0</v>
      </c>
      <c r="BR80" s="3">
        <v>0</v>
      </c>
      <c r="BS80" s="42">
        <f t="shared" si="174"/>
        <v>0</v>
      </c>
      <c r="BT80" s="4">
        <v>0</v>
      </c>
      <c r="BU80" s="3">
        <v>0</v>
      </c>
      <c r="BV80" s="42">
        <f t="shared" si="175"/>
        <v>0</v>
      </c>
      <c r="BW80" s="4">
        <v>0</v>
      </c>
      <c r="BX80" s="3">
        <v>0</v>
      </c>
      <c r="BY80" s="42">
        <f t="shared" si="176"/>
        <v>0</v>
      </c>
      <c r="BZ80" s="4">
        <v>0</v>
      </c>
      <c r="CA80" s="3">
        <v>0</v>
      </c>
      <c r="CB80" s="42">
        <f t="shared" si="177"/>
        <v>0</v>
      </c>
      <c r="CC80" s="4"/>
      <c r="CD80" s="3"/>
      <c r="CE80" s="42"/>
      <c r="CF80" s="4">
        <v>0</v>
      </c>
      <c r="CG80" s="3">
        <v>0</v>
      </c>
      <c r="CH80" s="42">
        <f t="shared" si="178"/>
        <v>0</v>
      </c>
      <c r="CI80" s="4">
        <v>0</v>
      </c>
      <c r="CJ80" s="3">
        <v>0</v>
      </c>
      <c r="CK80" s="42">
        <f t="shared" si="179"/>
        <v>0</v>
      </c>
      <c r="CL80" s="4">
        <v>0</v>
      </c>
      <c r="CM80" s="3">
        <v>0</v>
      </c>
      <c r="CN80" s="42">
        <f t="shared" si="180"/>
        <v>0</v>
      </c>
      <c r="CO80" s="4">
        <v>0</v>
      </c>
      <c r="CP80" s="3">
        <v>0</v>
      </c>
      <c r="CQ80" s="42">
        <f t="shared" si="181"/>
        <v>0</v>
      </c>
      <c r="CR80" s="4">
        <v>0</v>
      </c>
      <c r="CS80" s="3">
        <v>0</v>
      </c>
      <c r="CT80" s="42">
        <f t="shared" si="182"/>
        <v>0</v>
      </c>
      <c r="CU80" s="4">
        <v>0</v>
      </c>
      <c r="CV80" s="3">
        <v>0</v>
      </c>
      <c r="CW80" s="42">
        <f t="shared" si="183"/>
        <v>0</v>
      </c>
      <c r="CX80" s="4">
        <v>0</v>
      </c>
      <c r="CY80" s="3">
        <v>0</v>
      </c>
      <c r="CZ80" s="42">
        <f t="shared" si="184"/>
        <v>0</v>
      </c>
      <c r="DA80" s="4">
        <v>0</v>
      </c>
      <c r="DB80" s="3">
        <v>0</v>
      </c>
      <c r="DC80" s="42">
        <f t="shared" si="185"/>
        <v>0</v>
      </c>
      <c r="DD80" s="4">
        <f t="shared" si="187"/>
        <v>1923.42</v>
      </c>
      <c r="DE80" s="7">
        <f t="shared" si="188"/>
        <v>20460.347000000002</v>
      </c>
    </row>
    <row r="81" spans="1:109" x14ac:dyDescent="0.3">
      <c r="A81" s="45">
        <v>2022</v>
      </c>
      <c r="B81" s="42" t="s">
        <v>15</v>
      </c>
      <c r="C81" s="4">
        <v>0</v>
      </c>
      <c r="D81" s="3">
        <v>0</v>
      </c>
      <c r="E81" s="42">
        <f t="shared" si="189"/>
        <v>0</v>
      </c>
      <c r="F81" s="4">
        <v>0</v>
      </c>
      <c r="G81" s="3">
        <v>0</v>
      </c>
      <c r="H81" s="42">
        <f t="shared" si="153"/>
        <v>0</v>
      </c>
      <c r="I81" s="4">
        <v>0</v>
      </c>
      <c r="J81" s="3">
        <v>0</v>
      </c>
      <c r="K81" s="42">
        <f t="shared" si="154"/>
        <v>0</v>
      </c>
      <c r="L81" s="4">
        <v>0</v>
      </c>
      <c r="M81" s="3">
        <v>0</v>
      </c>
      <c r="N81" s="42">
        <f t="shared" si="155"/>
        <v>0</v>
      </c>
      <c r="O81" s="4">
        <v>0</v>
      </c>
      <c r="P81" s="3">
        <v>0</v>
      </c>
      <c r="Q81" s="42">
        <f t="shared" si="156"/>
        <v>0</v>
      </c>
      <c r="R81" s="4">
        <v>0</v>
      </c>
      <c r="S81" s="3">
        <v>0</v>
      </c>
      <c r="T81" s="42">
        <f t="shared" si="157"/>
        <v>0</v>
      </c>
      <c r="U81" s="4">
        <v>0</v>
      </c>
      <c r="V81" s="3">
        <v>0</v>
      </c>
      <c r="W81" s="42">
        <f t="shared" si="158"/>
        <v>0</v>
      </c>
      <c r="X81" s="4">
        <v>0</v>
      </c>
      <c r="Y81" s="3">
        <v>0</v>
      </c>
      <c r="Z81" s="42">
        <f t="shared" si="159"/>
        <v>0</v>
      </c>
      <c r="AA81" s="4">
        <v>0</v>
      </c>
      <c r="AB81" s="3">
        <v>0</v>
      </c>
      <c r="AC81" s="42">
        <f t="shared" si="160"/>
        <v>0</v>
      </c>
      <c r="AD81" s="4">
        <v>0</v>
      </c>
      <c r="AE81" s="3">
        <v>0</v>
      </c>
      <c r="AF81" s="42">
        <f t="shared" si="161"/>
        <v>0</v>
      </c>
      <c r="AG81" s="4">
        <v>0</v>
      </c>
      <c r="AH81" s="3">
        <v>0</v>
      </c>
      <c r="AI81" s="42">
        <f t="shared" si="162"/>
        <v>0</v>
      </c>
      <c r="AJ81" s="4">
        <v>0</v>
      </c>
      <c r="AK81" s="3">
        <v>0</v>
      </c>
      <c r="AL81" s="42">
        <f t="shared" si="163"/>
        <v>0</v>
      </c>
      <c r="AM81" s="4">
        <v>0</v>
      </c>
      <c r="AN81" s="3">
        <v>0</v>
      </c>
      <c r="AO81" s="42">
        <f t="shared" si="164"/>
        <v>0</v>
      </c>
      <c r="AP81" s="4">
        <v>0</v>
      </c>
      <c r="AQ81" s="3">
        <v>0</v>
      </c>
      <c r="AR81" s="42">
        <f t="shared" si="165"/>
        <v>0</v>
      </c>
      <c r="AS81" s="4">
        <v>0</v>
      </c>
      <c r="AT81" s="3">
        <v>0</v>
      </c>
      <c r="AU81" s="42">
        <f t="shared" si="166"/>
        <v>0</v>
      </c>
      <c r="AV81" s="4">
        <v>0</v>
      </c>
      <c r="AW81" s="3">
        <v>0</v>
      </c>
      <c r="AX81" s="42">
        <f t="shared" si="167"/>
        <v>0</v>
      </c>
      <c r="AY81" s="4">
        <v>0</v>
      </c>
      <c r="AZ81" s="3">
        <v>0</v>
      </c>
      <c r="BA81" s="42">
        <f t="shared" si="168"/>
        <v>0</v>
      </c>
      <c r="BB81" s="4">
        <v>0</v>
      </c>
      <c r="BC81" s="3">
        <v>0</v>
      </c>
      <c r="BD81" s="42">
        <f t="shared" si="169"/>
        <v>0</v>
      </c>
      <c r="BE81" s="4">
        <v>0</v>
      </c>
      <c r="BF81" s="3">
        <v>0</v>
      </c>
      <c r="BG81" s="42">
        <f t="shared" si="170"/>
        <v>0</v>
      </c>
      <c r="BH81" s="4">
        <v>0</v>
      </c>
      <c r="BI81" s="3">
        <v>0</v>
      </c>
      <c r="BJ81" s="42">
        <f t="shared" si="171"/>
        <v>0</v>
      </c>
      <c r="BK81" s="4">
        <v>0</v>
      </c>
      <c r="BL81" s="3">
        <v>0</v>
      </c>
      <c r="BM81" s="42">
        <f t="shared" si="172"/>
        <v>0</v>
      </c>
      <c r="BN81" s="4">
        <v>0</v>
      </c>
      <c r="BO81" s="3">
        <v>0</v>
      </c>
      <c r="BP81" s="42">
        <f t="shared" si="173"/>
        <v>0</v>
      </c>
      <c r="BQ81" s="4">
        <v>0</v>
      </c>
      <c r="BR81" s="3">
        <v>0</v>
      </c>
      <c r="BS81" s="42">
        <f t="shared" si="174"/>
        <v>0</v>
      </c>
      <c r="BT81" s="4">
        <v>0</v>
      </c>
      <c r="BU81" s="3">
        <v>0</v>
      </c>
      <c r="BV81" s="42">
        <f t="shared" si="175"/>
        <v>0</v>
      </c>
      <c r="BW81" s="4">
        <v>0</v>
      </c>
      <c r="BX81" s="3">
        <v>0</v>
      </c>
      <c r="BY81" s="42">
        <f t="shared" si="176"/>
        <v>0</v>
      </c>
      <c r="BZ81" s="4">
        <v>0</v>
      </c>
      <c r="CA81" s="3">
        <v>0</v>
      </c>
      <c r="CB81" s="42">
        <f t="shared" si="177"/>
        <v>0</v>
      </c>
      <c r="CC81" s="4"/>
      <c r="CD81" s="3"/>
      <c r="CE81" s="42"/>
      <c r="CF81" s="4">
        <v>0</v>
      </c>
      <c r="CG81" s="3">
        <v>0</v>
      </c>
      <c r="CH81" s="42">
        <f t="shared" si="178"/>
        <v>0</v>
      </c>
      <c r="CI81" s="4">
        <v>0</v>
      </c>
      <c r="CJ81" s="3">
        <v>0</v>
      </c>
      <c r="CK81" s="42">
        <f t="shared" si="179"/>
        <v>0</v>
      </c>
      <c r="CL81" s="4">
        <v>0</v>
      </c>
      <c r="CM81" s="3">
        <v>0</v>
      </c>
      <c r="CN81" s="42">
        <f t="shared" si="180"/>
        <v>0</v>
      </c>
      <c r="CO81" s="4">
        <v>0</v>
      </c>
      <c r="CP81" s="3">
        <v>0</v>
      </c>
      <c r="CQ81" s="42">
        <f t="shared" si="181"/>
        <v>0</v>
      </c>
      <c r="CR81" s="4">
        <v>0</v>
      </c>
      <c r="CS81" s="3">
        <v>0</v>
      </c>
      <c r="CT81" s="42">
        <f t="shared" si="182"/>
        <v>0</v>
      </c>
      <c r="CU81" s="4">
        <v>0</v>
      </c>
      <c r="CV81" s="3">
        <v>0</v>
      </c>
      <c r="CW81" s="42">
        <f t="shared" si="183"/>
        <v>0</v>
      </c>
      <c r="CX81" s="4">
        <v>0</v>
      </c>
      <c r="CY81" s="3">
        <v>0</v>
      </c>
      <c r="CZ81" s="42">
        <f t="shared" si="184"/>
        <v>0</v>
      </c>
      <c r="DA81" s="4">
        <v>0</v>
      </c>
      <c r="DB81" s="3">
        <v>0</v>
      </c>
      <c r="DC81" s="42">
        <f t="shared" si="185"/>
        <v>0</v>
      </c>
      <c r="DD81" s="4">
        <f t="shared" si="187"/>
        <v>0</v>
      </c>
      <c r="DE81" s="7">
        <f t="shared" si="188"/>
        <v>0</v>
      </c>
    </row>
    <row r="82" spans="1:109" x14ac:dyDescent="0.3">
      <c r="A82" s="45">
        <v>2022</v>
      </c>
      <c r="B82" s="41" t="s">
        <v>16</v>
      </c>
      <c r="C82" s="4">
        <v>0</v>
      </c>
      <c r="D82" s="3">
        <v>0</v>
      </c>
      <c r="E82" s="42">
        <f t="shared" si="189"/>
        <v>0</v>
      </c>
      <c r="F82" s="4">
        <v>0</v>
      </c>
      <c r="G82" s="3">
        <v>0</v>
      </c>
      <c r="H82" s="42">
        <f t="shared" si="153"/>
        <v>0</v>
      </c>
      <c r="I82" s="4">
        <v>0</v>
      </c>
      <c r="J82" s="3">
        <v>0</v>
      </c>
      <c r="K82" s="42">
        <f t="shared" si="154"/>
        <v>0</v>
      </c>
      <c r="L82" s="4">
        <v>0</v>
      </c>
      <c r="M82" s="3">
        <v>0</v>
      </c>
      <c r="N82" s="42">
        <f t="shared" si="155"/>
        <v>0</v>
      </c>
      <c r="O82" s="4">
        <v>0</v>
      </c>
      <c r="P82" s="3">
        <v>0</v>
      </c>
      <c r="Q82" s="42">
        <f t="shared" si="156"/>
        <v>0</v>
      </c>
      <c r="R82" s="4">
        <v>0</v>
      </c>
      <c r="S82" s="3">
        <v>0</v>
      </c>
      <c r="T82" s="42">
        <f t="shared" si="157"/>
        <v>0</v>
      </c>
      <c r="U82" s="4">
        <v>0</v>
      </c>
      <c r="V82" s="3">
        <v>0</v>
      </c>
      <c r="W82" s="42">
        <f t="shared" si="158"/>
        <v>0</v>
      </c>
      <c r="X82" s="60">
        <v>1356.4849999999999</v>
      </c>
      <c r="Y82" s="3">
        <v>6351.9080000000004</v>
      </c>
      <c r="Z82" s="42">
        <f t="shared" si="159"/>
        <v>4682.6231030936588</v>
      </c>
      <c r="AA82" s="4">
        <v>0</v>
      </c>
      <c r="AB82" s="3">
        <v>0</v>
      </c>
      <c r="AC82" s="42">
        <f t="shared" si="160"/>
        <v>0</v>
      </c>
      <c r="AD82" s="4">
        <v>0</v>
      </c>
      <c r="AE82" s="3">
        <v>0</v>
      </c>
      <c r="AF82" s="42">
        <f t="shared" si="161"/>
        <v>0</v>
      </c>
      <c r="AG82" s="4">
        <v>0</v>
      </c>
      <c r="AH82" s="3">
        <v>0</v>
      </c>
      <c r="AI82" s="42">
        <f t="shared" si="162"/>
        <v>0</v>
      </c>
      <c r="AJ82" s="4">
        <v>0</v>
      </c>
      <c r="AK82" s="3">
        <v>0</v>
      </c>
      <c r="AL82" s="42">
        <f t="shared" si="163"/>
        <v>0</v>
      </c>
      <c r="AM82" s="4">
        <v>0</v>
      </c>
      <c r="AN82" s="3">
        <v>0</v>
      </c>
      <c r="AO82" s="42">
        <f t="shared" si="164"/>
        <v>0</v>
      </c>
      <c r="AP82" s="4">
        <v>0</v>
      </c>
      <c r="AQ82" s="3">
        <v>0</v>
      </c>
      <c r="AR82" s="42">
        <f t="shared" si="165"/>
        <v>0</v>
      </c>
      <c r="AS82" s="4">
        <v>0</v>
      </c>
      <c r="AT82" s="3">
        <v>0</v>
      </c>
      <c r="AU82" s="42">
        <f t="shared" si="166"/>
        <v>0</v>
      </c>
      <c r="AV82" s="4">
        <v>0</v>
      </c>
      <c r="AW82" s="3">
        <v>0</v>
      </c>
      <c r="AX82" s="42">
        <f t="shared" si="167"/>
        <v>0</v>
      </c>
      <c r="AY82" s="4">
        <v>0</v>
      </c>
      <c r="AZ82" s="3">
        <v>0</v>
      </c>
      <c r="BA82" s="42">
        <f t="shared" si="168"/>
        <v>0</v>
      </c>
      <c r="BB82" s="4">
        <v>0</v>
      </c>
      <c r="BC82" s="3">
        <v>0</v>
      </c>
      <c r="BD82" s="42">
        <f t="shared" si="169"/>
        <v>0</v>
      </c>
      <c r="BE82" s="4">
        <v>0</v>
      </c>
      <c r="BF82" s="3">
        <v>0</v>
      </c>
      <c r="BG82" s="42">
        <f t="shared" si="170"/>
        <v>0</v>
      </c>
      <c r="BH82" s="4">
        <v>0</v>
      </c>
      <c r="BI82" s="3">
        <v>0</v>
      </c>
      <c r="BJ82" s="42">
        <f t="shared" si="171"/>
        <v>0</v>
      </c>
      <c r="BK82" s="4">
        <v>0</v>
      </c>
      <c r="BL82" s="3">
        <v>0</v>
      </c>
      <c r="BM82" s="42">
        <f t="shared" si="172"/>
        <v>0</v>
      </c>
      <c r="BN82" s="4">
        <v>0</v>
      </c>
      <c r="BO82" s="3">
        <v>0</v>
      </c>
      <c r="BP82" s="42">
        <f t="shared" si="173"/>
        <v>0</v>
      </c>
      <c r="BQ82" s="4">
        <v>0</v>
      </c>
      <c r="BR82" s="3">
        <v>0</v>
      </c>
      <c r="BS82" s="42">
        <f t="shared" si="174"/>
        <v>0</v>
      </c>
      <c r="BT82" s="4">
        <v>0</v>
      </c>
      <c r="BU82" s="3">
        <v>0</v>
      </c>
      <c r="BV82" s="42">
        <f t="shared" si="175"/>
        <v>0</v>
      </c>
      <c r="BW82" s="4">
        <v>0</v>
      </c>
      <c r="BX82" s="3">
        <v>0</v>
      </c>
      <c r="BY82" s="42">
        <f t="shared" si="176"/>
        <v>0</v>
      </c>
      <c r="BZ82" s="4">
        <v>0</v>
      </c>
      <c r="CA82" s="3">
        <v>0</v>
      </c>
      <c r="CB82" s="42">
        <f t="shared" si="177"/>
        <v>0</v>
      </c>
      <c r="CC82" s="4"/>
      <c r="CD82" s="3"/>
      <c r="CE82" s="42"/>
      <c r="CF82" s="4">
        <v>0</v>
      </c>
      <c r="CG82" s="3">
        <v>0</v>
      </c>
      <c r="CH82" s="42">
        <f t="shared" si="178"/>
        <v>0</v>
      </c>
      <c r="CI82" s="4">
        <v>0</v>
      </c>
      <c r="CJ82" s="3">
        <v>0</v>
      </c>
      <c r="CK82" s="42">
        <f t="shared" si="179"/>
        <v>0</v>
      </c>
      <c r="CL82" s="4">
        <v>0</v>
      </c>
      <c r="CM82" s="3">
        <v>0</v>
      </c>
      <c r="CN82" s="42">
        <f t="shared" si="180"/>
        <v>0</v>
      </c>
      <c r="CO82" s="4">
        <v>0</v>
      </c>
      <c r="CP82" s="3">
        <v>0</v>
      </c>
      <c r="CQ82" s="42">
        <f t="shared" si="181"/>
        <v>0</v>
      </c>
      <c r="CR82" s="4">
        <v>0</v>
      </c>
      <c r="CS82" s="3">
        <v>0</v>
      </c>
      <c r="CT82" s="42">
        <f t="shared" si="182"/>
        <v>0</v>
      </c>
      <c r="CU82" s="4">
        <v>0</v>
      </c>
      <c r="CV82" s="3">
        <v>0</v>
      </c>
      <c r="CW82" s="42">
        <f t="shared" si="183"/>
        <v>0</v>
      </c>
      <c r="CX82" s="4">
        <v>0</v>
      </c>
      <c r="CY82" s="3">
        <v>0</v>
      </c>
      <c r="CZ82" s="42">
        <f t="shared" si="184"/>
        <v>0</v>
      </c>
      <c r="DA82" s="4">
        <v>0</v>
      </c>
      <c r="DB82" s="3">
        <v>0</v>
      </c>
      <c r="DC82" s="42">
        <f t="shared" si="185"/>
        <v>0</v>
      </c>
      <c r="DD82" s="4">
        <f t="shared" si="187"/>
        <v>1356.4849999999999</v>
      </c>
      <c r="DE82" s="7">
        <f t="shared" si="188"/>
        <v>6351.9080000000004</v>
      </c>
    </row>
    <row r="83" spans="1:109" ht="15" thickBot="1" x14ac:dyDescent="0.35">
      <c r="A83" s="49"/>
      <c r="B83" s="44" t="s">
        <v>17</v>
      </c>
      <c r="C83" s="24">
        <f t="shared" ref="C83:D83" si="190">SUM(C71:C82)</f>
        <v>0</v>
      </c>
      <c r="D83" s="23">
        <f t="shared" si="190"/>
        <v>0</v>
      </c>
      <c r="E83" s="32"/>
      <c r="F83" s="24">
        <f t="shared" ref="F83:G83" si="191">SUM(F71:F82)</f>
        <v>0</v>
      </c>
      <c r="G83" s="23">
        <f t="shared" si="191"/>
        <v>0</v>
      </c>
      <c r="H83" s="32"/>
      <c r="I83" s="24">
        <f t="shared" ref="I83:J83" si="192">SUM(I71:I82)</f>
        <v>0</v>
      </c>
      <c r="J83" s="23">
        <f t="shared" si="192"/>
        <v>0</v>
      </c>
      <c r="K83" s="32"/>
      <c r="L83" s="24">
        <f t="shared" ref="L83:M83" si="193">SUM(L71:L82)</f>
        <v>0</v>
      </c>
      <c r="M83" s="23">
        <f t="shared" si="193"/>
        <v>0</v>
      </c>
      <c r="N83" s="32"/>
      <c r="O83" s="24">
        <f t="shared" ref="O83:P83" si="194">SUM(O71:O82)</f>
        <v>0</v>
      </c>
      <c r="P83" s="23">
        <f t="shared" si="194"/>
        <v>0</v>
      </c>
      <c r="Q83" s="32"/>
      <c r="R83" s="24">
        <f t="shared" ref="R83:S83" si="195">SUM(R71:R82)</f>
        <v>0</v>
      </c>
      <c r="S83" s="23">
        <f t="shared" si="195"/>
        <v>0</v>
      </c>
      <c r="T83" s="32"/>
      <c r="U83" s="24">
        <f t="shared" ref="U83:V83" si="196">SUM(U71:U82)</f>
        <v>0</v>
      </c>
      <c r="V83" s="23">
        <f t="shared" si="196"/>
        <v>0</v>
      </c>
      <c r="W83" s="32"/>
      <c r="X83" s="24">
        <f t="shared" ref="X83:Y83" si="197">SUM(X71:X82)</f>
        <v>5351.32</v>
      </c>
      <c r="Y83" s="23">
        <f t="shared" si="197"/>
        <v>46736.346000000005</v>
      </c>
      <c r="Z83" s="32"/>
      <c r="AA83" s="24">
        <f t="shared" ref="AA83:AB83" si="198">SUM(AA71:AA82)</f>
        <v>0</v>
      </c>
      <c r="AB83" s="23">
        <f t="shared" si="198"/>
        <v>0</v>
      </c>
      <c r="AC83" s="32"/>
      <c r="AD83" s="24">
        <f t="shared" ref="AD83:AE83" si="199">SUM(AD71:AD82)</f>
        <v>0</v>
      </c>
      <c r="AE83" s="23">
        <f t="shared" si="199"/>
        <v>0</v>
      </c>
      <c r="AF83" s="32"/>
      <c r="AG83" s="24">
        <f t="shared" ref="AG83:AH83" si="200">SUM(AG71:AG82)</f>
        <v>0</v>
      </c>
      <c r="AH83" s="23">
        <f t="shared" si="200"/>
        <v>0</v>
      </c>
      <c r="AI83" s="32"/>
      <c r="AJ83" s="24">
        <f t="shared" ref="AJ83:AK83" si="201">SUM(AJ71:AJ82)</f>
        <v>0</v>
      </c>
      <c r="AK83" s="23">
        <f t="shared" si="201"/>
        <v>0</v>
      </c>
      <c r="AL83" s="32"/>
      <c r="AM83" s="24">
        <f t="shared" ref="AM83:AN83" si="202">SUM(AM71:AM82)</f>
        <v>5500</v>
      </c>
      <c r="AN83" s="23">
        <f t="shared" si="202"/>
        <v>41269.470999999998</v>
      </c>
      <c r="AO83" s="32"/>
      <c r="AP83" s="24">
        <f t="shared" ref="AP83:AQ83" si="203">SUM(AP71:AP82)</f>
        <v>0</v>
      </c>
      <c r="AQ83" s="23">
        <f t="shared" si="203"/>
        <v>0</v>
      </c>
      <c r="AR83" s="32"/>
      <c r="AS83" s="24">
        <f t="shared" ref="AS83:AT83" si="204">SUM(AS71:AS82)</f>
        <v>0</v>
      </c>
      <c r="AT83" s="23">
        <f t="shared" si="204"/>
        <v>0</v>
      </c>
      <c r="AU83" s="32"/>
      <c r="AV83" s="24">
        <f t="shared" ref="AV83:AW83" si="205">SUM(AV71:AV82)</f>
        <v>0</v>
      </c>
      <c r="AW83" s="23">
        <f t="shared" si="205"/>
        <v>0</v>
      </c>
      <c r="AX83" s="32"/>
      <c r="AY83" s="24">
        <f t="shared" ref="AY83:AZ83" si="206">SUM(AY71:AY82)</f>
        <v>0</v>
      </c>
      <c r="AZ83" s="23">
        <f t="shared" si="206"/>
        <v>0</v>
      </c>
      <c r="BA83" s="32"/>
      <c r="BB83" s="24">
        <f t="shared" ref="BB83:BC83" si="207">SUM(BB71:BB82)</f>
        <v>0</v>
      </c>
      <c r="BC83" s="23">
        <f t="shared" si="207"/>
        <v>0</v>
      </c>
      <c r="BD83" s="32"/>
      <c r="BE83" s="24">
        <f t="shared" ref="BE83:BF83" si="208">SUM(BE71:BE82)</f>
        <v>2838.4160000000002</v>
      </c>
      <c r="BF83" s="23">
        <f t="shared" si="208"/>
        <v>44015.381999999998</v>
      </c>
      <c r="BG83" s="32"/>
      <c r="BH83" s="24">
        <f t="shared" ref="BH83:BI83" si="209">SUM(BH71:BH82)</f>
        <v>0</v>
      </c>
      <c r="BI83" s="23">
        <f t="shared" si="209"/>
        <v>0</v>
      </c>
      <c r="BJ83" s="32"/>
      <c r="BK83" s="24">
        <f t="shared" ref="BK83:BL83" si="210">SUM(BK71:BK82)</f>
        <v>0</v>
      </c>
      <c r="BL83" s="23">
        <f t="shared" si="210"/>
        <v>0</v>
      </c>
      <c r="BM83" s="32"/>
      <c r="BN83" s="24">
        <f t="shared" ref="BN83:BO83" si="211">SUM(BN71:BN82)</f>
        <v>0</v>
      </c>
      <c r="BO83" s="23">
        <f t="shared" si="211"/>
        <v>0</v>
      </c>
      <c r="BP83" s="32"/>
      <c r="BQ83" s="24">
        <f t="shared" ref="BQ83:BR83" si="212">SUM(BQ71:BQ82)</f>
        <v>0</v>
      </c>
      <c r="BR83" s="23">
        <f t="shared" si="212"/>
        <v>0</v>
      </c>
      <c r="BS83" s="32"/>
      <c r="BT83" s="24">
        <f t="shared" ref="BT83:BU83" si="213">SUM(BT71:BT82)</f>
        <v>0</v>
      </c>
      <c r="BU83" s="23">
        <f t="shared" si="213"/>
        <v>0</v>
      </c>
      <c r="BV83" s="32"/>
      <c r="BW83" s="24">
        <f t="shared" ref="BW83:BX83" si="214">SUM(BW71:BW82)</f>
        <v>0</v>
      </c>
      <c r="BX83" s="23">
        <f t="shared" si="214"/>
        <v>0</v>
      </c>
      <c r="BY83" s="32"/>
      <c r="BZ83" s="24">
        <f t="shared" ref="BZ83:CA83" si="215">SUM(BZ71:BZ82)</f>
        <v>0</v>
      </c>
      <c r="CA83" s="23">
        <f t="shared" si="215"/>
        <v>0</v>
      </c>
      <c r="CB83" s="32"/>
      <c r="CC83" s="24"/>
      <c r="CD83" s="23"/>
      <c r="CE83" s="32"/>
      <c r="CF83" s="24">
        <f t="shared" ref="CF83:CG83" si="216">SUM(CF71:CF82)</f>
        <v>0</v>
      </c>
      <c r="CG83" s="23">
        <f t="shared" si="216"/>
        <v>0</v>
      </c>
      <c r="CH83" s="32"/>
      <c r="CI83" s="24">
        <f t="shared" ref="CI83:CJ83" si="217">SUM(CI71:CI82)</f>
        <v>0</v>
      </c>
      <c r="CJ83" s="23">
        <f t="shared" si="217"/>
        <v>0</v>
      </c>
      <c r="CK83" s="32"/>
      <c r="CL83" s="24">
        <f t="shared" ref="CL83:CM83" si="218">SUM(CL71:CL82)</f>
        <v>0</v>
      </c>
      <c r="CM83" s="23">
        <f t="shared" si="218"/>
        <v>0</v>
      </c>
      <c r="CN83" s="32"/>
      <c r="CO83" s="24">
        <f t="shared" ref="CO83:CP83" si="219">SUM(CO71:CO82)</f>
        <v>5.4000000000000003E-3</v>
      </c>
      <c r="CP83" s="23">
        <f t="shared" si="219"/>
        <v>3.22</v>
      </c>
      <c r="CQ83" s="32"/>
      <c r="CR83" s="24">
        <f t="shared" ref="CR83:CS83" si="220">SUM(CR71:CR82)</f>
        <v>0</v>
      </c>
      <c r="CS83" s="23">
        <f t="shared" si="220"/>
        <v>0</v>
      </c>
      <c r="CT83" s="32"/>
      <c r="CU83" s="24">
        <f t="shared" ref="CU83:CV83" si="221">SUM(CU71:CU82)</f>
        <v>15.61506</v>
      </c>
      <c r="CV83" s="23">
        <f t="shared" si="221"/>
        <v>1045.7260000000001</v>
      </c>
      <c r="CW83" s="32"/>
      <c r="CX83" s="24">
        <f t="shared" ref="CX83:CY83" si="222">SUM(CX71:CX82)</f>
        <v>0</v>
      </c>
      <c r="CY83" s="23">
        <f t="shared" si="222"/>
        <v>0</v>
      </c>
      <c r="CZ83" s="32"/>
      <c r="DA83" s="24">
        <f t="shared" ref="DA83:DB83" si="223">SUM(DA71:DA82)</f>
        <v>0</v>
      </c>
      <c r="DB83" s="23">
        <f t="shared" si="223"/>
        <v>0</v>
      </c>
      <c r="DC83" s="32"/>
      <c r="DD83" s="24">
        <f t="shared" si="187"/>
        <v>13705.356460000001</v>
      </c>
      <c r="DE83" s="25">
        <f t="shared" si="188"/>
        <v>133070.14500000002</v>
      </c>
    </row>
    <row r="84" spans="1:109" x14ac:dyDescent="0.3">
      <c r="A84" s="45">
        <v>2023</v>
      </c>
      <c r="B84" s="41" t="s">
        <v>5</v>
      </c>
      <c r="C84" s="4">
        <v>0</v>
      </c>
      <c r="D84" s="3">
        <v>0</v>
      </c>
      <c r="E84" s="42">
        <f>IF(C84=0,0,D84/C84*1000)</f>
        <v>0</v>
      </c>
      <c r="F84" s="4">
        <v>0</v>
      </c>
      <c r="G84" s="3">
        <v>0</v>
      </c>
      <c r="H84" s="42">
        <f t="shared" ref="H84:H95" si="224">IF(F84=0,0,G84/F84*1000)</f>
        <v>0</v>
      </c>
      <c r="I84" s="4">
        <v>0</v>
      </c>
      <c r="J84" s="3">
        <v>0</v>
      </c>
      <c r="K84" s="42">
        <f t="shared" ref="K84:K95" si="225">IF(I84=0,0,J84/I84*1000)</f>
        <v>0</v>
      </c>
      <c r="L84" s="4">
        <v>0</v>
      </c>
      <c r="M84" s="3">
        <v>0</v>
      </c>
      <c r="N84" s="42">
        <f t="shared" ref="N84:N95" si="226">IF(L84=0,0,M84/L84*1000)</f>
        <v>0</v>
      </c>
      <c r="O84" s="4">
        <v>0</v>
      </c>
      <c r="P84" s="3">
        <v>0</v>
      </c>
      <c r="Q84" s="42">
        <f t="shared" ref="Q84:Q95" si="227">IF(O84=0,0,P84/O84*1000)</f>
        <v>0</v>
      </c>
      <c r="R84" s="4">
        <v>0</v>
      </c>
      <c r="S84" s="3">
        <v>0</v>
      </c>
      <c r="T84" s="42">
        <f t="shared" ref="T84:T95" si="228">IF(R84=0,0,S84/R84*1000)</f>
        <v>0</v>
      </c>
      <c r="U84" s="4">
        <v>0</v>
      </c>
      <c r="V84" s="3">
        <v>0</v>
      </c>
      <c r="W84" s="42">
        <f t="shared" ref="W84:W95" si="229">IF(U84=0,0,V84/U84*1000)</f>
        <v>0</v>
      </c>
      <c r="X84" s="4">
        <v>0</v>
      </c>
      <c r="Y84" s="3">
        <v>0</v>
      </c>
      <c r="Z84" s="42">
        <f t="shared" ref="Z84:Z95" si="230">IF(X84=0,0,Y84/X84*1000)</f>
        <v>0</v>
      </c>
      <c r="AA84" s="4">
        <v>0</v>
      </c>
      <c r="AB84" s="3">
        <v>0</v>
      </c>
      <c r="AC84" s="42">
        <f t="shared" ref="AC84:AC95" si="231">IF(AA84=0,0,AB84/AA84*1000)</f>
        <v>0</v>
      </c>
      <c r="AD84" s="4">
        <v>0</v>
      </c>
      <c r="AE84" s="3">
        <v>0</v>
      </c>
      <c r="AF84" s="42">
        <f t="shared" ref="AF84:AF95" si="232">IF(AD84=0,0,AE84/AD84*1000)</f>
        <v>0</v>
      </c>
      <c r="AG84" s="4">
        <v>0</v>
      </c>
      <c r="AH84" s="3">
        <v>0</v>
      </c>
      <c r="AI84" s="42">
        <f t="shared" ref="AI84:AI95" si="233">IF(AG84=0,0,AH84/AG84*1000)</f>
        <v>0</v>
      </c>
      <c r="AJ84" s="4">
        <v>0</v>
      </c>
      <c r="AK84" s="3">
        <v>0</v>
      </c>
      <c r="AL84" s="42">
        <f t="shared" ref="AL84:AL95" si="234">IF(AJ84=0,0,AK84/AJ84*1000)</f>
        <v>0</v>
      </c>
      <c r="AM84" s="60">
        <v>6050</v>
      </c>
      <c r="AN84" s="3">
        <v>52737.652999999998</v>
      </c>
      <c r="AO84" s="42">
        <f t="shared" ref="AO84:AO95" si="235">IF(AM84=0,0,AN84/AM84*1000)</f>
        <v>8716.9674380165288</v>
      </c>
      <c r="AP84" s="4">
        <v>0</v>
      </c>
      <c r="AQ84" s="3">
        <v>0</v>
      </c>
      <c r="AR84" s="42">
        <f t="shared" ref="AR84:AR95" si="236">IF(AP84=0,0,AQ84/AP84*1000)</f>
        <v>0</v>
      </c>
      <c r="AS84" s="4">
        <v>0</v>
      </c>
      <c r="AT84" s="3">
        <v>0</v>
      </c>
      <c r="AU84" s="42">
        <f t="shared" ref="AU84:AU95" si="237">IF(AS84=0,0,AT84/AS84*1000)</f>
        <v>0</v>
      </c>
      <c r="AV84" s="4">
        <v>0</v>
      </c>
      <c r="AW84" s="3">
        <v>0</v>
      </c>
      <c r="AX84" s="42">
        <f t="shared" ref="AX84:AX95" si="238">IF(AV84=0,0,AW84/AV84*1000)</f>
        <v>0</v>
      </c>
      <c r="AY84" s="4">
        <v>0</v>
      </c>
      <c r="AZ84" s="3">
        <v>0</v>
      </c>
      <c r="BA84" s="42">
        <f t="shared" ref="BA84:BA95" si="239">IF(AY84=0,0,AZ84/AY84*1000)</f>
        <v>0</v>
      </c>
      <c r="BB84" s="4">
        <v>0</v>
      </c>
      <c r="BC84" s="3">
        <v>0</v>
      </c>
      <c r="BD84" s="42">
        <f t="shared" ref="BD84:BD95" si="240">IF(BB84=0,0,BC84/BB84*1000)</f>
        <v>0</v>
      </c>
      <c r="BE84" s="4">
        <v>0</v>
      </c>
      <c r="BF84" s="3">
        <v>0</v>
      </c>
      <c r="BG84" s="42">
        <f t="shared" ref="BG84:BG95" si="241">IF(BE84=0,0,BF84/BE84*1000)</f>
        <v>0</v>
      </c>
      <c r="BH84" s="4">
        <v>0</v>
      </c>
      <c r="BI84" s="3">
        <v>0</v>
      </c>
      <c r="BJ84" s="42">
        <f t="shared" ref="BJ84:BJ95" si="242">IF(BH84=0,0,BI84/BH84*1000)</f>
        <v>0</v>
      </c>
      <c r="BK84" s="4">
        <v>0</v>
      </c>
      <c r="BL84" s="3">
        <v>0</v>
      </c>
      <c r="BM84" s="42">
        <f t="shared" ref="BM84:BM95" si="243">IF(BK84=0,0,BL84/BK84*1000)</f>
        <v>0</v>
      </c>
      <c r="BN84" s="4">
        <v>0</v>
      </c>
      <c r="BO84" s="3">
        <v>0</v>
      </c>
      <c r="BP84" s="42">
        <f t="shared" ref="BP84:BP95" si="244">IF(BN84=0,0,BO84/BN84*1000)</f>
        <v>0</v>
      </c>
      <c r="BQ84" s="4">
        <v>0</v>
      </c>
      <c r="BR84" s="3">
        <v>0</v>
      </c>
      <c r="BS84" s="42">
        <f t="shared" ref="BS84:BS95" si="245">IF(BQ84=0,0,BR84/BQ84*1000)</f>
        <v>0</v>
      </c>
      <c r="BT84" s="4">
        <v>0</v>
      </c>
      <c r="BU84" s="3">
        <v>0</v>
      </c>
      <c r="BV84" s="42">
        <f t="shared" ref="BV84:BV95" si="246">IF(BT84=0,0,BU84/BT84*1000)</f>
        <v>0</v>
      </c>
      <c r="BW84" s="4">
        <v>0</v>
      </c>
      <c r="BX84" s="3">
        <v>0</v>
      </c>
      <c r="BY84" s="42">
        <f t="shared" ref="BY84:BY95" si="247">IF(BW84=0,0,BX84/BW84*1000)</f>
        <v>0</v>
      </c>
      <c r="BZ84" s="4">
        <v>0</v>
      </c>
      <c r="CA84" s="3">
        <v>0</v>
      </c>
      <c r="CB84" s="42">
        <f t="shared" ref="CB84:CB95" si="248">IF(BZ84=0,0,CA84/BZ84*1000)</f>
        <v>0</v>
      </c>
      <c r="CC84" s="4"/>
      <c r="CD84" s="3"/>
      <c r="CE84" s="42"/>
      <c r="CF84" s="4">
        <v>0</v>
      </c>
      <c r="CG84" s="3">
        <v>0</v>
      </c>
      <c r="CH84" s="42">
        <f t="shared" ref="CH84:CH95" si="249">IF(CF84=0,0,CG84/CF84*1000)</f>
        <v>0</v>
      </c>
      <c r="CI84" s="4">
        <v>0</v>
      </c>
      <c r="CJ84" s="3">
        <v>0</v>
      </c>
      <c r="CK84" s="42">
        <f t="shared" ref="CK84:CK95" si="250">IF(CI84=0,0,CJ84/CI84*1000)</f>
        <v>0</v>
      </c>
      <c r="CL84" s="4">
        <v>0</v>
      </c>
      <c r="CM84" s="3">
        <v>0</v>
      </c>
      <c r="CN84" s="42">
        <f t="shared" ref="CN84:CN95" si="251">IF(CL84=0,0,CM84/CL84*1000)</f>
        <v>0</v>
      </c>
      <c r="CO84" s="4">
        <v>0</v>
      </c>
      <c r="CP84" s="3">
        <v>0</v>
      </c>
      <c r="CQ84" s="42">
        <f t="shared" ref="CQ84:CQ95" si="252">IF(CO84=0,0,CP84/CO84*1000)</f>
        <v>0</v>
      </c>
      <c r="CR84" s="4">
        <v>0</v>
      </c>
      <c r="CS84" s="3">
        <v>0</v>
      </c>
      <c r="CT84" s="42">
        <f t="shared" ref="CT84:CT95" si="253">IF(CR84=0,0,CS84/CR84*1000)</f>
        <v>0</v>
      </c>
      <c r="CU84" s="4">
        <v>0</v>
      </c>
      <c r="CV84" s="3">
        <v>0</v>
      </c>
      <c r="CW84" s="42">
        <f t="shared" ref="CW84:CW95" si="254">IF(CU84=0,0,CV84/CU84*1000)</f>
        <v>0</v>
      </c>
      <c r="CX84" s="4">
        <v>0</v>
      </c>
      <c r="CY84" s="3">
        <v>0</v>
      </c>
      <c r="CZ84" s="42">
        <f t="shared" ref="CZ84:CZ95" si="255">IF(CX84=0,0,CY84/CX84*1000)</f>
        <v>0</v>
      </c>
      <c r="DA84" s="4">
        <v>0</v>
      </c>
      <c r="DB84" s="3">
        <v>0</v>
      </c>
      <c r="DC84" s="42">
        <f t="shared" ref="DC84:DC95" si="256">IF(DA84=0,0,DB84/DA84*1000)</f>
        <v>0</v>
      </c>
      <c r="DD84" s="4">
        <f>SUMIF($C$5:$DC$5,"Ton",C84:DC84)</f>
        <v>6050</v>
      </c>
      <c r="DE84" s="7">
        <f>SUMIF($C$5:$DC$5,"F*",C84:DC84)</f>
        <v>52737.652999999998</v>
      </c>
    </row>
    <row r="85" spans="1:109" x14ac:dyDescent="0.3">
      <c r="A85" s="45">
        <v>2023</v>
      </c>
      <c r="B85" s="41" t="s">
        <v>6</v>
      </c>
      <c r="C85" s="4">
        <v>0</v>
      </c>
      <c r="D85" s="3">
        <v>0</v>
      </c>
      <c r="E85" s="42">
        <f t="shared" ref="E85:E86" si="257">IF(C85=0,0,D85/C85*1000)</f>
        <v>0</v>
      </c>
      <c r="F85" s="4">
        <v>0</v>
      </c>
      <c r="G85" s="3">
        <v>0</v>
      </c>
      <c r="H85" s="42">
        <f t="shared" si="224"/>
        <v>0</v>
      </c>
      <c r="I85" s="4">
        <v>0</v>
      </c>
      <c r="J85" s="3">
        <v>0</v>
      </c>
      <c r="K85" s="42">
        <f t="shared" si="225"/>
        <v>0</v>
      </c>
      <c r="L85" s="4">
        <v>0</v>
      </c>
      <c r="M85" s="3">
        <v>0</v>
      </c>
      <c r="N85" s="42">
        <f t="shared" si="226"/>
        <v>0</v>
      </c>
      <c r="O85" s="4">
        <v>0</v>
      </c>
      <c r="P85" s="3">
        <v>0</v>
      </c>
      <c r="Q85" s="42">
        <f t="shared" si="227"/>
        <v>0</v>
      </c>
      <c r="R85" s="4">
        <v>0</v>
      </c>
      <c r="S85" s="3">
        <v>0</v>
      </c>
      <c r="T85" s="42">
        <f t="shared" si="228"/>
        <v>0</v>
      </c>
      <c r="U85" s="4">
        <v>0</v>
      </c>
      <c r="V85" s="3">
        <v>0</v>
      </c>
      <c r="W85" s="42">
        <f t="shared" si="229"/>
        <v>0</v>
      </c>
      <c r="X85" s="4">
        <v>0</v>
      </c>
      <c r="Y85" s="3">
        <v>0</v>
      </c>
      <c r="Z85" s="42">
        <f t="shared" si="230"/>
        <v>0</v>
      </c>
      <c r="AA85" s="4">
        <v>0</v>
      </c>
      <c r="AB85" s="3">
        <v>0</v>
      </c>
      <c r="AC85" s="42">
        <f t="shared" si="231"/>
        <v>0</v>
      </c>
      <c r="AD85" s="4">
        <v>0</v>
      </c>
      <c r="AE85" s="3">
        <v>0</v>
      </c>
      <c r="AF85" s="42">
        <f t="shared" si="232"/>
        <v>0</v>
      </c>
      <c r="AG85" s="4">
        <v>0</v>
      </c>
      <c r="AH85" s="3">
        <v>0</v>
      </c>
      <c r="AI85" s="42">
        <f t="shared" si="233"/>
        <v>0</v>
      </c>
      <c r="AJ85" s="4">
        <v>0</v>
      </c>
      <c r="AK85" s="3">
        <v>0</v>
      </c>
      <c r="AL85" s="42">
        <f t="shared" si="234"/>
        <v>0</v>
      </c>
      <c r="AM85" s="4">
        <v>0</v>
      </c>
      <c r="AN85" s="3">
        <v>0</v>
      </c>
      <c r="AO85" s="42">
        <f t="shared" si="235"/>
        <v>0</v>
      </c>
      <c r="AP85" s="4">
        <v>0</v>
      </c>
      <c r="AQ85" s="3">
        <v>0</v>
      </c>
      <c r="AR85" s="42">
        <f t="shared" si="236"/>
        <v>0</v>
      </c>
      <c r="AS85" s="4">
        <v>0</v>
      </c>
      <c r="AT85" s="3">
        <v>0</v>
      </c>
      <c r="AU85" s="42">
        <f t="shared" si="237"/>
        <v>0</v>
      </c>
      <c r="AV85" s="4">
        <v>0</v>
      </c>
      <c r="AW85" s="3">
        <v>0</v>
      </c>
      <c r="AX85" s="42">
        <f t="shared" si="238"/>
        <v>0</v>
      </c>
      <c r="AY85" s="4">
        <v>0</v>
      </c>
      <c r="AZ85" s="3">
        <v>0</v>
      </c>
      <c r="BA85" s="42">
        <f t="shared" si="239"/>
        <v>0</v>
      </c>
      <c r="BB85" s="4">
        <v>0</v>
      </c>
      <c r="BC85" s="3">
        <v>0</v>
      </c>
      <c r="BD85" s="42">
        <f t="shared" si="240"/>
        <v>0</v>
      </c>
      <c r="BE85" s="4">
        <v>0</v>
      </c>
      <c r="BF85" s="3">
        <v>0</v>
      </c>
      <c r="BG85" s="42">
        <f t="shared" si="241"/>
        <v>0</v>
      </c>
      <c r="BH85" s="4">
        <v>0</v>
      </c>
      <c r="BI85" s="3">
        <v>0</v>
      </c>
      <c r="BJ85" s="42">
        <f t="shared" si="242"/>
        <v>0</v>
      </c>
      <c r="BK85" s="4">
        <v>0</v>
      </c>
      <c r="BL85" s="3">
        <v>0</v>
      </c>
      <c r="BM85" s="42">
        <f t="shared" si="243"/>
        <v>0</v>
      </c>
      <c r="BN85" s="4">
        <v>0</v>
      </c>
      <c r="BO85" s="3">
        <v>0</v>
      </c>
      <c r="BP85" s="42">
        <f t="shared" si="244"/>
        <v>0</v>
      </c>
      <c r="BQ85" s="4">
        <v>0</v>
      </c>
      <c r="BR85" s="3">
        <v>0</v>
      </c>
      <c r="BS85" s="42">
        <f t="shared" si="245"/>
        <v>0</v>
      </c>
      <c r="BT85" s="4">
        <v>0</v>
      </c>
      <c r="BU85" s="3">
        <v>0</v>
      </c>
      <c r="BV85" s="42">
        <f t="shared" si="246"/>
        <v>0</v>
      </c>
      <c r="BW85" s="4">
        <v>0</v>
      </c>
      <c r="BX85" s="3">
        <v>0</v>
      </c>
      <c r="BY85" s="42">
        <f t="shared" si="247"/>
        <v>0</v>
      </c>
      <c r="BZ85" s="4">
        <v>0</v>
      </c>
      <c r="CA85" s="3">
        <v>0</v>
      </c>
      <c r="CB85" s="42">
        <f t="shared" si="248"/>
        <v>0</v>
      </c>
      <c r="CC85" s="4"/>
      <c r="CD85" s="3"/>
      <c r="CE85" s="42"/>
      <c r="CF85" s="4">
        <v>0</v>
      </c>
      <c r="CG85" s="3">
        <v>0</v>
      </c>
      <c r="CH85" s="42">
        <f t="shared" si="249"/>
        <v>0</v>
      </c>
      <c r="CI85" s="4">
        <v>0</v>
      </c>
      <c r="CJ85" s="3">
        <v>0</v>
      </c>
      <c r="CK85" s="42">
        <f t="shared" si="250"/>
        <v>0</v>
      </c>
      <c r="CL85" s="4">
        <v>0</v>
      </c>
      <c r="CM85" s="3">
        <v>0</v>
      </c>
      <c r="CN85" s="42">
        <f t="shared" si="251"/>
        <v>0</v>
      </c>
      <c r="CO85" s="4">
        <v>0</v>
      </c>
      <c r="CP85" s="3">
        <v>0</v>
      </c>
      <c r="CQ85" s="42">
        <f t="shared" si="252"/>
        <v>0</v>
      </c>
      <c r="CR85" s="4">
        <v>0</v>
      </c>
      <c r="CS85" s="3">
        <v>0</v>
      </c>
      <c r="CT85" s="42">
        <f t="shared" si="253"/>
        <v>0</v>
      </c>
      <c r="CU85" s="4">
        <v>0</v>
      </c>
      <c r="CV85" s="3">
        <v>0</v>
      </c>
      <c r="CW85" s="42">
        <f t="shared" si="254"/>
        <v>0</v>
      </c>
      <c r="CX85" s="4">
        <v>0</v>
      </c>
      <c r="CY85" s="3">
        <v>0</v>
      </c>
      <c r="CZ85" s="42">
        <f t="shared" si="255"/>
        <v>0</v>
      </c>
      <c r="DA85" s="4">
        <v>0</v>
      </c>
      <c r="DB85" s="3">
        <v>0</v>
      </c>
      <c r="DC85" s="42">
        <f t="shared" si="256"/>
        <v>0</v>
      </c>
      <c r="DD85" s="4">
        <f t="shared" ref="DD85:DD96" si="258">SUMIF($C$5:$DC$5,"Ton",C85:DC85)</f>
        <v>0</v>
      </c>
      <c r="DE85" s="7">
        <f t="shared" ref="DE85:DE96" si="259">SUMIF($C$5:$DC$5,"F*",C85:DC85)</f>
        <v>0</v>
      </c>
    </row>
    <row r="86" spans="1:109" x14ac:dyDescent="0.3">
      <c r="A86" s="45">
        <v>2023</v>
      </c>
      <c r="B86" s="41" t="s">
        <v>7</v>
      </c>
      <c r="C86" s="4">
        <v>0</v>
      </c>
      <c r="D86" s="3">
        <v>0</v>
      </c>
      <c r="E86" s="42">
        <f t="shared" si="257"/>
        <v>0</v>
      </c>
      <c r="F86" s="4">
        <v>0</v>
      </c>
      <c r="G86" s="3">
        <v>0</v>
      </c>
      <c r="H86" s="42">
        <f t="shared" si="224"/>
        <v>0</v>
      </c>
      <c r="I86" s="4">
        <v>0</v>
      </c>
      <c r="J86" s="3">
        <v>0</v>
      </c>
      <c r="K86" s="42">
        <f t="shared" si="225"/>
        <v>0</v>
      </c>
      <c r="L86" s="4">
        <v>0</v>
      </c>
      <c r="M86" s="3">
        <v>0</v>
      </c>
      <c r="N86" s="42">
        <f t="shared" si="226"/>
        <v>0</v>
      </c>
      <c r="O86" s="4">
        <v>0</v>
      </c>
      <c r="P86" s="3">
        <v>0</v>
      </c>
      <c r="Q86" s="42">
        <f t="shared" si="227"/>
        <v>0</v>
      </c>
      <c r="R86" s="4">
        <v>0</v>
      </c>
      <c r="S86" s="3">
        <v>0</v>
      </c>
      <c r="T86" s="42">
        <f t="shared" si="228"/>
        <v>0</v>
      </c>
      <c r="U86" s="4">
        <v>0</v>
      </c>
      <c r="V86" s="3">
        <v>0</v>
      </c>
      <c r="W86" s="42">
        <f t="shared" si="229"/>
        <v>0</v>
      </c>
      <c r="X86" s="4">
        <v>0</v>
      </c>
      <c r="Y86" s="3">
        <v>0</v>
      </c>
      <c r="Z86" s="42">
        <f t="shared" si="230"/>
        <v>0</v>
      </c>
      <c r="AA86" s="4">
        <v>0</v>
      </c>
      <c r="AB86" s="3">
        <v>0</v>
      </c>
      <c r="AC86" s="42">
        <f t="shared" si="231"/>
        <v>0</v>
      </c>
      <c r="AD86" s="4">
        <v>0</v>
      </c>
      <c r="AE86" s="3">
        <v>0</v>
      </c>
      <c r="AF86" s="42">
        <f t="shared" si="232"/>
        <v>0</v>
      </c>
      <c r="AG86" s="4">
        <v>0</v>
      </c>
      <c r="AH86" s="3">
        <v>0</v>
      </c>
      <c r="AI86" s="42">
        <f t="shared" si="233"/>
        <v>0</v>
      </c>
      <c r="AJ86" s="4">
        <v>0</v>
      </c>
      <c r="AK86" s="3">
        <v>0</v>
      </c>
      <c r="AL86" s="42">
        <f t="shared" si="234"/>
        <v>0</v>
      </c>
      <c r="AM86" s="4">
        <v>0</v>
      </c>
      <c r="AN86" s="3">
        <v>0</v>
      </c>
      <c r="AO86" s="42">
        <f t="shared" si="235"/>
        <v>0</v>
      </c>
      <c r="AP86" s="4">
        <v>0</v>
      </c>
      <c r="AQ86" s="3">
        <v>0</v>
      </c>
      <c r="AR86" s="42">
        <f t="shared" si="236"/>
        <v>0</v>
      </c>
      <c r="AS86" s="4">
        <v>0</v>
      </c>
      <c r="AT86" s="3">
        <v>0</v>
      </c>
      <c r="AU86" s="42">
        <f t="shared" si="237"/>
        <v>0</v>
      </c>
      <c r="AV86" s="4">
        <v>0</v>
      </c>
      <c r="AW86" s="3">
        <v>0</v>
      </c>
      <c r="AX86" s="42">
        <f t="shared" si="238"/>
        <v>0</v>
      </c>
      <c r="AY86" s="4">
        <v>0</v>
      </c>
      <c r="AZ86" s="3">
        <v>0</v>
      </c>
      <c r="BA86" s="42">
        <f t="shared" si="239"/>
        <v>0</v>
      </c>
      <c r="BB86" s="4">
        <v>0</v>
      </c>
      <c r="BC86" s="3">
        <v>0</v>
      </c>
      <c r="BD86" s="42">
        <f t="shared" si="240"/>
        <v>0</v>
      </c>
      <c r="BE86" s="4">
        <v>0</v>
      </c>
      <c r="BF86" s="3">
        <v>0</v>
      </c>
      <c r="BG86" s="42">
        <f t="shared" si="241"/>
        <v>0</v>
      </c>
      <c r="BH86" s="4">
        <v>0</v>
      </c>
      <c r="BI86" s="3">
        <v>0</v>
      </c>
      <c r="BJ86" s="42">
        <f t="shared" si="242"/>
        <v>0</v>
      </c>
      <c r="BK86" s="4">
        <v>0</v>
      </c>
      <c r="BL86" s="3">
        <v>0</v>
      </c>
      <c r="BM86" s="42">
        <f t="shared" si="243"/>
        <v>0</v>
      </c>
      <c r="BN86" s="4">
        <v>0</v>
      </c>
      <c r="BO86" s="3">
        <v>0</v>
      </c>
      <c r="BP86" s="42">
        <f t="shared" si="244"/>
        <v>0</v>
      </c>
      <c r="BQ86" s="4">
        <v>0</v>
      </c>
      <c r="BR86" s="3">
        <v>0</v>
      </c>
      <c r="BS86" s="42">
        <f t="shared" si="245"/>
        <v>0</v>
      </c>
      <c r="BT86" s="4">
        <v>0</v>
      </c>
      <c r="BU86" s="3">
        <v>0</v>
      </c>
      <c r="BV86" s="42">
        <f t="shared" si="246"/>
        <v>0</v>
      </c>
      <c r="BW86" s="4">
        <v>0</v>
      </c>
      <c r="BX86" s="3">
        <v>0</v>
      </c>
      <c r="BY86" s="42">
        <f t="shared" si="247"/>
        <v>0</v>
      </c>
      <c r="BZ86" s="4">
        <v>0</v>
      </c>
      <c r="CA86" s="3">
        <v>0</v>
      </c>
      <c r="CB86" s="42">
        <f t="shared" si="248"/>
        <v>0</v>
      </c>
      <c r="CC86" s="4"/>
      <c r="CD86" s="3"/>
      <c r="CE86" s="42"/>
      <c r="CF86" s="4">
        <v>0</v>
      </c>
      <c r="CG86" s="3">
        <v>0</v>
      </c>
      <c r="CH86" s="42">
        <f t="shared" si="249"/>
        <v>0</v>
      </c>
      <c r="CI86" s="4">
        <v>0</v>
      </c>
      <c r="CJ86" s="3">
        <v>0</v>
      </c>
      <c r="CK86" s="42">
        <f t="shared" si="250"/>
        <v>0</v>
      </c>
      <c r="CL86" s="4">
        <v>0</v>
      </c>
      <c r="CM86" s="3">
        <v>0</v>
      </c>
      <c r="CN86" s="42">
        <f t="shared" si="251"/>
        <v>0</v>
      </c>
      <c r="CO86" s="4">
        <v>0</v>
      </c>
      <c r="CP86" s="3">
        <v>0</v>
      </c>
      <c r="CQ86" s="42">
        <f t="shared" si="252"/>
        <v>0</v>
      </c>
      <c r="CR86" s="4">
        <v>0</v>
      </c>
      <c r="CS86" s="3">
        <v>0</v>
      </c>
      <c r="CT86" s="42">
        <f t="shared" si="253"/>
        <v>0</v>
      </c>
      <c r="CU86" s="4">
        <v>0</v>
      </c>
      <c r="CV86" s="3">
        <v>0</v>
      </c>
      <c r="CW86" s="42">
        <f t="shared" si="254"/>
        <v>0</v>
      </c>
      <c r="CX86" s="4">
        <v>0</v>
      </c>
      <c r="CY86" s="3">
        <v>0</v>
      </c>
      <c r="CZ86" s="42">
        <f t="shared" si="255"/>
        <v>0</v>
      </c>
      <c r="DA86" s="4">
        <v>0</v>
      </c>
      <c r="DB86" s="3">
        <v>0</v>
      </c>
      <c r="DC86" s="42">
        <f t="shared" si="256"/>
        <v>0</v>
      </c>
      <c r="DD86" s="4">
        <f t="shared" si="258"/>
        <v>0</v>
      </c>
      <c r="DE86" s="7">
        <f t="shared" si="259"/>
        <v>0</v>
      </c>
    </row>
    <row r="87" spans="1:109" x14ac:dyDescent="0.3">
      <c r="A87" s="45">
        <v>2023</v>
      </c>
      <c r="B87" s="41" t="s">
        <v>8</v>
      </c>
      <c r="C87" s="4">
        <v>0</v>
      </c>
      <c r="D87" s="3">
        <v>0</v>
      </c>
      <c r="E87" s="42">
        <f>IF(C87=0,0,D87/C87*1000)</f>
        <v>0</v>
      </c>
      <c r="F87" s="4">
        <v>0</v>
      </c>
      <c r="G87" s="3">
        <v>0</v>
      </c>
      <c r="H87" s="42">
        <f t="shared" si="224"/>
        <v>0</v>
      </c>
      <c r="I87" s="4">
        <v>0</v>
      </c>
      <c r="J87" s="3">
        <v>0</v>
      </c>
      <c r="K87" s="42">
        <f t="shared" si="225"/>
        <v>0</v>
      </c>
      <c r="L87" s="4">
        <v>0</v>
      </c>
      <c r="M87" s="3">
        <v>0</v>
      </c>
      <c r="N87" s="42">
        <f t="shared" si="226"/>
        <v>0</v>
      </c>
      <c r="O87" s="4">
        <v>0</v>
      </c>
      <c r="P87" s="3">
        <v>0</v>
      </c>
      <c r="Q87" s="42">
        <f t="shared" si="227"/>
        <v>0</v>
      </c>
      <c r="R87" s="4">
        <v>0</v>
      </c>
      <c r="S87" s="3">
        <v>0</v>
      </c>
      <c r="T87" s="42">
        <f t="shared" si="228"/>
        <v>0</v>
      </c>
      <c r="U87" s="4">
        <v>0</v>
      </c>
      <c r="V87" s="3">
        <v>0</v>
      </c>
      <c r="W87" s="42">
        <f t="shared" si="229"/>
        <v>0</v>
      </c>
      <c r="X87" s="4">
        <v>0</v>
      </c>
      <c r="Y87" s="3">
        <v>0</v>
      </c>
      <c r="Z87" s="42">
        <f t="shared" si="230"/>
        <v>0</v>
      </c>
      <c r="AA87" s="4">
        <v>0</v>
      </c>
      <c r="AB87" s="3">
        <v>0</v>
      </c>
      <c r="AC87" s="42">
        <f t="shared" si="231"/>
        <v>0</v>
      </c>
      <c r="AD87" s="4">
        <v>0</v>
      </c>
      <c r="AE87" s="3">
        <v>0</v>
      </c>
      <c r="AF87" s="42">
        <f t="shared" si="232"/>
        <v>0</v>
      </c>
      <c r="AG87" s="4">
        <v>0</v>
      </c>
      <c r="AH87" s="3">
        <v>0</v>
      </c>
      <c r="AI87" s="42">
        <f t="shared" si="233"/>
        <v>0</v>
      </c>
      <c r="AJ87" s="4">
        <v>0</v>
      </c>
      <c r="AK87" s="3">
        <v>0</v>
      </c>
      <c r="AL87" s="42">
        <f t="shared" si="234"/>
        <v>0</v>
      </c>
      <c r="AM87" s="4">
        <v>0</v>
      </c>
      <c r="AN87" s="3">
        <v>0</v>
      </c>
      <c r="AO87" s="42">
        <f t="shared" si="235"/>
        <v>0</v>
      </c>
      <c r="AP87" s="4">
        <v>0</v>
      </c>
      <c r="AQ87" s="3">
        <v>0</v>
      </c>
      <c r="AR87" s="42">
        <f t="shared" si="236"/>
        <v>0</v>
      </c>
      <c r="AS87" s="4">
        <v>0</v>
      </c>
      <c r="AT87" s="3">
        <v>0</v>
      </c>
      <c r="AU87" s="42">
        <f t="shared" si="237"/>
        <v>0</v>
      </c>
      <c r="AV87" s="4">
        <v>0</v>
      </c>
      <c r="AW87" s="3">
        <v>0</v>
      </c>
      <c r="AX87" s="42">
        <f t="shared" si="238"/>
        <v>0</v>
      </c>
      <c r="AY87" s="4">
        <v>0</v>
      </c>
      <c r="AZ87" s="3">
        <v>0</v>
      </c>
      <c r="BA87" s="42">
        <f t="shared" si="239"/>
        <v>0</v>
      </c>
      <c r="BB87" s="4">
        <v>0</v>
      </c>
      <c r="BC87" s="3">
        <v>0</v>
      </c>
      <c r="BD87" s="42">
        <f t="shared" si="240"/>
        <v>0</v>
      </c>
      <c r="BE87" s="4">
        <v>0</v>
      </c>
      <c r="BF87" s="3">
        <v>0</v>
      </c>
      <c r="BG87" s="42">
        <f t="shared" si="241"/>
        <v>0</v>
      </c>
      <c r="BH87" s="4">
        <v>0</v>
      </c>
      <c r="BI87" s="3">
        <v>0</v>
      </c>
      <c r="BJ87" s="42">
        <f t="shared" si="242"/>
        <v>0</v>
      </c>
      <c r="BK87" s="4">
        <v>0</v>
      </c>
      <c r="BL87" s="3">
        <v>0</v>
      </c>
      <c r="BM87" s="42">
        <f t="shared" si="243"/>
        <v>0</v>
      </c>
      <c r="BN87" s="4">
        <v>0</v>
      </c>
      <c r="BO87" s="3">
        <v>0</v>
      </c>
      <c r="BP87" s="42">
        <f t="shared" si="244"/>
        <v>0</v>
      </c>
      <c r="BQ87" s="4">
        <v>0</v>
      </c>
      <c r="BR87" s="3">
        <v>0</v>
      </c>
      <c r="BS87" s="42">
        <f t="shared" si="245"/>
        <v>0</v>
      </c>
      <c r="BT87" s="4">
        <v>0</v>
      </c>
      <c r="BU87" s="3">
        <v>0</v>
      </c>
      <c r="BV87" s="42">
        <f t="shared" si="246"/>
        <v>0</v>
      </c>
      <c r="BW87" s="4">
        <v>0</v>
      </c>
      <c r="BX87" s="3">
        <v>0</v>
      </c>
      <c r="BY87" s="42">
        <f t="shared" si="247"/>
        <v>0</v>
      </c>
      <c r="BZ87" s="4">
        <v>0</v>
      </c>
      <c r="CA87" s="3">
        <v>0</v>
      </c>
      <c r="CB87" s="42">
        <f t="shared" si="248"/>
        <v>0</v>
      </c>
      <c r="CC87" s="4"/>
      <c r="CD87" s="3"/>
      <c r="CE87" s="42"/>
      <c r="CF87" s="4">
        <v>0</v>
      </c>
      <c r="CG87" s="3">
        <v>0</v>
      </c>
      <c r="CH87" s="42">
        <f t="shared" si="249"/>
        <v>0</v>
      </c>
      <c r="CI87" s="4">
        <v>0</v>
      </c>
      <c r="CJ87" s="3">
        <v>0</v>
      </c>
      <c r="CK87" s="42">
        <f t="shared" si="250"/>
        <v>0</v>
      </c>
      <c r="CL87" s="4">
        <v>0</v>
      </c>
      <c r="CM87" s="3">
        <v>0</v>
      </c>
      <c r="CN87" s="42">
        <f t="shared" si="251"/>
        <v>0</v>
      </c>
      <c r="CO87" s="4">
        <v>0</v>
      </c>
      <c r="CP87" s="3">
        <v>0</v>
      </c>
      <c r="CQ87" s="42">
        <f t="shared" si="252"/>
        <v>0</v>
      </c>
      <c r="CR87" s="4">
        <v>0</v>
      </c>
      <c r="CS87" s="3">
        <v>0</v>
      </c>
      <c r="CT87" s="42">
        <f t="shared" si="253"/>
        <v>0</v>
      </c>
      <c r="CU87" s="4">
        <v>0</v>
      </c>
      <c r="CV87" s="3">
        <v>0</v>
      </c>
      <c r="CW87" s="42">
        <f t="shared" si="254"/>
        <v>0</v>
      </c>
      <c r="CX87" s="4">
        <v>0</v>
      </c>
      <c r="CY87" s="3">
        <v>0</v>
      </c>
      <c r="CZ87" s="42">
        <f t="shared" si="255"/>
        <v>0</v>
      </c>
      <c r="DA87" s="4">
        <v>0</v>
      </c>
      <c r="DB87" s="3">
        <v>0</v>
      </c>
      <c r="DC87" s="42">
        <f t="shared" si="256"/>
        <v>0</v>
      </c>
      <c r="DD87" s="4">
        <f t="shared" si="258"/>
        <v>0</v>
      </c>
      <c r="DE87" s="7">
        <f t="shared" si="259"/>
        <v>0</v>
      </c>
    </row>
    <row r="88" spans="1:109" x14ac:dyDescent="0.3">
      <c r="A88" s="45">
        <v>2023</v>
      </c>
      <c r="B88" s="42" t="s">
        <v>9</v>
      </c>
      <c r="C88" s="4">
        <v>0</v>
      </c>
      <c r="D88" s="3">
        <v>0</v>
      </c>
      <c r="E88" s="42">
        <f t="shared" ref="E88:E95" si="260">IF(C88=0,0,D88/C88*1000)</f>
        <v>0</v>
      </c>
      <c r="F88" s="4">
        <v>0</v>
      </c>
      <c r="G88" s="3">
        <v>0</v>
      </c>
      <c r="H88" s="42">
        <f t="shared" si="224"/>
        <v>0</v>
      </c>
      <c r="I88" s="4">
        <v>0</v>
      </c>
      <c r="J88" s="3">
        <v>0</v>
      </c>
      <c r="K88" s="42">
        <f t="shared" si="225"/>
        <v>0</v>
      </c>
      <c r="L88" s="4">
        <v>0</v>
      </c>
      <c r="M88" s="3">
        <v>0</v>
      </c>
      <c r="N88" s="42">
        <f t="shared" si="226"/>
        <v>0</v>
      </c>
      <c r="O88" s="4">
        <v>0</v>
      </c>
      <c r="P88" s="3">
        <v>0</v>
      </c>
      <c r="Q88" s="42">
        <f t="shared" si="227"/>
        <v>0</v>
      </c>
      <c r="R88" s="4">
        <v>0</v>
      </c>
      <c r="S88" s="3">
        <v>0</v>
      </c>
      <c r="T88" s="42">
        <f t="shared" si="228"/>
        <v>0</v>
      </c>
      <c r="U88" s="4">
        <v>0</v>
      </c>
      <c r="V88" s="3">
        <v>0</v>
      </c>
      <c r="W88" s="42">
        <f t="shared" si="229"/>
        <v>0</v>
      </c>
      <c r="X88" s="4">
        <v>0</v>
      </c>
      <c r="Y88" s="3">
        <v>0</v>
      </c>
      <c r="Z88" s="42">
        <f t="shared" si="230"/>
        <v>0</v>
      </c>
      <c r="AA88" s="4">
        <v>0</v>
      </c>
      <c r="AB88" s="3">
        <v>0</v>
      </c>
      <c r="AC88" s="42">
        <f t="shared" si="231"/>
        <v>0</v>
      </c>
      <c r="AD88" s="4">
        <v>0</v>
      </c>
      <c r="AE88" s="3">
        <v>0</v>
      </c>
      <c r="AF88" s="42">
        <f t="shared" si="232"/>
        <v>0</v>
      </c>
      <c r="AG88" s="4">
        <v>0</v>
      </c>
      <c r="AH88" s="3">
        <v>0</v>
      </c>
      <c r="AI88" s="42">
        <f t="shared" si="233"/>
        <v>0</v>
      </c>
      <c r="AJ88" s="4">
        <v>0</v>
      </c>
      <c r="AK88" s="3">
        <v>0</v>
      </c>
      <c r="AL88" s="42">
        <f t="shared" si="234"/>
        <v>0</v>
      </c>
      <c r="AM88" s="4">
        <v>0</v>
      </c>
      <c r="AN88" s="3">
        <v>0</v>
      </c>
      <c r="AO88" s="42">
        <f t="shared" si="235"/>
        <v>0</v>
      </c>
      <c r="AP88" s="4">
        <v>0</v>
      </c>
      <c r="AQ88" s="3">
        <v>0</v>
      </c>
      <c r="AR88" s="42">
        <f t="shared" si="236"/>
        <v>0</v>
      </c>
      <c r="AS88" s="4">
        <v>0</v>
      </c>
      <c r="AT88" s="3">
        <v>0</v>
      </c>
      <c r="AU88" s="42">
        <f t="shared" si="237"/>
        <v>0</v>
      </c>
      <c r="AV88" s="4">
        <v>0</v>
      </c>
      <c r="AW88" s="3">
        <v>0</v>
      </c>
      <c r="AX88" s="42">
        <f t="shared" si="238"/>
        <v>0</v>
      </c>
      <c r="AY88" s="4">
        <v>0</v>
      </c>
      <c r="AZ88" s="3">
        <v>0</v>
      </c>
      <c r="BA88" s="42">
        <f t="shared" si="239"/>
        <v>0</v>
      </c>
      <c r="BB88" s="4">
        <v>0</v>
      </c>
      <c r="BC88" s="3">
        <v>0</v>
      </c>
      <c r="BD88" s="42">
        <f t="shared" si="240"/>
        <v>0</v>
      </c>
      <c r="BE88" s="4">
        <v>0</v>
      </c>
      <c r="BF88" s="3">
        <v>0</v>
      </c>
      <c r="BG88" s="42">
        <f t="shared" si="241"/>
        <v>0</v>
      </c>
      <c r="BH88" s="4">
        <v>0</v>
      </c>
      <c r="BI88" s="3">
        <v>0</v>
      </c>
      <c r="BJ88" s="42">
        <f t="shared" si="242"/>
        <v>0</v>
      </c>
      <c r="BK88" s="4">
        <v>0</v>
      </c>
      <c r="BL88" s="3">
        <v>0</v>
      </c>
      <c r="BM88" s="42">
        <f t="shared" si="243"/>
        <v>0</v>
      </c>
      <c r="BN88" s="4">
        <v>0</v>
      </c>
      <c r="BO88" s="3">
        <v>0</v>
      </c>
      <c r="BP88" s="42">
        <f t="shared" si="244"/>
        <v>0</v>
      </c>
      <c r="BQ88" s="4">
        <v>0</v>
      </c>
      <c r="BR88" s="3">
        <v>0</v>
      </c>
      <c r="BS88" s="42">
        <f t="shared" si="245"/>
        <v>0</v>
      </c>
      <c r="BT88" s="4">
        <v>0</v>
      </c>
      <c r="BU88" s="3">
        <v>0</v>
      </c>
      <c r="BV88" s="42">
        <f t="shared" si="246"/>
        <v>0</v>
      </c>
      <c r="BW88" s="4">
        <v>0</v>
      </c>
      <c r="BX88" s="3">
        <v>0</v>
      </c>
      <c r="BY88" s="42">
        <f t="shared" si="247"/>
        <v>0</v>
      </c>
      <c r="BZ88" s="4">
        <v>0</v>
      </c>
      <c r="CA88" s="3">
        <v>0</v>
      </c>
      <c r="CB88" s="42">
        <f t="shared" si="248"/>
        <v>0</v>
      </c>
      <c r="CC88" s="4"/>
      <c r="CD88" s="3"/>
      <c r="CE88" s="42"/>
      <c r="CF88" s="4">
        <v>0</v>
      </c>
      <c r="CG88" s="3">
        <v>0</v>
      </c>
      <c r="CH88" s="42">
        <f t="shared" si="249"/>
        <v>0</v>
      </c>
      <c r="CI88" s="4">
        <v>0</v>
      </c>
      <c r="CJ88" s="3">
        <v>0</v>
      </c>
      <c r="CK88" s="42">
        <f t="shared" si="250"/>
        <v>0</v>
      </c>
      <c r="CL88" s="4">
        <v>0</v>
      </c>
      <c r="CM88" s="3">
        <v>0</v>
      </c>
      <c r="CN88" s="42">
        <f t="shared" si="251"/>
        <v>0</v>
      </c>
      <c r="CO88" s="4">
        <v>0</v>
      </c>
      <c r="CP88" s="3">
        <v>0</v>
      </c>
      <c r="CQ88" s="42">
        <f t="shared" si="252"/>
        <v>0</v>
      </c>
      <c r="CR88" s="4">
        <v>0</v>
      </c>
      <c r="CS88" s="3">
        <v>0</v>
      </c>
      <c r="CT88" s="42">
        <f t="shared" si="253"/>
        <v>0</v>
      </c>
      <c r="CU88" s="4">
        <v>0</v>
      </c>
      <c r="CV88" s="3">
        <v>0</v>
      </c>
      <c r="CW88" s="42">
        <f t="shared" si="254"/>
        <v>0</v>
      </c>
      <c r="CX88" s="4">
        <v>0</v>
      </c>
      <c r="CY88" s="3">
        <v>0</v>
      </c>
      <c r="CZ88" s="42">
        <f t="shared" si="255"/>
        <v>0</v>
      </c>
      <c r="DA88" s="4">
        <v>0</v>
      </c>
      <c r="DB88" s="3">
        <v>0</v>
      </c>
      <c r="DC88" s="42">
        <f t="shared" si="256"/>
        <v>0</v>
      </c>
      <c r="DD88" s="4">
        <f t="shared" si="258"/>
        <v>0</v>
      </c>
      <c r="DE88" s="7">
        <f t="shared" si="259"/>
        <v>0</v>
      </c>
    </row>
    <row r="89" spans="1:109" x14ac:dyDescent="0.3">
      <c r="A89" s="45">
        <v>2023</v>
      </c>
      <c r="B89" s="41" t="s">
        <v>10</v>
      </c>
      <c r="C89" s="4">
        <v>0</v>
      </c>
      <c r="D89" s="3">
        <v>0</v>
      </c>
      <c r="E89" s="42">
        <f t="shared" si="260"/>
        <v>0</v>
      </c>
      <c r="F89" s="4">
        <v>0</v>
      </c>
      <c r="G89" s="3">
        <v>0</v>
      </c>
      <c r="H89" s="42">
        <f t="shared" si="224"/>
        <v>0</v>
      </c>
      <c r="I89" s="4">
        <v>0</v>
      </c>
      <c r="J89" s="3">
        <v>0</v>
      </c>
      <c r="K89" s="42">
        <f t="shared" si="225"/>
        <v>0</v>
      </c>
      <c r="L89" s="4">
        <v>0</v>
      </c>
      <c r="M89" s="3">
        <v>0</v>
      </c>
      <c r="N89" s="42">
        <f t="shared" si="226"/>
        <v>0</v>
      </c>
      <c r="O89" s="4">
        <v>0</v>
      </c>
      <c r="P89" s="3">
        <v>0</v>
      </c>
      <c r="Q89" s="42">
        <f t="shared" si="227"/>
        <v>0</v>
      </c>
      <c r="R89" s="4">
        <v>0</v>
      </c>
      <c r="S89" s="3">
        <v>0</v>
      </c>
      <c r="T89" s="42">
        <f t="shared" si="228"/>
        <v>0</v>
      </c>
      <c r="U89" s="4">
        <v>0</v>
      </c>
      <c r="V89" s="3">
        <v>0</v>
      </c>
      <c r="W89" s="42">
        <f t="shared" si="229"/>
        <v>0</v>
      </c>
      <c r="X89" s="4">
        <v>0</v>
      </c>
      <c r="Y89" s="3">
        <v>0</v>
      </c>
      <c r="Z89" s="42">
        <f t="shared" si="230"/>
        <v>0</v>
      </c>
      <c r="AA89" s="4">
        <v>0</v>
      </c>
      <c r="AB89" s="3">
        <v>0</v>
      </c>
      <c r="AC89" s="42">
        <f t="shared" si="231"/>
        <v>0</v>
      </c>
      <c r="AD89" s="4">
        <v>0</v>
      </c>
      <c r="AE89" s="3">
        <v>0</v>
      </c>
      <c r="AF89" s="42">
        <f t="shared" si="232"/>
        <v>0</v>
      </c>
      <c r="AG89" s="4">
        <v>0</v>
      </c>
      <c r="AH89" s="3">
        <v>0</v>
      </c>
      <c r="AI89" s="42">
        <f t="shared" si="233"/>
        <v>0</v>
      </c>
      <c r="AJ89" s="4">
        <v>0</v>
      </c>
      <c r="AK89" s="3">
        <v>0</v>
      </c>
      <c r="AL89" s="42">
        <f t="shared" si="234"/>
        <v>0</v>
      </c>
      <c r="AM89" s="4">
        <v>0</v>
      </c>
      <c r="AN89" s="3">
        <v>0</v>
      </c>
      <c r="AO89" s="42">
        <f t="shared" si="235"/>
        <v>0</v>
      </c>
      <c r="AP89" s="4">
        <v>0</v>
      </c>
      <c r="AQ89" s="3">
        <v>0</v>
      </c>
      <c r="AR89" s="42">
        <f t="shared" si="236"/>
        <v>0</v>
      </c>
      <c r="AS89" s="4">
        <v>0</v>
      </c>
      <c r="AT89" s="3">
        <v>0</v>
      </c>
      <c r="AU89" s="42">
        <f t="shared" si="237"/>
        <v>0</v>
      </c>
      <c r="AV89" s="4">
        <v>0</v>
      </c>
      <c r="AW89" s="3">
        <v>0</v>
      </c>
      <c r="AX89" s="42">
        <f t="shared" si="238"/>
        <v>0</v>
      </c>
      <c r="AY89" s="4">
        <v>0</v>
      </c>
      <c r="AZ89" s="3">
        <v>0</v>
      </c>
      <c r="BA89" s="42">
        <f t="shared" si="239"/>
        <v>0</v>
      </c>
      <c r="BB89" s="4">
        <v>0</v>
      </c>
      <c r="BC89" s="3">
        <v>0</v>
      </c>
      <c r="BD89" s="42">
        <f t="shared" si="240"/>
        <v>0</v>
      </c>
      <c r="BE89" s="4">
        <v>0</v>
      </c>
      <c r="BF89" s="3">
        <v>0</v>
      </c>
      <c r="BG89" s="42">
        <f t="shared" si="241"/>
        <v>0</v>
      </c>
      <c r="BH89" s="4">
        <v>0</v>
      </c>
      <c r="BI89" s="3">
        <v>0</v>
      </c>
      <c r="BJ89" s="42">
        <f t="shared" si="242"/>
        <v>0</v>
      </c>
      <c r="BK89" s="4">
        <v>0</v>
      </c>
      <c r="BL89" s="3">
        <v>0</v>
      </c>
      <c r="BM89" s="42">
        <f t="shared" si="243"/>
        <v>0</v>
      </c>
      <c r="BN89" s="4">
        <v>0</v>
      </c>
      <c r="BO89" s="3">
        <v>0</v>
      </c>
      <c r="BP89" s="42">
        <f t="shared" si="244"/>
        <v>0</v>
      </c>
      <c r="BQ89" s="4">
        <v>0</v>
      </c>
      <c r="BR89" s="3">
        <v>0</v>
      </c>
      <c r="BS89" s="42">
        <f t="shared" si="245"/>
        <v>0</v>
      </c>
      <c r="BT89" s="4">
        <v>0</v>
      </c>
      <c r="BU89" s="3">
        <v>0</v>
      </c>
      <c r="BV89" s="42">
        <f t="shared" si="246"/>
        <v>0</v>
      </c>
      <c r="BW89" s="4">
        <v>0</v>
      </c>
      <c r="BX89" s="3">
        <v>0</v>
      </c>
      <c r="BY89" s="42">
        <f t="shared" si="247"/>
        <v>0</v>
      </c>
      <c r="BZ89" s="4">
        <v>0</v>
      </c>
      <c r="CA89" s="3">
        <v>0</v>
      </c>
      <c r="CB89" s="42">
        <f t="shared" si="248"/>
        <v>0</v>
      </c>
      <c r="CC89" s="4"/>
      <c r="CD89" s="3"/>
      <c r="CE89" s="42"/>
      <c r="CF89" s="4">
        <v>0</v>
      </c>
      <c r="CG89" s="3">
        <v>0</v>
      </c>
      <c r="CH89" s="42">
        <f t="shared" si="249"/>
        <v>0</v>
      </c>
      <c r="CI89" s="4">
        <v>0</v>
      </c>
      <c r="CJ89" s="3">
        <v>0</v>
      </c>
      <c r="CK89" s="42">
        <f t="shared" si="250"/>
        <v>0</v>
      </c>
      <c r="CL89" s="4">
        <v>0</v>
      </c>
      <c r="CM89" s="3">
        <v>0</v>
      </c>
      <c r="CN89" s="42">
        <f t="shared" si="251"/>
        <v>0</v>
      </c>
      <c r="CO89" s="4">
        <v>0</v>
      </c>
      <c r="CP89" s="3">
        <v>0</v>
      </c>
      <c r="CQ89" s="42">
        <f t="shared" si="252"/>
        <v>0</v>
      </c>
      <c r="CR89" s="4">
        <v>0</v>
      </c>
      <c r="CS89" s="3">
        <v>0</v>
      </c>
      <c r="CT89" s="42">
        <f t="shared" si="253"/>
        <v>0</v>
      </c>
      <c r="CU89" s="4">
        <v>0</v>
      </c>
      <c r="CV89" s="3">
        <v>0</v>
      </c>
      <c r="CW89" s="42">
        <f t="shared" si="254"/>
        <v>0</v>
      </c>
      <c r="CX89" s="4">
        <v>0</v>
      </c>
      <c r="CY89" s="3">
        <v>0</v>
      </c>
      <c r="CZ89" s="42">
        <f t="shared" si="255"/>
        <v>0</v>
      </c>
      <c r="DA89" s="4">
        <v>0</v>
      </c>
      <c r="DB89" s="3">
        <v>0</v>
      </c>
      <c r="DC89" s="42">
        <f t="shared" si="256"/>
        <v>0</v>
      </c>
      <c r="DD89" s="4">
        <f t="shared" si="258"/>
        <v>0</v>
      </c>
      <c r="DE89" s="7">
        <f t="shared" si="259"/>
        <v>0</v>
      </c>
    </row>
    <row r="90" spans="1:109" x14ac:dyDescent="0.3">
      <c r="A90" s="45">
        <v>2023</v>
      </c>
      <c r="B90" s="41" t="s">
        <v>11</v>
      </c>
      <c r="C90" s="4">
        <v>0</v>
      </c>
      <c r="D90" s="3">
        <v>0</v>
      </c>
      <c r="E90" s="42">
        <f t="shared" si="260"/>
        <v>0</v>
      </c>
      <c r="F90" s="4">
        <v>0</v>
      </c>
      <c r="G90" s="3">
        <v>0</v>
      </c>
      <c r="H90" s="42">
        <f t="shared" si="224"/>
        <v>0</v>
      </c>
      <c r="I90" s="4">
        <v>0</v>
      </c>
      <c r="J90" s="3">
        <v>0</v>
      </c>
      <c r="K90" s="42">
        <f t="shared" si="225"/>
        <v>0</v>
      </c>
      <c r="L90" s="4">
        <v>0</v>
      </c>
      <c r="M90" s="3">
        <v>0</v>
      </c>
      <c r="N90" s="42">
        <f t="shared" si="226"/>
        <v>0</v>
      </c>
      <c r="O90" s="4">
        <v>0</v>
      </c>
      <c r="P90" s="3">
        <v>0</v>
      </c>
      <c r="Q90" s="42">
        <f t="shared" si="227"/>
        <v>0</v>
      </c>
      <c r="R90" s="4">
        <v>0</v>
      </c>
      <c r="S90" s="3">
        <v>0</v>
      </c>
      <c r="T90" s="42">
        <f t="shared" si="228"/>
        <v>0</v>
      </c>
      <c r="U90" s="4">
        <v>0</v>
      </c>
      <c r="V90" s="3">
        <v>0</v>
      </c>
      <c r="W90" s="42">
        <f t="shared" si="229"/>
        <v>0</v>
      </c>
      <c r="X90" s="60">
        <v>550</v>
      </c>
      <c r="Y90" s="3">
        <v>3435.326</v>
      </c>
      <c r="Z90" s="42">
        <f t="shared" si="230"/>
        <v>6246.0472727272727</v>
      </c>
      <c r="AA90" s="4">
        <v>0</v>
      </c>
      <c r="AB90" s="3">
        <v>0</v>
      </c>
      <c r="AC90" s="42">
        <f t="shared" si="231"/>
        <v>0</v>
      </c>
      <c r="AD90" s="4">
        <v>0</v>
      </c>
      <c r="AE90" s="3">
        <v>0</v>
      </c>
      <c r="AF90" s="42">
        <f t="shared" si="232"/>
        <v>0</v>
      </c>
      <c r="AG90" s="4">
        <v>0</v>
      </c>
      <c r="AH90" s="3">
        <v>0</v>
      </c>
      <c r="AI90" s="42">
        <f t="shared" si="233"/>
        <v>0</v>
      </c>
      <c r="AJ90" s="4">
        <v>0</v>
      </c>
      <c r="AK90" s="3">
        <v>0</v>
      </c>
      <c r="AL90" s="42">
        <f t="shared" si="234"/>
        <v>0</v>
      </c>
      <c r="AM90" s="4">
        <v>0</v>
      </c>
      <c r="AN90" s="3">
        <v>0</v>
      </c>
      <c r="AO90" s="42">
        <f t="shared" si="235"/>
        <v>0</v>
      </c>
      <c r="AP90" s="4">
        <v>0</v>
      </c>
      <c r="AQ90" s="3">
        <v>0</v>
      </c>
      <c r="AR90" s="42">
        <f t="shared" si="236"/>
        <v>0</v>
      </c>
      <c r="AS90" s="4">
        <v>0</v>
      </c>
      <c r="AT90" s="3">
        <v>0</v>
      </c>
      <c r="AU90" s="42">
        <f t="shared" si="237"/>
        <v>0</v>
      </c>
      <c r="AV90" s="4">
        <v>0</v>
      </c>
      <c r="AW90" s="3">
        <v>0</v>
      </c>
      <c r="AX90" s="42">
        <f t="shared" si="238"/>
        <v>0</v>
      </c>
      <c r="AY90" s="4">
        <v>0</v>
      </c>
      <c r="AZ90" s="3">
        <v>0</v>
      </c>
      <c r="BA90" s="42">
        <f t="shared" si="239"/>
        <v>0</v>
      </c>
      <c r="BB90" s="4">
        <v>0</v>
      </c>
      <c r="BC90" s="3">
        <v>0</v>
      </c>
      <c r="BD90" s="42">
        <f t="shared" si="240"/>
        <v>0</v>
      </c>
      <c r="BE90" s="4">
        <v>0</v>
      </c>
      <c r="BF90" s="3">
        <v>0</v>
      </c>
      <c r="BG90" s="42">
        <f t="shared" si="241"/>
        <v>0</v>
      </c>
      <c r="BH90" s="4">
        <v>0</v>
      </c>
      <c r="BI90" s="3">
        <v>0</v>
      </c>
      <c r="BJ90" s="42">
        <f t="shared" si="242"/>
        <v>0</v>
      </c>
      <c r="BK90" s="4">
        <v>0</v>
      </c>
      <c r="BL90" s="3">
        <v>0</v>
      </c>
      <c r="BM90" s="42">
        <f t="shared" si="243"/>
        <v>0</v>
      </c>
      <c r="BN90" s="4">
        <v>0</v>
      </c>
      <c r="BO90" s="3">
        <v>0</v>
      </c>
      <c r="BP90" s="42">
        <f t="shared" si="244"/>
        <v>0</v>
      </c>
      <c r="BQ90" s="4">
        <v>0</v>
      </c>
      <c r="BR90" s="3">
        <v>0</v>
      </c>
      <c r="BS90" s="42">
        <f t="shared" si="245"/>
        <v>0</v>
      </c>
      <c r="BT90" s="4">
        <v>0</v>
      </c>
      <c r="BU90" s="3">
        <v>0</v>
      </c>
      <c r="BV90" s="42">
        <f t="shared" si="246"/>
        <v>0</v>
      </c>
      <c r="BW90" s="4">
        <v>0</v>
      </c>
      <c r="BX90" s="3">
        <v>0</v>
      </c>
      <c r="BY90" s="42">
        <f t="shared" si="247"/>
        <v>0</v>
      </c>
      <c r="BZ90" s="4">
        <v>0</v>
      </c>
      <c r="CA90" s="3">
        <v>0</v>
      </c>
      <c r="CB90" s="42">
        <f t="shared" si="248"/>
        <v>0</v>
      </c>
      <c r="CC90" s="4"/>
      <c r="CD90" s="3"/>
      <c r="CE90" s="42"/>
      <c r="CF90" s="4">
        <v>0</v>
      </c>
      <c r="CG90" s="3">
        <v>0</v>
      </c>
      <c r="CH90" s="42">
        <f t="shared" si="249"/>
        <v>0</v>
      </c>
      <c r="CI90" s="4">
        <v>0</v>
      </c>
      <c r="CJ90" s="3">
        <v>0</v>
      </c>
      <c r="CK90" s="42">
        <f t="shared" si="250"/>
        <v>0</v>
      </c>
      <c r="CL90" s="4">
        <v>0</v>
      </c>
      <c r="CM90" s="3">
        <v>0</v>
      </c>
      <c r="CN90" s="42">
        <f t="shared" si="251"/>
        <v>0</v>
      </c>
      <c r="CO90" s="4">
        <v>0</v>
      </c>
      <c r="CP90" s="3">
        <v>0</v>
      </c>
      <c r="CQ90" s="42">
        <f t="shared" si="252"/>
        <v>0</v>
      </c>
      <c r="CR90" s="4">
        <v>0</v>
      </c>
      <c r="CS90" s="3">
        <v>0</v>
      </c>
      <c r="CT90" s="42">
        <f t="shared" si="253"/>
        <v>0</v>
      </c>
      <c r="CU90" s="4">
        <v>0</v>
      </c>
      <c r="CV90" s="3">
        <v>0</v>
      </c>
      <c r="CW90" s="42">
        <f t="shared" si="254"/>
        <v>0</v>
      </c>
      <c r="CX90" s="4">
        <v>0</v>
      </c>
      <c r="CY90" s="3">
        <v>0</v>
      </c>
      <c r="CZ90" s="42">
        <f t="shared" si="255"/>
        <v>0</v>
      </c>
      <c r="DA90" s="4">
        <v>0</v>
      </c>
      <c r="DB90" s="3">
        <v>0</v>
      </c>
      <c r="DC90" s="42">
        <f t="shared" si="256"/>
        <v>0</v>
      </c>
      <c r="DD90" s="4">
        <f t="shared" si="258"/>
        <v>550</v>
      </c>
      <c r="DE90" s="7">
        <f t="shared" si="259"/>
        <v>3435.326</v>
      </c>
    </row>
    <row r="91" spans="1:109" x14ac:dyDescent="0.3">
      <c r="A91" s="45">
        <v>2023</v>
      </c>
      <c r="B91" s="41" t="s">
        <v>12</v>
      </c>
      <c r="C91" s="4">
        <v>0</v>
      </c>
      <c r="D91" s="3">
        <v>0</v>
      </c>
      <c r="E91" s="42">
        <f t="shared" si="260"/>
        <v>0</v>
      </c>
      <c r="F91" s="4">
        <v>0</v>
      </c>
      <c r="G91" s="3">
        <v>0</v>
      </c>
      <c r="H91" s="42">
        <f t="shared" si="224"/>
        <v>0</v>
      </c>
      <c r="I91" s="4">
        <v>0</v>
      </c>
      <c r="J91" s="3">
        <v>0</v>
      </c>
      <c r="K91" s="42">
        <f t="shared" si="225"/>
        <v>0</v>
      </c>
      <c r="L91" s="4">
        <v>0</v>
      </c>
      <c r="M91" s="3">
        <v>0</v>
      </c>
      <c r="N91" s="42">
        <f t="shared" si="226"/>
        <v>0</v>
      </c>
      <c r="O91" s="4">
        <v>0</v>
      </c>
      <c r="P91" s="3">
        <v>0</v>
      </c>
      <c r="Q91" s="42">
        <f t="shared" si="227"/>
        <v>0</v>
      </c>
      <c r="R91" s="4">
        <v>0</v>
      </c>
      <c r="S91" s="3">
        <v>0</v>
      </c>
      <c r="T91" s="42">
        <f t="shared" si="228"/>
        <v>0</v>
      </c>
      <c r="U91" s="4">
        <v>0</v>
      </c>
      <c r="V91" s="3">
        <v>0</v>
      </c>
      <c r="W91" s="42">
        <f t="shared" si="229"/>
        <v>0</v>
      </c>
      <c r="X91" s="4">
        <v>0</v>
      </c>
      <c r="Y91" s="3">
        <v>0</v>
      </c>
      <c r="Z91" s="42">
        <f t="shared" si="230"/>
        <v>0</v>
      </c>
      <c r="AA91" s="4">
        <v>0</v>
      </c>
      <c r="AB91" s="3">
        <v>0</v>
      </c>
      <c r="AC91" s="42">
        <f t="shared" si="231"/>
        <v>0</v>
      </c>
      <c r="AD91" s="4">
        <v>0</v>
      </c>
      <c r="AE91" s="3">
        <v>0</v>
      </c>
      <c r="AF91" s="42">
        <f t="shared" si="232"/>
        <v>0</v>
      </c>
      <c r="AG91" s="4">
        <v>0</v>
      </c>
      <c r="AH91" s="3">
        <v>0</v>
      </c>
      <c r="AI91" s="42">
        <f t="shared" si="233"/>
        <v>0</v>
      </c>
      <c r="AJ91" s="4">
        <v>0</v>
      </c>
      <c r="AK91" s="3">
        <v>0</v>
      </c>
      <c r="AL91" s="42">
        <f t="shared" si="234"/>
        <v>0</v>
      </c>
      <c r="AM91" s="4">
        <v>0</v>
      </c>
      <c r="AN91" s="3">
        <v>0</v>
      </c>
      <c r="AO91" s="42">
        <f t="shared" si="235"/>
        <v>0</v>
      </c>
      <c r="AP91" s="4">
        <v>0</v>
      </c>
      <c r="AQ91" s="3">
        <v>0</v>
      </c>
      <c r="AR91" s="42">
        <f t="shared" si="236"/>
        <v>0</v>
      </c>
      <c r="AS91" s="4">
        <v>0</v>
      </c>
      <c r="AT91" s="3">
        <v>0</v>
      </c>
      <c r="AU91" s="42">
        <f t="shared" si="237"/>
        <v>0</v>
      </c>
      <c r="AV91" s="4">
        <v>0</v>
      </c>
      <c r="AW91" s="3">
        <v>0</v>
      </c>
      <c r="AX91" s="42">
        <f t="shared" si="238"/>
        <v>0</v>
      </c>
      <c r="AY91" s="4">
        <v>0</v>
      </c>
      <c r="AZ91" s="3">
        <v>0</v>
      </c>
      <c r="BA91" s="42">
        <f t="shared" si="239"/>
        <v>0</v>
      </c>
      <c r="BB91" s="4">
        <v>0</v>
      </c>
      <c r="BC91" s="3">
        <v>0</v>
      </c>
      <c r="BD91" s="42">
        <f t="shared" si="240"/>
        <v>0</v>
      </c>
      <c r="BE91" s="4">
        <v>0</v>
      </c>
      <c r="BF91" s="3">
        <v>0</v>
      </c>
      <c r="BG91" s="42">
        <f t="shared" si="241"/>
        <v>0</v>
      </c>
      <c r="BH91" s="4">
        <v>0</v>
      </c>
      <c r="BI91" s="3">
        <v>0</v>
      </c>
      <c r="BJ91" s="42">
        <f t="shared" si="242"/>
        <v>0</v>
      </c>
      <c r="BK91" s="4">
        <v>0</v>
      </c>
      <c r="BL91" s="3">
        <v>0</v>
      </c>
      <c r="BM91" s="42">
        <f t="shared" si="243"/>
        <v>0</v>
      </c>
      <c r="BN91" s="4">
        <v>0</v>
      </c>
      <c r="BO91" s="3">
        <v>0</v>
      </c>
      <c r="BP91" s="42">
        <f t="shared" si="244"/>
        <v>0</v>
      </c>
      <c r="BQ91" s="4">
        <v>0</v>
      </c>
      <c r="BR91" s="3">
        <v>0</v>
      </c>
      <c r="BS91" s="42">
        <f t="shared" si="245"/>
        <v>0</v>
      </c>
      <c r="BT91" s="4">
        <v>0</v>
      </c>
      <c r="BU91" s="3">
        <v>0</v>
      </c>
      <c r="BV91" s="42">
        <f t="shared" si="246"/>
        <v>0</v>
      </c>
      <c r="BW91" s="4">
        <v>0</v>
      </c>
      <c r="BX91" s="3">
        <v>0</v>
      </c>
      <c r="BY91" s="42">
        <f t="shared" si="247"/>
        <v>0</v>
      </c>
      <c r="BZ91" s="4">
        <v>0</v>
      </c>
      <c r="CA91" s="3">
        <v>0</v>
      </c>
      <c r="CB91" s="42">
        <f t="shared" si="248"/>
        <v>0</v>
      </c>
      <c r="CC91" s="4"/>
      <c r="CD91" s="3"/>
      <c r="CE91" s="42"/>
      <c r="CF91" s="4">
        <v>0</v>
      </c>
      <c r="CG91" s="3">
        <v>0</v>
      </c>
      <c r="CH91" s="42">
        <f t="shared" si="249"/>
        <v>0</v>
      </c>
      <c r="CI91" s="4">
        <v>0</v>
      </c>
      <c r="CJ91" s="3">
        <v>0</v>
      </c>
      <c r="CK91" s="42">
        <f t="shared" si="250"/>
        <v>0</v>
      </c>
      <c r="CL91" s="4">
        <v>0</v>
      </c>
      <c r="CM91" s="3">
        <v>0</v>
      </c>
      <c r="CN91" s="42">
        <f t="shared" si="251"/>
        <v>0</v>
      </c>
      <c r="CO91" s="4">
        <v>0</v>
      </c>
      <c r="CP91" s="3">
        <v>0</v>
      </c>
      <c r="CQ91" s="42">
        <f t="shared" si="252"/>
        <v>0</v>
      </c>
      <c r="CR91" s="4">
        <v>0</v>
      </c>
      <c r="CS91" s="3">
        <v>0</v>
      </c>
      <c r="CT91" s="42">
        <f t="shared" si="253"/>
        <v>0</v>
      </c>
      <c r="CU91" s="4">
        <v>0</v>
      </c>
      <c r="CV91" s="3">
        <v>0</v>
      </c>
      <c r="CW91" s="42">
        <f t="shared" si="254"/>
        <v>0</v>
      </c>
      <c r="CX91" s="4">
        <v>0</v>
      </c>
      <c r="CY91" s="3">
        <v>0</v>
      </c>
      <c r="CZ91" s="42">
        <f t="shared" si="255"/>
        <v>0</v>
      </c>
      <c r="DA91" s="4">
        <v>0</v>
      </c>
      <c r="DB91" s="3">
        <v>0</v>
      </c>
      <c r="DC91" s="42">
        <f t="shared" si="256"/>
        <v>0</v>
      </c>
      <c r="DD91" s="4">
        <f t="shared" si="258"/>
        <v>0</v>
      </c>
      <c r="DE91" s="7">
        <f t="shared" si="259"/>
        <v>0</v>
      </c>
    </row>
    <row r="92" spans="1:109" x14ac:dyDescent="0.3">
      <c r="A92" s="45">
        <v>2023</v>
      </c>
      <c r="B92" s="41" t="s">
        <v>13</v>
      </c>
      <c r="C92" s="4">
        <v>0</v>
      </c>
      <c r="D92" s="3">
        <v>0</v>
      </c>
      <c r="E92" s="42">
        <f t="shared" si="260"/>
        <v>0</v>
      </c>
      <c r="F92" s="4">
        <v>0</v>
      </c>
      <c r="G92" s="3">
        <v>0</v>
      </c>
      <c r="H92" s="42">
        <f t="shared" si="224"/>
        <v>0</v>
      </c>
      <c r="I92" s="4">
        <v>0</v>
      </c>
      <c r="J92" s="3">
        <v>0</v>
      </c>
      <c r="K92" s="42">
        <f t="shared" si="225"/>
        <v>0</v>
      </c>
      <c r="L92" s="4">
        <v>0</v>
      </c>
      <c r="M92" s="3">
        <v>0</v>
      </c>
      <c r="N92" s="42">
        <f t="shared" si="226"/>
        <v>0</v>
      </c>
      <c r="O92" s="4">
        <v>0</v>
      </c>
      <c r="P92" s="3">
        <v>0</v>
      </c>
      <c r="Q92" s="42">
        <f t="shared" si="227"/>
        <v>0</v>
      </c>
      <c r="R92" s="4">
        <v>0</v>
      </c>
      <c r="S92" s="3">
        <v>0</v>
      </c>
      <c r="T92" s="42">
        <f t="shared" si="228"/>
        <v>0</v>
      </c>
      <c r="U92" s="4">
        <v>0</v>
      </c>
      <c r="V92" s="3">
        <v>0</v>
      </c>
      <c r="W92" s="42">
        <f t="shared" si="229"/>
        <v>0</v>
      </c>
      <c r="X92" s="60">
        <v>513.04700000000003</v>
      </c>
      <c r="Y92" s="3">
        <v>3504.22</v>
      </c>
      <c r="Z92" s="42">
        <f t="shared" si="230"/>
        <v>6830.2124366773405</v>
      </c>
      <c r="AA92" s="4">
        <v>0</v>
      </c>
      <c r="AB92" s="3">
        <v>0</v>
      </c>
      <c r="AC92" s="42">
        <f t="shared" si="231"/>
        <v>0</v>
      </c>
      <c r="AD92" s="4">
        <v>0</v>
      </c>
      <c r="AE92" s="3">
        <v>0</v>
      </c>
      <c r="AF92" s="42">
        <f t="shared" si="232"/>
        <v>0</v>
      </c>
      <c r="AG92" s="4">
        <v>0</v>
      </c>
      <c r="AH92" s="3">
        <v>0</v>
      </c>
      <c r="AI92" s="42">
        <f t="shared" si="233"/>
        <v>0</v>
      </c>
      <c r="AJ92" s="4">
        <v>0</v>
      </c>
      <c r="AK92" s="3">
        <v>0</v>
      </c>
      <c r="AL92" s="42">
        <f t="shared" si="234"/>
        <v>0</v>
      </c>
      <c r="AM92" s="4">
        <v>0</v>
      </c>
      <c r="AN92" s="3">
        <v>0</v>
      </c>
      <c r="AO92" s="42">
        <f t="shared" si="235"/>
        <v>0</v>
      </c>
      <c r="AP92" s="4">
        <v>0</v>
      </c>
      <c r="AQ92" s="3">
        <v>0</v>
      </c>
      <c r="AR92" s="42">
        <f t="shared" si="236"/>
        <v>0</v>
      </c>
      <c r="AS92" s="4">
        <v>0</v>
      </c>
      <c r="AT92" s="3">
        <v>0</v>
      </c>
      <c r="AU92" s="42">
        <f t="shared" si="237"/>
        <v>0</v>
      </c>
      <c r="AV92" s="4">
        <v>0</v>
      </c>
      <c r="AW92" s="3">
        <v>0</v>
      </c>
      <c r="AX92" s="42">
        <f t="shared" si="238"/>
        <v>0</v>
      </c>
      <c r="AY92" s="4">
        <v>0</v>
      </c>
      <c r="AZ92" s="3">
        <v>0</v>
      </c>
      <c r="BA92" s="42">
        <f t="shared" si="239"/>
        <v>0</v>
      </c>
      <c r="BB92" s="4">
        <v>0</v>
      </c>
      <c r="BC92" s="3">
        <v>0</v>
      </c>
      <c r="BD92" s="42">
        <f t="shared" si="240"/>
        <v>0</v>
      </c>
      <c r="BE92" s="4">
        <v>0</v>
      </c>
      <c r="BF92" s="3">
        <v>0</v>
      </c>
      <c r="BG92" s="42">
        <f t="shared" si="241"/>
        <v>0</v>
      </c>
      <c r="BH92" s="4">
        <v>0</v>
      </c>
      <c r="BI92" s="3">
        <v>0</v>
      </c>
      <c r="BJ92" s="42">
        <f t="shared" si="242"/>
        <v>0</v>
      </c>
      <c r="BK92" s="4">
        <v>0</v>
      </c>
      <c r="BL92" s="3">
        <v>0</v>
      </c>
      <c r="BM92" s="42">
        <f t="shared" si="243"/>
        <v>0</v>
      </c>
      <c r="BN92" s="4">
        <v>0</v>
      </c>
      <c r="BO92" s="3">
        <v>0</v>
      </c>
      <c r="BP92" s="42">
        <f t="shared" si="244"/>
        <v>0</v>
      </c>
      <c r="BQ92" s="4">
        <v>0</v>
      </c>
      <c r="BR92" s="3">
        <v>0</v>
      </c>
      <c r="BS92" s="42">
        <f t="shared" si="245"/>
        <v>0</v>
      </c>
      <c r="BT92" s="4">
        <v>0</v>
      </c>
      <c r="BU92" s="3">
        <v>0</v>
      </c>
      <c r="BV92" s="42">
        <f t="shared" si="246"/>
        <v>0</v>
      </c>
      <c r="BW92" s="4">
        <v>0</v>
      </c>
      <c r="BX92" s="3">
        <v>0</v>
      </c>
      <c r="BY92" s="42">
        <f t="shared" si="247"/>
        <v>0</v>
      </c>
      <c r="BZ92" s="4">
        <v>0</v>
      </c>
      <c r="CA92" s="3">
        <v>0</v>
      </c>
      <c r="CB92" s="42">
        <f t="shared" si="248"/>
        <v>0</v>
      </c>
      <c r="CC92" s="4"/>
      <c r="CD92" s="3"/>
      <c r="CE92" s="42"/>
      <c r="CF92" s="4">
        <v>0</v>
      </c>
      <c r="CG92" s="3">
        <v>0</v>
      </c>
      <c r="CH92" s="42">
        <f t="shared" si="249"/>
        <v>0</v>
      </c>
      <c r="CI92" s="4">
        <v>0</v>
      </c>
      <c r="CJ92" s="3">
        <v>0</v>
      </c>
      <c r="CK92" s="42">
        <f t="shared" si="250"/>
        <v>0</v>
      </c>
      <c r="CL92" s="4">
        <v>0</v>
      </c>
      <c r="CM92" s="3">
        <v>0</v>
      </c>
      <c r="CN92" s="42">
        <f t="shared" si="251"/>
        <v>0</v>
      </c>
      <c r="CO92" s="4">
        <v>0</v>
      </c>
      <c r="CP92" s="3">
        <v>0</v>
      </c>
      <c r="CQ92" s="42">
        <f t="shared" si="252"/>
        <v>0</v>
      </c>
      <c r="CR92" s="4">
        <v>0</v>
      </c>
      <c r="CS92" s="3">
        <v>0</v>
      </c>
      <c r="CT92" s="42">
        <f t="shared" si="253"/>
        <v>0</v>
      </c>
      <c r="CU92" s="4">
        <v>0</v>
      </c>
      <c r="CV92" s="3">
        <v>0</v>
      </c>
      <c r="CW92" s="42">
        <f t="shared" si="254"/>
        <v>0</v>
      </c>
      <c r="CX92" s="4">
        <v>0</v>
      </c>
      <c r="CY92" s="3">
        <v>0</v>
      </c>
      <c r="CZ92" s="42">
        <f t="shared" si="255"/>
        <v>0</v>
      </c>
      <c r="DA92" s="4">
        <v>0</v>
      </c>
      <c r="DB92" s="3">
        <v>0</v>
      </c>
      <c r="DC92" s="42">
        <f t="shared" si="256"/>
        <v>0</v>
      </c>
      <c r="DD92" s="4">
        <f t="shared" si="258"/>
        <v>513.04700000000003</v>
      </c>
      <c r="DE92" s="7">
        <f t="shared" si="259"/>
        <v>3504.22</v>
      </c>
    </row>
    <row r="93" spans="1:109" x14ac:dyDescent="0.3">
      <c r="A93" s="45">
        <v>2023</v>
      </c>
      <c r="B93" s="41" t="s">
        <v>14</v>
      </c>
      <c r="C93" s="4">
        <v>0</v>
      </c>
      <c r="D93" s="3">
        <v>0</v>
      </c>
      <c r="E93" s="42">
        <f t="shared" si="260"/>
        <v>0</v>
      </c>
      <c r="F93" s="4">
        <v>0</v>
      </c>
      <c r="G93" s="3">
        <v>0</v>
      </c>
      <c r="H93" s="42">
        <f t="shared" si="224"/>
        <v>0</v>
      </c>
      <c r="I93" s="4">
        <v>0</v>
      </c>
      <c r="J93" s="3">
        <v>0</v>
      </c>
      <c r="K93" s="42">
        <f t="shared" si="225"/>
        <v>0</v>
      </c>
      <c r="L93" s="4">
        <v>0</v>
      </c>
      <c r="M93" s="3">
        <v>0</v>
      </c>
      <c r="N93" s="42">
        <f t="shared" si="226"/>
        <v>0</v>
      </c>
      <c r="O93" s="4">
        <v>0</v>
      </c>
      <c r="P93" s="3">
        <v>0</v>
      </c>
      <c r="Q93" s="42">
        <f t="shared" si="227"/>
        <v>0</v>
      </c>
      <c r="R93" s="4">
        <v>0</v>
      </c>
      <c r="S93" s="3">
        <v>0</v>
      </c>
      <c r="T93" s="42">
        <f t="shared" si="228"/>
        <v>0</v>
      </c>
      <c r="U93" s="4">
        <v>0</v>
      </c>
      <c r="V93" s="3">
        <v>0</v>
      </c>
      <c r="W93" s="42">
        <f t="shared" si="229"/>
        <v>0</v>
      </c>
      <c r="X93" s="60">
        <v>1309.21</v>
      </c>
      <c r="Y93" s="3">
        <v>9284.6209999999992</v>
      </c>
      <c r="Z93" s="42">
        <f t="shared" si="230"/>
        <v>7091.7736650346387</v>
      </c>
      <c r="AA93" s="4">
        <v>0</v>
      </c>
      <c r="AB93" s="3">
        <v>0</v>
      </c>
      <c r="AC93" s="42">
        <f t="shared" si="231"/>
        <v>0</v>
      </c>
      <c r="AD93" s="4">
        <v>0</v>
      </c>
      <c r="AE93" s="3">
        <v>0</v>
      </c>
      <c r="AF93" s="42">
        <f t="shared" si="232"/>
        <v>0</v>
      </c>
      <c r="AG93" s="4">
        <v>0</v>
      </c>
      <c r="AH93" s="3">
        <v>0</v>
      </c>
      <c r="AI93" s="42">
        <f t="shared" si="233"/>
        <v>0</v>
      </c>
      <c r="AJ93" s="4">
        <v>0</v>
      </c>
      <c r="AK93" s="3">
        <v>0</v>
      </c>
      <c r="AL93" s="42">
        <f t="shared" si="234"/>
        <v>0</v>
      </c>
      <c r="AM93" s="60">
        <v>513.69000000000005</v>
      </c>
      <c r="AN93" s="3">
        <v>2333.152</v>
      </c>
      <c r="AO93" s="42">
        <f t="shared" si="235"/>
        <v>4541.9455313515928</v>
      </c>
      <c r="AP93" s="4">
        <v>0</v>
      </c>
      <c r="AQ93" s="3">
        <v>0</v>
      </c>
      <c r="AR93" s="42">
        <f t="shared" si="236"/>
        <v>0</v>
      </c>
      <c r="AS93" s="4">
        <v>0</v>
      </c>
      <c r="AT93" s="3">
        <v>0</v>
      </c>
      <c r="AU93" s="42">
        <f t="shared" si="237"/>
        <v>0</v>
      </c>
      <c r="AV93" s="4">
        <v>0</v>
      </c>
      <c r="AW93" s="3">
        <v>0</v>
      </c>
      <c r="AX93" s="42">
        <f t="shared" si="238"/>
        <v>0</v>
      </c>
      <c r="AY93" s="4">
        <v>0</v>
      </c>
      <c r="AZ93" s="3">
        <v>0</v>
      </c>
      <c r="BA93" s="42">
        <f t="shared" si="239"/>
        <v>0</v>
      </c>
      <c r="BB93" s="4">
        <v>0</v>
      </c>
      <c r="BC93" s="3">
        <v>0</v>
      </c>
      <c r="BD93" s="42">
        <f t="shared" si="240"/>
        <v>0</v>
      </c>
      <c r="BE93" s="4">
        <v>0</v>
      </c>
      <c r="BF93" s="3">
        <v>0</v>
      </c>
      <c r="BG93" s="42">
        <f t="shared" si="241"/>
        <v>0</v>
      </c>
      <c r="BH93" s="4">
        <v>0</v>
      </c>
      <c r="BI93" s="3">
        <v>0</v>
      </c>
      <c r="BJ93" s="42">
        <f t="shared" si="242"/>
        <v>0</v>
      </c>
      <c r="BK93" s="4">
        <v>0</v>
      </c>
      <c r="BL93" s="3">
        <v>0</v>
      </c>
      <c r="BM93" s="42">
        <f t="shared" si="243"/>
        <v>0</v>
      </c>
      <c r="BN93" s="4">
        <v>0</v>
      </c>
      <c r="BO93" s="3">
        <v>0</v>
      </c>
      <c r="BP93" s="42">
        <f t="shared" si="244"/>
        <v>0</v>
      </c>
      <c r="BQ93" s="4">
        <v>0</v>
      </c>
      <c r="BR93" s="3">
        <v>0</v>
      </c>
      <c r="BS93" s="42">
        <f t="shared" si="245"/>
        <v>0</v>
      </c>
      <c r="BT93" s="4">
        <v>0</v>
      </c>
      <c r="BU93" s="3">
        <v>0</v>
      </c>
      <c r="BV93" s="42">
        <f t="shared" si="246"/>
        <v>0</v>
      </c>
      <c r="BW93" s="4">
        <v>0</v>
      </c>
      <c r="BX93" s="3">
        <v>0</v>
      </c>
      <c r="BY93" s="42">
        <f t="shared" si="247"/>
        <v>0</v>
      </c>
      <c r="BZ93" s="4">
        <v>0</v>
      </c>
      <c r="CA93" s="3">
        <v>0</v>
      </c>
      <c r="CB93" s="42">
        <f t="shared" si="248"/>
        <v>0</v>
      </c>
      <c r="CC93" s="4"/>
      <c r="CD93" s="3"/>
      <c r="CE93" s="42"/>
      <c r="CF93" s="4">
        <v>0</v>
      </c>
      <c r="CG93" s="3">
        <v>0</v>
      </c>
      <c r="CH93" s="42">
        <f t="shared" si="249"/>
        <v>0</v>
      </c>
      <c r="CI93" s="4">
        <v>0</v>
      </c>
      <c r="CJ93" s="3">
        <v>0</v>
      </c>
      <c r="CK93" s="42">
        <f t="shared" si="250"/>
        <v>0</v>
      </c>
      <c r="CL93" s="4">
        <v>0</v>
      </c>
      <c r="CM93" s="3">
        <v>0</v>
      </c>
      <c r="CN93" s="42">
        <f t="shared" si="251"/>
        <v>0</v>
      </c>
      <c r="CO93" s="4">
        <v>0</v>
      </c>
      <c r="CP93" s="3">
        <v>0</v>
      </c>
      <c r="CQ93" s="42">
        <f t="shared" si="252"/>
        <v>0</v>
      </c>
      <c r="CR93" s="4">
        <v>0</v>
      </c>
      <c r="CS93" s="3">
        <v>0</v>
      </c>
      <c r="CT93" s="42">
        <f t="shared" si="253"/>
        <v>0</v>
      </c>
      <c r="CU93" s="4">
        <v>0</v>
      </c>
      <c r="CV93" s="3">
        <v>0</v>
      </c>
      <c r="CW93" s="42">
        <f t="shared" si="254"/>
        <v>0</v>
      </c>
      <c r="CX93" s="4">
        <v>0</v>
      </c>
      <c r="CY93" s="3">
        <v>0</v>
      </c>
      <c r="CZ93" s="42">
        <f t="shared" si="255"/>
        <v>0</v>
      </c>
      <c r="DA93" s="4">
        <v>0</v>
      </c>
      <c r="DB93" s="3">
        <v>0</v>
      </c>
      <c r="DC93" s="42">
        <f t="shared" si="256"/>
        <v>0</v>
      </c>
      <c r="DD93" s="4">
        <f t="shared" si="258"/>
        <v>1822.9</v>
      </c>
      <c r="DE93" s="7">
        <f t="shared" si="259"/>
        <v>11617.772999999999</v>
      </c>
    </row>
    <row r="94" spans="1:109" x14ac:dyDescent="0.3">
      <c r="A94" s="45">
        <v>2023</v>
      </c>
      <c r="B94" s="42" t="s">
        <v>15</v>
      </c>
      <c r="C94" s="4">
        <v>0</v>
      </c>
      <c r="D94" s="3">
        <v>0</v>
      </c>
      <c r="E94" s="42">
        <f t="shared" si="260"/>
        <v>0</v>
      </c>
      <c r="F94" s="4">
        <v>0</v>
      </c>
      <c r="G94" s="3">
        <v>0</v>
      </c>
      <c r="H94" s="42">
        <f t="shared" si="224"/>
        <v>0</v>
      </c>
      <c r="I94" s="4">
        <v>0</v>
      </c>
      <c r="J94" s="3">
        <v>0</v>
      </c>
      <c r="K94" s="42">
        <f t="shared" si="225"/>
        <v>0</v>
      </c>
      <c r="L94" s="4">
        <v>0</v>
      </c>
      <c r="M94" s="3">
        <v>0</v>
      </c>
      <c r="N94" s="42">
        <f t="shared" si="226"/>
        <v>0</v>
      </c>
      <c r="O94" s="4">
        <v>0</v>
      </c>
      <c r="P94" s="3">
        <v>0</v>
      </c>
      <c r="Q94" s="42">
        <f t="shared" si="227"/>
        <v>0</v>
      </c>
      <c r="R94" s="4">
        <v>0</v>
      </c>
      <c r="S94" s="3">
        <v>0</v>
      </c>
      <c r="T94" s="42">
        <f t="shared" si="228"/>
        <v>0</v>
      </c>
      <c r="U94" s="4">
        <v>0</v>
      </c>
      <c r="V94" s="3">
        <v>0</v>
      </c>
      <c r="W94" s="42">
        <f t="shared" si="229"/>
        <v>0</v>
      </c>
      <c r="X94" s="60">
        <v>205.59</v>
      </c>
      <c r="Y94" s="3">
        <v>1046.0940000000001</v>
      </c>
      <c r="Z94" s="42">
        <f t="shared" si="230"/>
        <v>5088.2533197139937</v>
      </c>
      <c r="AA94" s="4">
        <v>0</v>
      </c>
      <c r="AB94" s="3">
        <v>0</v>
      </c>
      <c r="AC94" s="42">
        <f t="shared" si="231"/>
        <v>0</v>
      </c>
      <c r="AD94" s="4">
        <v>0</v>
      </c>
      <c r="AE94" s="3">
        <v>0</v>
      </c>
      <c r="AF94" s="42">
        <f t="shared" si="232"/>
        <v>0</v>
      </c>
      <c r="AG94" s="4">
        <v>0</v>
      </c>
      <c r="AH94" s="3">
        <v>0</v>
      </c>
      <c r="AI94" s="42">
        <f t="shared" si="233"/>
        <v>0</v>
      </c>
      <c r="AJ94" s="4">
        <v>0</v>
      </c>
      <c r="AK94" s="3">
        <v>0</v>
      </c>
      <c r="AL94" s="42">
        <f t="shared" si="234"/>
        <v>0</v>
      </c>
      <c r="AM94" s="60">
        <v>1413.49</v>
      </c>
      <c r="AN94" s="3">
        <v>8460.759</v>
      </c>
      <c r="AO94" s="42">
        <f t="shared" si="235"/>
        <v>5985.7225732053284</v>
      </c>
      <c r="AP94" s="4">
        <v>0</v>
      </c>
      <c r="AQ94" s="3">
        <v>0</v>
      </c>
      <c r="AR94" s="42">
        <f t="shared" si="236"/>
        <v>0</v>
      </c>
      <c r="AS94" s="4">
        <v>0</v>
      </c>
      <c r="AT94" s="3">
        <v>0</v>
      </c>
      <c r="AU94" s="42">
        <f t="shared" si="237"/>
        <v>0</v>
      </c>
      <c r="AV94" s="4">
        <v>0</v>
      </c>
      <c r="AW94" s="3">
        <v>0</v>
      </c>
      <c r="AX94" s="42">
        <f t="shared" si="238"/>
        <v>0</v>
      </c>
      <c r="AY94" s="4">
        <v>0</v>
      </c>
      <c r="AZ94" s="3">
        <v>0</v>
      </c>
      <c r="BA94" s="42">
        <f t="shared" si="239"/>
        <v>0</v>
      </c>
      <c r="BB94" s="4">
        <v>0</v>
      </c>
      <c r="BC94" s="3">
        <v>0</v>
      </c>
      <c r="BD94" s="42">
        <f t="shared" si="240"/>
        <v>0</v>
      </c>
      <c r="BE94" s="4">
        <v>0</v>
      </c>
      <c r="BF94" s="3">
        <v>0</v>
      </c>
      <c r="BG94" s="42">
        <f t="shared" si="241"/>
        <v>0</v>
      </c>
      <c r="BH94" s="4">
        <v>0</v>
      </c>
      <c r="BI94" s="3">
        <v>0</v>
      </c>
      <c r="BJ94" s="42">
        <f t="shared" si="242"/>
        <v>0</v>
      </c>
      <c r="BK94" s="4">
        <v>0</v>
      </c>
      <c r="BL94" s="3">
        <v>0</v>
      </c>
      <c r="BM94" s="42">
        <f t="shared" si="243"/>
        <v>0</v>
      </c>
      <c r="BN94" s="4">
        <v>0</v>
      </c>
      <c r="BO94" s="3">
        <v>0</v>
      </c>
      <c r="BP94" s="42">
        <f t="shared" si="244"/>
        <v>0</v>
      </c>
      <c r="BQ94" s="4">
        <v>0</v>
      </c>
      <c r="BR94" s="3">
        <v>0</v>
      </c>
      <c r="BS94" s="42">
        <f t="shared" si="245"/>
        <v>0</v>
      </c>
      <c r="BT94" s="4">
        <v>0</v>
      </c>
      <c r="BU94" s="3">
        <v>0</v>
      </c>
      <c r="BV94" s="42">
        <f t="shared" si="246"/>
        <v>0</v>
      </c>
      <c r="BW94" s="4">
        <v>0</v>
      </c>
      <c r="BX94" s="3">
        <v>0</v>
      </c>
      <c r="BY94" s="42">
        <f t="shared" si="247"/>
        <v>0</v>
      </c>
      <c r="BZ94" s="4">
        <v>0</v>
      </c>
      <c r="CA94" s="3">
        <v>0</v>
      </c>
      <c r="CB94" s="42">
        <f t="shared" si="248"/>
        <v>0</v>
      </c>
      <c r="CC94" s="4"/>
      <c r="CD94" s="3"/>
      <c r="CE94" s="42"/>
      <c r="CF94" s="4">
        <v>0</v>
      </c>
      <c r="CG94" s="3">
        <v>0</v>
      </c>
      <c r="CH94" s="42">
        <f t="shared" si="249"/>
        <v>0</v>
      </c>
      <c r="CI94" s="4">
        <v>0</v>
      </c>
      <c r="CJ94" s="3">
        <v>0</v>
      </c>
      <c r="CK94" s="42">
        <f t="shared" si="250"/>
        <v>0</v>
      </c>
      <c r="CL94" s="4">
        <v>0</v>
      </c>
      <c r="CM94" s="3">
        <v>0</v>
      </c>
      <c r="CN94" s="42">
        <f t="shared" si="251"/>
        <v>0</v>
      </c>
      <c r="CO94" s="4">
        <v>0</v>
      </c>
      <c r="CP94" s="3">
        <v>0</v>
      </c>
      <c r="CQ94" s="42">
        <f t="shared" si="252"/>
        <v>0</v>
      </c>
      <c r="CR94" s="4">
        <v>0</v>
      </c>
      <c r="CS94" s="3">
        <v>0</v>
      </c>
      <c r="CT94" s="42">
        <f t="shared" si="253"/>
        <v>0</v>
      </c>
      <c r="CU94" s="4">
        <v>0</v>
      </c>
      <c r="CV94" s="3">
        <v>0</v>
      </c>
      <c r="CW94" s="42">
        <f t="shared" si="254"/>
        <v>0</v>
      </c>
      <c r="CX94" s="4">
        <v>0</v>
      </c>
      <c r="CY94" s="3">
        <v>0</v>
      </c>
      <c r="CZ94" s="42">
        <f t="shared" si="255"/>
        <v>0</v>
      </c>
      <c r="DA94" s="4">
        <v>0</v>
      </c>
      <c r="DB94" s="3">
        <v>0</v>
      </c>
      <c r="DC94" s="42">
        <f t="shared" si="256"/>
        <v>0</v>
      </c>
      <c r="DD94" s="4">
        <f t="shared" si="258"/>
        <v>1619.08</v>
      </c>
      <c r="DE94" s="7">
        <f t="shared" si="259"/>
        <v>9506.8529999999992</v>
      </c>
    </row>
    <row r="95" spans="1:109" x14ac:dyDescent="0.3">
      <c r="A95" s="45">
        <v>2023</v>
      </c>
      <c r="B95" s="41" t="s">
        <v>16</v>
      </c>
      <c r="C95" s="4">
        <v>0</v>
      </c>
      <c r="D95" s="3">
        <v>0</v>
      </c>
      <c r="E95" s="42">
        <f t="shared" si="260"/>
        <v>0</v>
      </c>
      <c r="F95" s="4">
        <v>0</v>
      </c>
      <c r="G95" s="3">
        <v>0</v>
      </c>
      <c r="H95" s="42">
        <f t="shared" si="224"/>
        <v>0</v>
      </c>
      <c r="I95" s="4">
        <v>0</v>
      </c>
      <c r="J95" s="3">
        <v>0</v>
      </c>
      <c r="K95" s="42">
        <f t="shared" si="225"/>
        <v>0</v>
      </c>
      <c r="L95" s="4">
        <v>0</v>
      </c>
      <c r="M95" s="3">
        <v>0</v>
      </c>
      <c r="N95" s="42">
        <f t="shared" si="226"/>
        <v>0</v>
      </c>
      <c r="O95" s="4">
        <v>0</v>
      </c>
      <c r="P95" s="3">
        <v>0</v>
      </c>
      <c r="Q95" s="42">
        <f t="shared" si="227"/>
        <v>0</v>
      </c>
      <c r="R95" s="4">
        <v>0</v>
      </c>
      <c r="S95" s="3">
        <v>0</v>
      </c>
      <c r="T95" s="42">
        <f t="shared" si="228"/>
        <v>0</v>
      </c>
      <c r="U95" s="4">
        <v>0</v>
      </c>
      <c r="V95" s="3">
        <v>0</v>
      </c>
      <c r="W95" s="42">
        <f t="shared" si="229"/>
        <v>0</v>
      </c>
      <c r="X95" s="4">
        <v>0</v>
      </c>
      <c r="Y95" s="3">
        <v>0</v>
      </c>
      <c r="Z95" s="42">
        <f t="shared" si="230"/>
        <v>0</v>
      </c>
      <c r="AA95" s="4">
        <v>0</v>
      </c>
      <c r="AB95" s="3">
        <v>0</v>
      </c>
      <c r="AC95" s="42">
        <f t="shared" si="231"/>
        <v>0</v>
      </c>
      <c r="AD95" s="4">
        <v>0</v>
      </c>
      <c r="AE95" s="3">
        <v>0</v>
      </c>
      <c r="AF95" s="42">
        <f t="shared" si="232"/>
        <v>0</v>
      </c>
      <c r="AG95" s="4">
        <v>0</v>
      </c>
      <c r="AH95" s="3">
        <v>0</v>
      </c>
      <c r="AI95" s="42">
        <f t="shared" si="233"/>
        <v>0</v>
      </c>
      <c r="AJ95" s="4">
        <v>0</v>
      </c>
      <c r="AK95" s="3">
        <v>0</v>
      </c>
      <c r="AL95" s="42">
        <f t="shared" si="234"/>
        <v>0</v>
      </c>
      <c r="AM95" s="60">
        <v>1019.9</v>
      </c>
      <c r="AN95" s="3">
        <v>5059.5820000000003</v>
      </c>
      <c r="AO95" s="42">
        <f t="shared" si="235"/>
        <v>4960.8608687126198</v>
      </c>
      <c r="AP95" s="4">
        <v>0</v>
      </c>
      <c r="AQ95" s="3">
        <v>0</v>
      </c>
      <c r="AR95" s="42">
        <f t="shared" si="236"/>
        <v>0</v>
      </c>
      <c r="AS95" s="4">
        <v>0</v>
      </c>
      <c r="AT95" s="3">
        <v>0</v>
      </c>
      <c r="AU95" s="42">
        <f t="shared" si="237"/>
        <v>0</v>
      </c>
      <c r="AV95" s="4">
        <v>0</v>
      </c>
      <c r="AW95" s="3">
        <v>0</v>
      </c>
      <c r="AX95" s="42">
        <f t="shared" si="238"/>
        <v>0</v>
      </c>
      <c r="AY95" s="4">
        <v>0</v>
      </c>
      <c r="AZ95" s="3">
        <v>0</v>
      </c>
      <c r="BA95" s="42">
        <f t="shared" si="239"/>
        <v>0</v>
      </c>
      <c r="BB95" s="4">
        <v>0</v>
      </c>
      <c r="BC95" s="3">
        <v>0</v>
      </c>
      <c r="BD95" s="42">
        <f t="shared" si="240"/>
        <v>0</v>
      </c>
      <c r="BE95" s="4">
        <v>0</v>
      </c>
      <c r="BF95" s="3">
        <v>0</v>
      </c>
      <c r="BG95" s="42">
        <f t="shared" si="241"/>
        <v>0</v>
      </c>
      <c r="BH95" s="4">
        <v>0</v>
      </c>
      <c r="BI95" s="3">
        <v>0</v>
      </c>
      <c r="BJ95" s="42">
        <f t="shared" si="242"/>
        <v>0</v>
      </c>
      <c r="BK95" s="4">
        <v>0</v>
      </c>
      <c r="BL95" s="3">
        <v>0</v>
      </c>
      <c r="BM95" s="42">
        <f t="shared" si="243"/>
        <v>0</v>
      </c>
      <c r="BN95" s="4">
        <v>0</v>
      </c>
      <c r="BO95" s="3">
        <v>0</v>
      </c>
      <c r="BP95" s="42">
        <f t="shared" si="244"/>
        <v>0</v>
      </c>
      <c r="BQ95" s="4">
        <v>0</v>
      </c>
      <c r="BR95" s="3">
        <v>0</v>
      </c>
      <c r="BS95" s="42">
        <f t="shared" si="245"/>
        <v>0</v>
      </c>
      <c r="BT95" s="4">
        <v>0</v>
      </c>
      <c r="BU95" s="3">
        <v>0</v>
      </c>
      <c r="BV95" s="42">
        <f t="shared" si="246"/>
        <v>0</v>
      </c>
      <c r="BW95" s="4">
        <v>0</v>
      </c>
      <c r="BX95" s="3">
        <v>0</v>
      </c>
      <c r="BY95" s="42">
        <f t="shared" si="247"/>
        <v>0</v>
      </c>
      <c r="BZ95" s="4">
        <v>0</v>
      </c>
      <c r="CA95" s="3">
        <v>0</v>
      </c>
      <c r="CB95" s="42">
        <f t="shared" si="248"/>
        <v>0</v>
      </c>
      <c r="CC95" s="4"/>
      <c r="CD95" s="3"/>
      <c r="CE95" s="42"/>
      <c r="CF95" s="4">
        <v>0</v>
      </c>
      <c r="CG95" s="3">
        <v>0</v>
      </c>
      <c r="CH95" s="42">
        <f t="shared" si="249"/>
        <v>0</v>
      </c>
      <c r="CI95" s="4">
        <v>0</v>
      </c>
      <c r="CJ95" s="3">
        <v>0</v>
      </c>
      <c r="CK95" s="42">
        <f t="shared" si="250"/>
        <v>0</v>
      </c>
      <c r="CL95" s="4">
        <v>0</v>
      </c>
      <c r="CM95" s="3">
        <v>0</v>
      </c>
      <c r="CN95" s="42">
        <f t="shared" si="251"/>
        <v>0</v>
      </c>
      <c r="CO95" s="4">
        <v>0</v>
      </c>
      <c r="CP95" s="3">
        <v>0</v>
      </c>
      <c r="CQ95" s="42">
        <f t="shared" si="252"/>
        <v>0</v>
      </c>
      <c r="CR95" s="4">
        <v>0</v>
      </c>
      <c r="CS95" s="3">
        <v>0</v>
      </c>
      <c r="CT95" s="42">
        <f t="shared" si="253"/>
        <v>0</v>
      </c>
      <c r="CU95" s="4">
        <v>0</v>
      </c>
      <c r="CV95" s="3">
        <v>0</v>
      </c>
      <c r="CW95" s="42">
        <f t="shared" si="254"/>
        <v>0</v>
      </c>
      <c r="CX95" s="4">
        <v>0</v>
      </c>
      <c r="CY95" s="3">
        <v>0</v>
      </c>
      <c r="CZ95" s="42">
        <f t="shared" si="255"/>
        <v>0</v>
      </c>
      <c r="DA95" s="4">
        <v>0</v>
      </c>
      <c r="DB95" s="3">
        <v>0</v>
      </c>
      <c r="DC95" s="42">
        <f t="shared" si="256"/>
        <v>0</v>
      </c>
      <c r="DD95" s="4">
        <f t="shared" si="258"/>
        <v>1019.9</v>
      </c>
      <c r="DE95" s="7">
        <f t="shared" si="259"/>
        <v>5059.5820000000003</v>
      </c>
    </row>
    <row r="96" spans="1:109" ht="15" thickBot="1" x14ac:dyDescent="0.35">
      <c r="A96" s="49"/>
      <c r="B96" s="44" t="s">
        <v>17</v>
      </c>
      <c r="C96" s="24">
        <f t="shared" ref="C96:D96" si="261">SUM(C84:C95)</f>
        <v>0</v>
      </c>
      <c r="D96" s="23">
        <f t="shared" si="261"/>
        <v>0</v>
      </c>
      <c r="E96" s="32"/>
      <c r="F96" s="24">
        <f t="shared" ref="F96:G96" si="262">SUM(F84:F95)</f>
        <v>0</v>
      </c>
      <c r="G96" s="23">
        <f t="shared" si="262"/>
        <v>0</v>
      </c>
      <c r="H96" s="32"/>
      <c r="I96" s="24">
        <f t="shared" ref="I96:J96" si="263">SUM(I84:I95)</f>
        <v>0</v>
      </c>
      <c r="J96" s="23">
        <f t="shared" si="263"/>
        <v>0</v>
      </c>
      <c r="K96" s="32"/>
      <c r="L96" s="24">
        <f t="shared" ref="L96:M96" si="264">SUM(L84:L95)</f>
        <v>0</v>
      </c>
      <c r="M96" s="23">
        <f t="shared" si="264"/>
        <v>0</v>
      </c>
      <c r="N96" s="32"/>
      <c r="O96" s="24">
        <f t="shared" ref="O96:P96" si="265">SUM(O84:O95)</f>
        <v>0</v>
      </c>
      <c r="P96" s="23">
        <f t="shared" si="265"/>
        <v>0</v>
      </c>
      <c r="Q96" s="32"/>
      <c r="R96" s="24">
        <f t="shared" ref="R96:S96" si="266">SUM(R84:R95)</f>
        <v>0</v>
      </c>
      <c r="S96" s="23">
        <f t="shared" si="266"/>
        <v>0</v>
      </c>
      <c r="T96" s="32"/>
      <c r="U96" s="24">
        <f t="shared" ref="U96:V96" si="267">SUM(U84:U95)</f>
        <v>0</v>
      </c>
      <c r="V96" s="23">
        <f t="shared" si="267"/>
        <v>0</v>
      </c>
      <c r="W96" s="32"/>
      <c r="X96" s="24">
        <f t="shared" ref="X96:Y96" si="268">SUM(X84:X95)</f>
        <v>2577.8470000000002</v>
      </c>
      <c r="Y96" s="23">
        <f t="shared" si="268"/>
        <v>17270.260999999999</v>
      </c>
      <c r="Z96" s="32"/>
      <c r="AA96" s="24">
        <f t="shared" ref="AA96:AB96" si="269">SUM(AA84:AA95)</f>
        <v>0</v>
      </c>
      <c r="AB96" s="23">
        <f t="shared" si="269"/>
        <v>0</v>
      </c>
      <c r="AC96" s="32"/>
      <c r="AD96" s="24">
        <f t="shared" ref="AD96:AE96" si="270">SUM(AD84:AD95)</f>
        <v>0</v>
      </c>
      <c r="AE96" s="23">
        <f t="shared" si="270"/>
        <v>0</v>
      </c>
      <c r="AF96" s="32"/>
      <c r="AG96" s="24">
        <f t="shared" ref="AG96:AH96" si="271">SUM(AG84:AG95)</f>
        <v>0</v>
      </c>
      <c r="AH96" s="23">
        <f t="shared" si="271"/>
        <v>0</v>
      </c>
      <c r="AI96" s="32"/>
      <c r="AJ96" s="24">
        <f t="shared" ref="AJ96:AK96" si="272">SUM(AJ84:AJ95)</f>
        <v>0</v>
      </c>
      <c r="AK96" s="23">
        <f t="shared" si="272"/>
        <v>0</v>
      </c>
      <c r="AL96" s="32"/>
      <c r="AM96" s="24">
        <f t="shared" ref="AM96:AN96" si="273">SUM(AM84:AM95)</f>
        <v>8997.08</v>
      </c>
      <c r="AN96" s="23">
        <f t="shared" si="273"/>
        <v>68591.145999999993</v>
      </c>
      <c r="AO96" s="32"/>
      <c r="AP96" s="24">
        <f t="shared" ref="AP96:AQ96" si="274">SUM(AP84:AP95)</f>
        <v>0</v>
      </c>
      <c r="AQ96" s="23">
        <f t="shared" si="274"/>
        <v>0</v>
      </c>
      <c r="AR96" s="32"/>
      <c r="AS96" s="24">
        <f t="shared" ref="AS96:AT96" si="275">SUM(AS84:AS95)</f>
        <v>0</v>
      </c>
      <c r="AT96" s="23">
        <f t="shared" si="275"/>
        <v>0</v>
      </c>
      <c r="AU96" s="32"/>
      <c r="AV96" s="24">
        <f t="shared" ref="AV96:AW96" si="276">SUM(AV84:AV95)</f>
        <v>0</v>
      </c>
      <c r="AW96" s="23">
        <f t="shared" si="276"/>
        <v>0</v>
      </c>
      <c r="AX96" s="32"/>
      <c r="AY96" s="24">
        <f t="shared" ref="AY96:AZ96" si="277">SUM(AY84:AY95)</f>
        <v>0</v>
      </c>
      <c r="AZ96" s="23">
        <f t="shared" si="277"/>
        <v>0</v>
      </c>
      <c r="BA96" s="32"/>
      <c r="BB96" s="24">
        <f t="shared" ref="BB96:BC96" si="278">SUM(BB84:BB95)</f>
        <v>0</v>
      </c>
      <c r="BC96" s="23">
        <f t="shared" si="278"/>
        <v>0</v>
      </c>
      <c r="BD96" s="32"/>
      <c r="BE96" s="24">
        <f t="shared" ref="BE96:BF96" si="279">SUM(BE84:BE95)</f>
        <v>0</v>
      </c>
      <c r="BF96" s="23">
        <f t="shared" si="279"/>
        <v>0</v>
      </c>
      <c r="BG96" s="32"/>
      <c r="BH96" s="24">
        <f t="shared" ref="BH96:BI96" si="280">SUM(BH84:BH95)</f>
        <v>0</v>
      </c>
      <c r="BI96" s="23">
        <f t="shared" si="280"/>
        <v>0</v>
      </c>
      <c r="BJ96" s="32"/>
      <c r="BK96" s="24">
        <f t="shared" ref="BK96:BL96" si="281">SUM(BK84:BK95)</f>
        <v>0</v>
      </c>
      <c r="BL96" s="23">
        <f t="shared" si="281"/>
        <v>0</v>
      </c>
      <c r="BM96" s="32"/>
      <c r="BN96" s="24">
        <f t="shared" ref="BN96:BO96" si="282">SUM(BN84:BN95)</f>
        <v>0</v>
      </c>
      <c r="BO96" s="23">
        <f t="shared" si="282"/>
        <v>0</v>
      </c>
      <c r="BP96" s="32"/>
      <c r="BQ96" s="24">
        <f t="shared" ref="BQ96:BR96" si="283">SUM(BQ84:BQ95)</f>
        <v>0</v>
      </c>
      <c r="BR96" s="23">
        <f t="shared" si="283"/>
        <v>0</v>
      </c>
      <c r="BS96" s="32"/>
      <c r="BT96" s="24">
        <f t="shared" ref="BT96:BU96" si="284">SUM(BT84:BT95)</f>
        <v>0</v>
      </c>
      <c r="BU96" s="23">
        <f t="shared" si="284"/>
        <v>0</v>
      </c>
      <c r="BV96" s="32"/>
      <c r="BW96" s="24">
        <f t="shared" ref="BW96:BX96" si="285">SUM(BW84:BW95)</f>
        <v>0</v>
      </c>
      <c r="BX96" s="23">
        <f t="shared" si="285"/>
        <v>0</v>
      </c>
      <c r="BY96" s="32"/>
      <c r="BZ96" s="24">
        <f t="shared" ref="BZ96:CA96" si="286">SUM(BZ84:BZ95)</f>
        <v>0</v>
      </c>
      <c r="CA96" s="23">
        <f t="shared" si="286"/>
        <v>0</v>
      </c>
      <c r="CB96" s="32"/>
      <c r="CC96" s="24"/>
      <c r="CD96" s="23"/>
      <c r="CE96" s="32"/>
      <c r="CF96" s="24">
        <f t="shared" ref="CF96:CG96" si="287">SUM(CF84:CF95)</f>
        <v>0</v>
      </c>
      <c r="CG96" s="23">
        <f t="shared" si="287"/>
        <v>0</v>
      </c>
      <c r="CH96" s="32"/>
      <c r="CI96" s="24">
        <f t="shared" ref="CI96:CJ96" si="288">SUM(CI84:CI95)</f>
        <v>0</v>
      </c>
      <c r="CJ96" s="23">
        <f t="shared" si="288"/>
        <v>0</v>
      </c>
      <c r="CK96" s="32"/>
      <c r="CL96" s="24">
        <f t="shared" ref="CL96:CM96" si="289">SUM(CL84:CL95)</f>
        <v>0</v>
      </c>
      <c r="CM96" s="23">
        <f t="shared" si="289"/>
        <v>0</v>
      </c>
      <c r="CN96" s="32"/>
      <c r="CO96" s="24">
        <f t="shared" ref="CO96:CP96" si="290">SUM(CO84:CO95)</f>
        <v>0</v>
      </c>
      <c r="CP96" s="23">
        <f t="shared" si="290"/>
        <v>0</v>
      </c>
      <c r="CQ96" s="32"/>
      <c r="CR96" s="24">
        <f t="shared" ref="CR96:CS96" si="291">SUM(CR84:CR95)</f>
        <v>0</v>
      </c>
      <c r="CS96" s="23">
        <f t="shared" si="291"/>
        <v>0</v>
      </c>
      <c r="CT96" s="32"/>
      <c r="CU96" s="24">
        <f t="shared" ref="CU96:CV96" si="292">SUM(CU84:CU95)</f>
        <v>0</v>
      </c>
      <c r="CV96" s="23">
        <f t="shared" si="292"/>
        <v>0</v>
      </c>
      <c r="CW96" s="32"/>
      <c r="CX96" s="24">
        <f t="shared" ref="CX96:CY96" si="293">SUM(CX84:CX95)</f>
        <v>0</v>
      </c>
      <c r="CY96" s="23">
        <f t="shared" si="293"/>
        <v>0</v>
      </c>
      <c r="CZ96" s="32"/>
      <c r="DA96" s="24">
        <f t="shared" ref="DA96:DB96" si="294">SUM(DA84:DA95)</f>
        <v>0</v>
      </c>
      <c r="DB96" s="23">
        <f t="shared" si="294"/>
        <v>0</v>
      </c>
      <c r="DC96" s="32"/>
      <c r="DD96" s="24">
        <f t="shared" si="258"/>
        <v>11574.927</v>
      </c>
      <c r="DE96" s="25">
        <f t="shared" si="259"/>
        <v>85861.406999999992</v>
      </c>
    </row>
    <row r="97" spans="1:109" x14ac:dyDescent="0.3">
      <c r="A97" s="45">
        <v>2024</v>
      </c>
      <c r="B97" s="41" t="s">
        <v>5</v>
      </c>
      <c r="C97" s="4">
        <v>0</v>
      </c>
      <c r="D97" s="3">
        <v>0</v>
      </c>
      <c r="E97" s="42">
        <f>IF(C97=0,0,D97/C97*1000)</f>
        <v>0</v>
      </c>
      <c r="F97" s="4">
        <v>0</v>
      </c>
      <c r="G97" s="3">
        <v>0</v>
      </c>
      <c r="H97" s="42">
        <f t="shared" ref="H97:H108" si="295">IF(F97=0,0,G97/F97*1000)</f>
        <v>0</v>
      </c>
      <c r="I97" s="4">
        <v>0</v>
      </c>
      <c r="J97" s="3">
        <v>0</v>
      </c>
      <c r="K97" s="42">
        <f t="shared" ref="K97:K108" si="296">IF(I97=0,0,J97/I97*1000)</f>
        <v>0</v>
      </c>
      <c r="L97" s="4">
        <v>0</v>
      </c>
      <c r="M97" s="3">
        <v>0</v>
      </c>
      <c r="N97" s="42">
        <f t="shared" ref="N97:N108" si="297">IF(L97=0,0,M97/L97*1000)</f>
        <v>0</v>
      </c>
      <c r="O97" s="4">
        <v>0</v>
      </c>
      <c r="P97" s="3">
        <v>0</v>
      </c>
      <c r="Q97" s="42">
        <f t="shared" ref="Q97:Q108" si="298">IF(O97=0,0,P97/O97*1000)</f>
        <v>0</v>
      </c>
      <c r="R97" s="4">
        <v>0</v>
      </c>
      <c r="S97" s="3">
        <v>0</v>
      </c>
      <c r="T97" s="42">
        <f t="shared" ref="T97:T108" si="299">IF(R97=0,0,S97/R97*1000)</f>
        <v>0</v>
      </c>
      <c r="U97" s="4">
        <v>0</v>
      </c>
      <c r="V97" s="3">
        <v>0</v>
      </c>
      <c r="W97" s="42">
        <f t="shared" ref="W97:W108" si="300">IF(U97=0,0,V97/U97*1000)</f>
        <v>0</v>
      </c>
      <c r="X97" s="67">
        <v>400</v>
      </c>
      <c r="Y97" s="68">
        <v>3526.6579999999999</v>
      </c>
      <c r="Z97" s="42">
        <f t="shared" ref="Z97:Z108" si="301">IF(X97=0,0,Y97/X97*1000)</f>
        <v>8816.6449999999986</v>
      </c>
      <c r="AA97" s="4">
        <v>0</v>
      </c>
      <c r="AB97" s="3">
        <v>0</v>
      </c>
      <c r="AC97" s="42">
        <f t="shared" ref="AC97:AC108" si="302">IF(AA97=0,0,AB97/AA97*1000)</f>
        <v>0</v>
      </c>
      <c r="AD97" s="4">
        <v>0</v>
      </c>
      <c r="AE97" s="3">
        <v>0</v>
      </c>
      <c r="AF97" s="42">
        <f t="shared" ref="AF97:AF108" si="303">IF(AD97=0,0,AE97/AD97*1000)</f>
        <v>0</v>
      </c>
      <c r="AG97" s="4">
        <v>0</v>
      </c>
      <c r="AH97" s="3">
        <v>0</v>
      </c>
      <c r="AI97" s="42">
        <f t="shared" ref="AI97:AI108" si="304">IF(AG97=0,0,AH97/AG97*1000)</f>
        <v>0</v>
      </c>
      <c r="AJ97" s="4">
        <v>0</v>
      </c>
      <c r="AK97" s="3">
        <v>0</v>
      </c>
      <c r="AL97" s="42">
        <f t="shared" ref="AL97:AL108" si="305">IF(AJ97=0,0,AK97/AJ97*1000)</f>
        <v>0</v>
      </c>
      <c r="AM97" s="67">
        <v>6930</v>
      </c>
      <c r="AN97" s="68">
        <v>47858.695</v>
      </c>
      <c r="AO97" s="42">
        <f t="shared" ref="AO97:AO108" si="306">IF(AM97=0,0,AN97/AM97*1000)</f>
        <v>6906.0165945165945</v>
      </c>
      <c r="AP97" s="4">
        <v>0</v>
      </c>
      <c r="AQ97" s="3">
        <v>0</v>
      </c>
      <c r="AR97" s="42">
        <f t="shared" ref="AR97:AR108" si="307">IF(AP97=0,0,AQ97/AP97*1000)</f>
        <v>0</v>
      </c>
      <c r="AS97" s="4">
        <v>0</v>
      </c>
      <c r="AT97" s="3">
        <v>0</v>
      </c>
      <c r="AU97" s="42">
        <f t="shared" ref="AU97:AU108" si="308">IF(AS97=0,0,AT97/AS97*1000)</f>
        <v>0</v>
      </c>
      <c r="AV97" s="4">
        <v>0</v>
      </c>
      <c r="AW97" s="3">
        <v>0</v>
      </c>
      <c r="AX97" s="42">
        <f t="shared" ref="AX97:AX108" si="309">IF(AV97=0,0,AW97/AV97*1000)</f>
        <v>0</v>
      </c>
      <c r="AY97" s="4">
        <v>0</v>
      </c>
      <c r="AZ97" s="3">
        <v>0</v>
      </c>
      <c r="BA97" s="42">
        <f t="shared" ref="BA97:BA108" si="310">IF(AY97=0,0,AZ97/AY97*1000)</f>
        <v>0</v>
      </c>
      <c r="BB97" s="4">
        <v>0</v>
      </c>
      <c r="BC97" s="3">
        <v>0</v>
      </c>
      <c r="BD97" s="42">
        <f t="shared" ref="BD97:BD108" si="311">IF(BB97=0,0,BC97/BB97*1000)</f>
        <v>0</v>
      </c>
      <c r="BE97" s="4">
        <v>0</v>
      </c>
      <c r="BF97" s="3">
        <v>0</v>
      </c>
      <c r="BG97" s="42">
        <f t="shared" ref="BG97:BG108" si="312">IF(BE97=0,0,BF97/BE97*1000)</f>
        <v>0</v>
      </c>
      <c r="BH97" s="4">
        <v>0</v>
      </c>
      <c r="BI97" s="3">
        <v>0</v>
      </c>
      <c r="BJ97" s="42">
        <f t="shared" ref="BJ97:BJ108" si="313">IF(BH97=0,0,BI97/BH97*1000)</f>
        <v>0</v>
      </c>
      <c r="BK97" s="4">
        <v>0</v>
      </c>
      <c r="BL97" s="3">
        <v>0</v>
      </c>
      <c r="BM97" s="42">
        <f t="shared" ref="BM97:BM108" si="314">IF(BK97=0,0,BL97/BK97*1000)</f>
        <v>0</v>
      </c>
      <c r="BN97" s="4">
        <v>0</v>
      </c>
      <c r="BO97" s="3">
        <v>0</v>
      </c>
      <c r="BP97" s="42">
        <f t="shared" ref="BP97:BP108" si="315">IF(BN97=0,0,BO97/BN97*1000)</f>
        <v>0</v>
      </c>
      <c r="BQ97" s="4">
        <v>0</v>
      </c>
      <c r="BR97" s="3">
        <v>0</v>
      </c>
      <c r="BS97" s="42">
        <f t="shared" ref="BS97:BS108" si="316">IF(BQ97=0,0,BR97/BQ97*1000)</f>
        <v>0</v>
      </c>
      <c r="BT97" s="4">
        <v>0</v>
      </c>
      <c r="BU97" s="3">
        <v>0</v>
      </c>
      <c r="BV97" s="42">
        <f t="shared" ref="BV97:BV108" si="317">IF(BT97=0,0,BU97/BT97*1000)</f>
        <v>0</v>
      </c>
      <c r="BW97" s="4">
        <v>0</v>
      </c>
      <c r="BX97" s="3">
        <v>0</v>
      </c>
      <c r="BY97" s="42">
        <f t="shared" ref="BY97:BY108" si="318">IF(BW97=0,0,BX97/BW97*1000)</f>
        <v>0</v>
      </c>
      <c r="BZ97" s="4">
        <v>0</v>
      </c>
      <c r="CA97" s="3">
        <v>0</v>
      </c>
      <c r="CB97" s="42">
        <f t="shared" ref="CB97:CB108" si="319">IF(BZ97=0,0,CA97/BZ97*1000)</f>
        <v>0</v>
      </c>
      <c r="CC97" s="4">
        <v>0</v>
      </c>
      <c r="CD97" s="3">
        <v>0</v>
      </c>
      <c r="CE97" s="42">
        <f t="shared" ref="CE97:CE108" si="320">IF(CC97=0,0,CD97/CC97*1000)</f>
        <v>0</v>
      </c>
      <c r="CF97" s="4">
        <v>0</v>
      </c>
      <c r="CG97" s="3">
        <v>0</v>
      </c>
      <c r="CH97" s="42">
        <f t="shared" ref="CH97:CH108" si="321">IF(CF97=0,0,CG97/CF97*1000)</f>
        <v>0</v>
      </c>
      <c r="CI97" s="4">
        <v>0</v>
      </c>
      <c r="CJ97" s="3">
        <v>0</v>
      </c>
      <c r="CK97" s="42">
        <f t="shared" ref="CK97:CK108" si="322">IF(CI97=0,0,CJ97/CI97*1000)</f>
        <v>0</v>
      </c>
      <c r="CL97" s="4">
        <v>0</v>
      </c>
      <c r="CM97" s="3">
        <v>0</v>
      </c>
      <c r="CN97" s="42">
        <f t="shared" ref="CN97:CN108" si="323">IF(CL97=0,0,CM97/CL97*1000)</f>
        <v>0</v>
      </c>
      <c r="CO97" s="4">
        <v>0</v>
      </c>
      <c r="CP97" s="3">
        <v>0</v>
      </c>
      <c r="CQ97" s="42">
        <f t="shared" ref="CQ97:CQ108" si="324">IF(CO97=0,0,CP97/CO97*1000)</f>
        <v>0</v>
      </c>
      <c r="CR97" s="4">
        <v>0</v>
      </c>
      <c r="CS97" s="3">
        <v>0</v>
      </c>
      <c r="CT97" s="42">
        <f t="shared" ref="CT97:CT108" si="325">IF(CR97=0,0,CS97/CR97*1000)</f>
        <v>0</v>
      </c>
      <c r="CU97" s="4">
        <v>0</v>
      </c>
      <c r="CV97" s="3">
        <v>0</v>
      </c>
      <c r="CW97" s="42">
        <f t="shared" ref="CW97:CW108" si="326">IF(CU97=0,0,CV97/CU97*1000)</f>
        <v>0</v>
      </c>
      <c r="CX97" s="4">
        <v>0</v>
      </c>
      <c r="CY97" s="3">
        <v>0</v>
      </c>
      <c r="CZ97" s="42">
        <f t="shared" ref="CZ97:CZ108" si="327">IF(CX97=0,0,CY97/CX97*1000)</f>
        <v>0</v>
      </c>
      <c r="DA97" s="4">
        <v>0</v>
      </c>
      <c r="DB97" s="3">
        <v>0</v>
      </c>
      <c r="DC97" s="42">
        <f t="shared" ref="DC97:DC108" si="328">IF(DA97=0,0,DB97/DA97*1000)</f>
        <v>0</v>
      </c>
      <c r="DD97" s="4">
        <f>SUMIF($C$5:$DC$5,"Ton",C97:DC97)</f>
        <v>7330</v>
      </c>
      <c r="DE97" s="7">
        <f>SUMIF($C$5:$DC$5,"F*",C97:DC97)</f>
        <v>51385.353000000003</v>
      </c>
    </row>
    <row r="98" spans="1:109" x14ac:dyDescent="0.3">
      <c r="A98" s="45">
        <v>2024</v>
      </c>
      <c r="B98" s="41" t="s">
        <v>6</v>
      </c>
      <c r="C98" s="4">
        <v>0</v>
      </c>
      <c r="D98" s="3">
        <v>0</v>
      </c>
      <c r="E98" s="42">
        <f t="shared" ref="E98:E99" si="329">IF(C98=0,0,D98/C98*1000)</f>
        <v>0</v>
      </c>
      <c r="F98" s="4">
        <v>0</v>
      </c>
      <c r="G98" s="3">
        <v>0</v>
      </c>
      <c r="H98" s="42">
        <f t="shared" si="295"/>
        <v>0</v>
      </c>
      <c r="I98" s="4">
        <v>0</v>
      </c>
      <c r="J98" s="3">
        <v>0</v>
      </c>
      <c r="K98" s="42">
        <f t="shared" si="296"/>
        <v>0</v>
      </c>
      <c r="L98" s="4">
        <v>0</v>
      </c>
      <c r="M98" s="3">
        <v>0</v>
      </c>
      <c r="N98" s="42">
        <f t="shared" si="297"/>
        <v>0</v>
      </c>
      <c r="O98" s="4">
        <v>0</v>
      </c>
      <c r="P98" s="3">
        <v>0</v>
      </c>
      <c r="Q98" s="42">
        <f t="shared" si="298"/>
        <v>0</v>
      </c>
      <c r="R98" s="60">
        <v>275</v>
      </c>
      <c r="S98" s="3">
        <v>1046.578</v>
      </c>
      <c r="T98" s="42">
        <f t="shared" si="299"/>
        <v>3805.7381818181816</v>
      </c>
      <c r="U98" s="4">
        <v>0</v>
      </c>
      <c r="V98" s="3">
        <v>0</v>
      </c>
      <c r="W98" s="42">
        <f t="shared" si="300"/>
        <v>0</v>
      </c>
      <c r="X98" s="4">
        <v>0</v>
      </c>
      <c r="Y98" s="3">
        <v>0</v>
      </c>
      <c r="Z98" s="42">
        <f t="shared" si="301"/>
        <v>0</v>
      </c>
      <c r="AA98" s="4">
        <v>0</v>
      </c>
      <c r="AB98" s="3">
        <v>0</v>
      </c>
      <c r="AC98" s="42">
        <f t="shared" si="302"/>
        <v>0</v>
      </c>
      <c r="AD98" s="4">
        <v>0</v>
      </c>
      <c r="AE98" s="3">
        <v>0</v>
      </c>
      <c r="AF98" s="42">
        <f t="shared" si="303"/>
        <v>0</v>
      </c>
      <c r="AG98" s="4">
        <v>0</v>
      </c>
      <c r="AH98" s="3">
        <v>0</v>
      </c>
      <c r="AI98" s="42">
        <f t="shared" si="304"/>
        <v>0</v>
      </c>
      <c r="AJ98" s="4">
        <v>0</v>
      </c>
      <c r="AK98" s="3">
        <v>0</v>
      </c>
      <c r="AL98" s="42">
        <f t="shared" si="305"/>
        <v>0</v>
      </c>
      <c r="AM98" s="60">
        <v>550</v>
      </c>
      <c r="AN98" s="3">
        <v>2265.7460000000001</v>
      </c>
      <c r="AO98" s="42">
        <f t="shared" si="306"/>
        <v>4119.5381818181822</v>
      </c>
      <c r="AP98" s="4">
        <v>0</v>
      </c>
      <c r="AQ98" s="3">
        <v>0</v>
      </c>
      <c r="AR98" s="42">
        <f t="shared" si="307"/>
        <v>0</v>
      </c>
      <c r="AS98" s="4">
        <v>0</v>
      </c>
      <c r="AT98" s="3">
        <v>0</v>
      </c>
      <c r="AU98" s="42">
        <f t="shared" si="308"/>
        <v>0</v>
      </c>
      <c r="AV98" s="4">
        <v>0</v>
      </c>
      <c r="AW98" s="3">
        <v>0</v>
      </c>
      <c r="AX98" s="42">
        <f t="shared" si="309"/>
        <v>0</v>
      </c>
      <c r="AY98" s="4">
        <v>0</v>
      </c>
      <c r="AZ98" s="3">
        <v>0</v>
      </c>
      <c r="BA98" s="42">
        <f t="shared" si="310"/>
        <v>0</v>
      </c>
      <c r="BB98" s="4">
        <v>0</v>
      </c>
      <c r="BC98" s="3">
        <v>0</v>
      </c>
      <c r="BD98" s="42">
        <f t="shared" si="311"/>
        <v>0</v>
      </c>
      <c r="BE98" s="4">
        <v>0</v>
      </c>
      <c r="BF98" s="3">
        <v>0</v>
      </c>
      <c r="BG98" s="42">
        <f t="shared" si="312"/>
        <v>0</v>
      </c>
      <c r="BH98" s="4">
        <v>0</v>
      </c>
      <c r="BI98" s="3">
        <v>0</v>
      </c>
      <c r="BJ98" s="42">
        <f t="shared" si="313"/>
        <v>0</v>
      </c>
      <c r="BK98" s="4">
        <v>0</v>
      </c>
      <c r="BL98" s="3">
        <v>0</v>
      </c>
      <c r="BM98" s="42">
        <f t="shared" si="314"/>
        <v>0</v>
      </c>
      <c r="BN98" s="4">
        <v>0</v>
      </c>
      <c r="BO98" s="3">
        <v>0</v>
      </c>
      <c r="BP98" s="42">
        <f t="shared" si="315"/>
        <v>0</v>
      </c>
      <c r="BQ98" s="4">
        <v>0</v>
      </c>
      <c r="BR98" s="3">
        <v>0</v>
      </c>
      <c r="BS98" s="42">
        <f t="shared" si="316"/>
        <v>0</v>
      </c>
      <c r="BT98" s="4">
        <v>0</v>
      </c>
      <c r="BU98" s="3">
        <v>0</v>
      </c>
      <c r="BV98" s="42">
        <f t="shared" si="317"/>
        <v>0</v>
      </c>
      <c r="BW98" s="4">
        <v>0</v>
      </c>
      <c r="BX98" s="3">
        <v>0</v>
      </c>
      <c r="BY98" s="42">
        <f t="shared" si="318"/>
        <v>0</v>
      </c>
      <c r="BZ98" s="4">
        <v>0</v>
      </c>
      <c r="CA98" s="3">
        <v>0</v>
      </c>
      <c r="CB98" s="42">
        <f t="shared" si="319"/>
        <v>0</v>
      </c>
      <c r="CC98" s="4">
        <v>0</v>
      </c>
      <c r="CD98" s="3">
        <v>0</v>
      </c>
      <c r="CE98" s="42">
        <f t="shared" si="320"/>
        <v>0</v>
      </c>
      <c r="CF98" s="4">
        <v>0</v>
      </c>
      <c r="CG98" s="3">
        <v>0</v>
      </c>
      <c r="CH98" s="42">
        <f t="shared" si="321"/>
        <v>0</v>
      </c>
      <c r="CI98" s="4">
        <v>0</v>
      </c>
      <c r="CJ98" s="3">
        <v>0</v>
      </c>
      <c r="CK98" s="42">
        <f t="shared" si="322"/>
        <v>0</v>
      </c>
      <c r="CL98" s="4">
        <v>0</v>
      </c>
      <c r="CM98" s="3">
        <v>0</v>
      </c>
      <c r="CN98" s="42">
        <f t="shared" si="323"/>
        <v>0</v>
      </c>
      <c r="CO98" s="4">
        <v>0</v>
      </c>
      <c r="CP98" s="3">
        <v>0</v>
      </c>
      <c r="CQ98" s="42">
        <f t="shared" si="324"/>
        <v>0</v>
      </c>
      <c r="CR98" s="4">
        <v>0</v>
      </c>
      <c r="CS98" s="3">
        <v>0</v>
      </c>
      <c r="CT98" s="42">
        <f t="shared" si="325"/>
        <v>0</v>
      </c>
      <c r="CU98" s="4">
        <v>0</v>
      </c>
      <c r="CV98" s="3">
        <v>0</v>
      </c>
      <c r="CW98" s="42">
        <f t="shared" si="326"/>
        <v>0</v>
      </c>
      <c r="CX98" s="4">
        <v>0</v>
      </c>
      <c r="CY98" s="3">
        <v>0</v>
      </c>
      <c r="CZ98" s="42">
        <f t="shared" si="327"/>
        <v>0</v>
      </c>
      <c r="DA98" s="4">
        <v>0</v>
      </c>
      <c r="DB98" s="3">
        <v>0</v>
      </c>
      <c r="DC98" s="42">
        <f t="shared" si="328"/>
        <v>0</v>
      </c>
      <c r="DD98" s="4">
        <f t="shared" ref="DD98:DD109" si="330">SUMIF($C$5:$DC$5,"Ton",C98:DC98)</f>
        <v>825</v>
      </c>
      <c r="DE98" s="7">
        <f t="shared" ref="DE98:DE109" si="331">SUMIF($C$5:$DC$5,"F*",C98:DC98)</f>
        <v>3312.3240000000001</v>
      </c>
    </row>
    <row r="99" spans="1:109" x14ac:dyDescent="0.3">
      <c r="A99" s="45">
        <v>2024</v>
      </c>
      <c r="B99" s="41" t="s">
        <v>7</v>
      </c>
      <c r="C99" s="4">
        <v>0</v>
      </c>
      <c r="D99" s="3">
        <v>0</v>
      </c>
      <c r="E99" s="42">
        <f t="shared" si="329"/>
        <v>0</v>
      </c>
      <c r="F99" s="4">
        <v>0</v>
      </c>
      <c r="G99" s="3">
        <v>0</v>
      </c>
      <c r="H99" s="42">
        <f t="shared" si="295"/>
        <v>0</v>
      </c>
      <c r="I99" s="4">
        <v>0</v>
      </c>
      <c r="J99" s="3">
        <v>0</v>
      </c>
      <c r="K99" s="42">
        <f t="shared" si="296"/>
        <v>0</v>
      </c>
      <c r="L99" s="4">
        <v>0</v>
      </c>
      <c r="M99" s="3">
        <v>0</v>
      </c>
      <c r="N99" s="42">
        <f t="shared" si="297"/>
        <v>0</v>
      </c>
      <c r="O99" s="4">
        <v>0</v>
      </c>
      <c r="P99" s="3">
        <v>0</v>
      </c>
      <c r="Q99" s="42">
        <f t="shared" si="298"/>
        <v>0</v>
      </c>
      <c r="R99" s="4">
        <v>0</v>
      </c>
      <c r="S99" s="3">
        <v>0</v>
      </c>
      <c r="T99" s="42">
        <f t="shared" si="299"/>
        <v>0</v>
      </c>
      <c r="U99" s="4">
        <v>0</v>
      </c>
      <c r="V99" s="3">
        <v>0</v>
      </c>
      <c r="W99" s="42">
        <f t="shared" si="300"/>
        <v>0</v>
      </c>
      <c r="X99" s="4">
        <v>0</v>
      </c>
      <c r="Y99" s="3">
        <v>0</v>
      </c>
      <c r="Z99" s="42">
        <f t="shared" si="301"/>
        <v>0</v>
      </c>
      <c r="AA99" s="4">
        <v>0</v>
      </c>
      <c r="AB99" s="3">
        <v>0</v>
      </c>
      <c r="AC99" s="42">
        <f t="shared" si="302"/>
        <v>0</v>
      </c>
      <c r="AD99" s="4">
        <v>0</v>
      </c>
      <c r="AE99" s="3">
        <v>0</v>
      </c>
      <c r="AF99" s="42">
        <f t="shared" si="303"/>
        <v>0</v>
      </c>
      <c r="AG99" s="4">
        <v>0</v>
      </c>
      <c r="AH99" s="3">
        <v>0</v>
      </c>
      <c r="AI99" s="42">
        <f t="shared" si="304"/>
        <v>0</v>
      </c>
      <c r="AJ99" s="4">
        <v>0</v>
      </c>
      <c r="AK99" s="3">
        <v>0</v>
      </c>
      <c r="AL99" s="42">
        <f t="shared" si="305"/>
        <v>0</v>
      </c>
      <c r="AM99" s="4">
        <v>0</v>
      </c>
      <c r="AN99" s="3">
        <v>0</v>
      </c>
      <c r="AO99" s="42">
        <f t="shared" si="306"/>
        <v>0</v>
      </c>
      <c r="AP99" s="4">
        <v>0</v>
      </c>
      <c r="AQ99" s="3">
        <v>0</v>
      </c>
      <c r="AR99" s="42">
        <f t="shared" si="307"/>
        <v>0</v>
      </c>
      <c r="AS99" s="4">
        <v>0</v>
      </c>
      <c r="AT99" s="3">
        <v>0</v>
      </c>
      <c r="AU99" s="42">
        <f t="shared" si="308"/>
        <v>0</v>
      </c>
      <c r="AV99" s="4">
        <v>0</v>
      </c>
      <c r="AW99" s="3">
        <v>0</v>
      </c>
      <c r="AX99" s="42">
        <f t="shared" si="309"/>
        <v>0</v>
      </c>
      <c r="AY99" s="4">
        <v>0</v>
      </c>
      <c r="AZ99" s="3">
        <v>0</v>
      </c>
      <c r="BA99" s="42">
        <f t="shared" si="310"/>
        <v>0</v>
      </c>
      <c r="BB99" s="4">
        <v>0</v>
      </c>
      <c r="BC99" s="3">
        <v>0</v>
      </c>
      <c r="BD99" s="42">
        <f t="shared" si="311"/>
        <v>0</v>
      </c>
      <c r="BE99" s="4">
        <v>0</v>
      </c>
      <c r="BF99" s="3">
        <v>0</v>
      </c>
      <c r="BG99" s="42">
        <f t="shared" si="312"/>
        <v>0</v>
      </c>
      <c r="BH99" s="4">
        <v>0</v>
      </c>
      <c r="BI99" s="3">
        <v>0</v>
      </c>
      <c r="BJ99" s="42">
        <f t="shared" si="313"/>
        <v>0</v>
      </c>
      <c r="BK99" s="4">
        <v>0</v>
      </c>
      <c r="BL99" s="3">
        <v>0</v>
      </c>
      <c r="BM99" s="42">
        <f t="shared" si="314"/>
        <v>0</v>
      </c>
      <c r="BN99" s="4">
        <v>0</v>
      </c>
      <c r="BO99" s="3">
        <v>0</v>
      </c>
      <c r="BP99" s="42">
        <f t="shared" si="315"/>
        <v>0</v>
      </c>
      <c r="BQ99" s="4">
        <v>0</v>
      </c>
      <c r="BR99" s="3">
        <v>0</v>
      </c>
      <c r="BS99" s="42">
        <f t="shared" si="316"/>
        <v>0</v>
      </c>
      <c r="BT99" s="4">
        <v>0</v>
      </c>
      <c r="BU99" s="3">
        <v>0</v>
      </c>
      <c r="BV99" s="42">
        <f t="shared" si="317"/>
        <v>0</v>
      </c>
      <c r="BW99" s="4">
        <v>0</v>
      </c>
      <c r="BX99" s="3">
        <v>0</v>
      </c>
      <c r="BY99" s="42">
        <f t="shared" si="318"/>
        <v>0</v>
      </c>
      <c r="BZ99" s="4">
        <v>0</v>
      </c>
      <c r="CA99" s="3">
        <v>0</v>
      </c>
      <c r="CB99" s="42">
        <f t="shared" si="319"/>
        <v>0</v>
      </c>
      <c r="CC99" s="4">
        <v>0</v>
      </c>
      <c r="CD99" s="3">
        <v>0</v>
      </c>
      <c r="CE99" s="42">
        <f t="shared" si="320"/>
        <v>0</v>
      </c>
      <c r="CF99" s="4">
        <v>0</v>
      </c>
      <c r="CG99" s="3">
        <v>0</v>
      </c>
      <c r="CH99" s="42">
        <f t="shared" si="321"/>
        <v>0</v>
      </c>
      <c r="CI99" s="4">
        <v>0</v>
      </c>
      <c r="CJ99" s="3">
        <v>0</v>
      </c>
      <c r="CK99" s="42">
        <f t="shared" si="322"/>
        <v>0</v>
      </c>
      <c r="CL99" s="4">
        <v>0</v>
      </c>
      <c r="CM99" s="3">
        <v>0</v>
      </c>
      <c r="CN99" s="42">
        <f t="shared" si="323"/>
        <v>0</v>
      </c>
      <c r="CO99" s="4">
        <v>0</v>
      </c>
      <c r="CP99" s="3">
        <v>0</v>
      </c>
      <c r="CQ99" s="42">
        <f t="shared" si="324"/>
        <v>0</v>
      </c>
      <c r="CR99" s="4">
        <v>0</v>
      </c>
      <c r="CS99" s="3">
        <v>0</v>
      </c>
      <c r="CT99" s="42">
        <f t="shared" si="325"/>
        <v>0</v>
      </c>
      <c r="CU99" s="4">
        <v>0</v>
      </c>
      <c r="CV99" s="3">
        <v>0</v>
      </c>
      <c r="CW99" s="42">
        <f t="shared" si="326"/>
        <v>0</v>
      </c>
      <c r="CX99" s="4">
        <v>0</v>
      </c>
      <c r="CY99" s="3">
        <v>0</v>
      </c>
      <c r="CZ99" s="42">
        <f t="shared" si="327"/>
        <v>0</v>
      </c>
      <c r="DA99" s="4">
        <v>0</v>
      </c>
      <c r="DB99" s="3">
        <v>0</v>
      </c>
      <c r="DC99" s="42">
        <f t="shared" si="328"/>
        <v>0</v>
      </c>
      <c r="DD99" s="4">
        <f t="shared" si="330"/>
        <v>0</v>
      </c>
      <c r="DE99" s="7">
        <f t="shared" si="331"/>
        <v>0</v>
      </c>
    </row>
    <row r="100" spans="1:109" x14ac:dyDescent="0.3">
      <c r="A100" s="45">
        <v>2024</v>
      </c>
      <c r="B100" s="41" t="s">
        <v>8</v>
      </c>
      <c r="C100" s="4">
        <v>0</v>
      </c>
      <c r="D100" s="3">
        <v>0</v>
      </c>
      <c r="E100" s="42">
        <f>IF(C100=0,0,D100/C100*1000)</f>
        <v>0</v>
      </c>
      <c r="F100" s="4">
        <v>0</v>
      </c>
      <c r="G100" s="3">
        <v>0</v>
      </c>
      <c r="H100" s="42">
        <f t="shared" si="295"/>
        <v>0</v>
      </c>
      <c r="I100" s="4">
        <v>0</v>
      </c>
      <c r="J100" s="3">
        <v>0</v>
      </c>
      <c r="K100" s="42">
        <f t="shared" si="296"/>
        <v>0</v>
      </c>
      <c r="L100" s="4">
        <v>0</v>
      </c>
      <c r="M100" s="3">
        <v>0</v>
      </c>
      <c r="N100" s="42">
        <f t="shared" si="297"/>
        <v>0</v>
      </c>
      <c r="O100" s="4">
        <v>0</v>
      </c>
      <c r="P100" s="3">
        <v>0</v>
      </c>
      <c r="Q100" s="42">
        <f t="shared" si="298"/>
        <v>0</v>
      </c>
      <c r="R100" s="4">
        <v>0</v>
      </c>
      <c r="S100" s="3">
        <v>0</v>
      </c>
      <c r="T100" s="42">
        <f t="shared" si="299"/>
        <v>0</v>
      </c>
      <c r="U100" s="4">
        <v>0</v>
      </c>
      <c r="V100" s="3">
        <v>0</v>
      </c>
      <c r="W100" s="42">
        <f t="shared" si="300"/>
        <v>0</v>
      </c>
      <c r="X100" s="4">
        <v>0</v>
      </c>
      <c r="Y100" s="3">
        <v>0</v>
      </c>
      <c r="Z100" s="42">
        <f t="shared" si="301"/>
        <v>0</v>
      </c>
      <c r="AA100" s="4">
        <v>0</v>
      </c>
      <c r="AB100" s="3">
        <v>0</v>
      </c>
      <c r="AC100" s="42">
        <f t="shared" si="302"/>
        <v>0</v>
      </c>
      <c r="AD100" s="4">
        <v>0</v>
      </c>
      <c r="AE100" s="3">
        <v>0</v>
      </c>
      <c r="AF100" s="42">
        <f t="shared" si="303"/>
        <v>0</v>
      </c>
      <c r="AG100" s="4">
        <v>0</v>
      </c>
      <c r="AH100" s="3">
        <v>0</v>
      </c>
      <c r="AI100" s="42">
        <f t="shared" si="304"/>
        <v>0</v>
      </c>
      <c r="AJ100" s="4">
        <v>0</v>
      </c>
      <c r="AK100" s="3">
        <v>0</v>
      </c>
      <c r="AL100" s="42">
        <f t="shared" si="305"/>
        <v>0</v>
      </c>
      <c r="AM100" s="4">
        <v>0</v>
      </c>
      <c r="AN100" s="3">
        <v>0</v>
      </c>
      <c r="AO100" s="42">
        <f t="shared" si="306"/>
        <v>0</v>
      </c>
      <c r="AP100" s="4">
        <v>0</v>
      </c>
      <c r="AQ100" s="3">
        <v>0</v>
      </c>
      <c r="AR100" s="42">
        <f t="shared" si="307"/>
        <v>0</v>
      </c>
      <c r="AS100" s="4">
        <v>0</v>
      </c>
      <c r="AT100" s="3">
        <v>0</v>
      </c>
      <c r="AU100" s="42">
        <f t="shared" si="308"/>
        <v>0</v>
      </c>
      <c r="AV100" s="4">
        <v>0</v>
      </c>
      <c r="AW100" s="3">
        <v>0</v>
      </c>
      <c r="AX100" s="42">
        <f t="shared" si="309"/>
        <v>0</v>
      </c>
      <c r="AY100" s="4">
        <v>0</v>
      </c>
      <c r="AZ100" s="3">
        <v>0</v>
      </c>
      <c r="BA100" s="42">
        <f t="shared" si="310"/>
        <v>0</v>
      </c>
      <c r="BB100" s="4">
        <v>0</v>
      </c>
      <c r="BC100" s="3">
        <v>0</v>
      </c>
      <c r="BD100" s="42">
        <f t="shared" si="311"/>
        <v>0</v>
      </c>
      <c r="BE100" s="4">
        <v>0</v>
      </c>
      <c r="BF100" s="3">
        <v>0</v>
      </c>
      <c r="BG100" s="42">
        <f t="shared" si="312"/>
        <v>0</v>
      </c>
      <c r="BH100" s="4">
        <v>0</v>
      </c>
      <c r="BI100" s="3">
        <v>0</v>
      </c>
      <c r="BJ100" s="42">
        <f t="shared" si="313"/>
        <v>0</v>
      </c>
      <c r="BK100" s="4">
        <v>0</v>
      </c>
      <c r="BL100" s="3">
        <v>0</v>
      </c>
      <c r="BM100" s="42">
        <f t="shared" si="314"/>
        <v>0</v>
      </c>
      <c r="BN100" s="4">
        <v>0</v>
      </c>
      <c r="BO100" s="3">
        <v>0</v>
      </c>
      <c r="BP100" s="42">
        <f t="shared" si="315"/>
        <v>0</v>
      </c>
      <c r="BQ100" s="4">
        <v>0</v>
      </c>
      <c r="BR100" s="3">
        <v>0</v>
      </c>
      <c r="BS100" s="42">
        <f t="shared" si="316"/>
        <v>0</v>
      </c>
      <c r="BT100" s="4">
        <v>0</v>
      </c>
      <c r="BU100" s="3">
        <v>0</v>
      </c>
      <c r="BV100" s="42">
        <f t="shared" si="317"/>
        <v>0</v>
      </c>
      <c r="BW100" s="4">
        <v>0</v>
      </c>
      <c r="BX100" s="3">
        <v>0</v>
      </c>
      <c r="BY100" s="42">
        <f t="shared" si="318"/>
        <v>0</v>
      </c>
      <c r="BZ100" s="4">
        <v>0</v>
      </c>
      <c r="CA100" s="3">
        <v>0</v>
      </c>
      <c r="CB100" s="42">
        <f t="shared" si="319"/>
        <v>0</v>
      </c>
      <c r="CC100" s="60">
        <v>0.114</v>
      </c>
      <c r="CD100" s="3">
        <v>2.1829999999999998</v>
      </c>
      <c r="CE100" s="42">
        <f t="shared" si="320"/>
        <v>19149.122807017542</v>
      </c>
      <c r="CF100" s="4">
        <v>0</v>
      </c>
      <c r="CG100" s="3">
        <v>0</v>
      </c>
      <c r="CH100" s="42">
        <f t="shared" si="321"/>
        <v>0</v>
      </c>
      <c r="CI100" s="4">
        <v>0</v>
      </c>
      <c r="CJ100" s="3">
        <v>0</v>
      </c>
      <c r="CK100" s="42">
        <f t="shared" si="322"/>
        <v>0</v>
      </c>
      <c r="CL100" s="4">
        <v>0</v>
      </c>
      <c r="CM100" s="3">
        <v>0</v>
      </c>
      <c r="CN100" s="42">
        <f t="shared" si="323"/>
        <v>0</v>
      </c>
      <c r="CO100" s="4">
        <v>0</v>
      </c>
      <c r="CP100" s="3">
        <v>0</v>
      </c>
      <c r="CQ100" s="42">
        <f t="shared" si="324"/>
        <v>0</v>
      </c>
      <c r="CR100" s="4">
        <v>0</v>
      </c>
      <c r="CS100" s="3">
        <v>0</v>
      </c>
      <c r="CT100" s="42">
        <f t="shared" si="325"/>
        <v>0</v>
      </c>
      <c r="CU100" s="4">
        <v>0</v>
      </c>
      <c r="CV100" s="3">
        <v>0</v>
      </c>
      <c r="CW100" s="42">
        <f t="shared" si="326"/>
        <v>0</v>
      </c>
      <c r="CX100" s="4">
        <v>0</v>
      </c>
      <c r="CY100" s="3">
        <v>0</v>
      </c>
      <c r="CZ100" s="42">
        <f t="shared" si="327"/>
        <v>0</v>
      </c>
      <c r="DA100" s="4">
        <v>0</v>
      </c>
      <c r="DB100" s="3">
        <v>0</v>
      </c>
      <c r="DC100" s="42">
        <f t="shared" si="328"/>
        <v>0</v>
      </c>
      <c r="DD100" s="4">
        <f t="shared" si="330"/>
        <v>0.114</v>
      </c>
      <c r="DE100" s="7">
        <f t="shared" si="331"/>
        <v>2.1829999999999998</v>
      </c>
    </row>
    <row r="101" spans="1:109" x14ac:dyDescent="0.3">
      <c r="A101" s="45">
        <v>2024</v>
      </c>
      <c r="B101" s="42" t="s">
        <v>9</v>
      </c>
      <c r="C101" s="4">
        <v>0</v>
      </c>
      <c r="D101" s="3">
        <v>0</v>
      </c>
      <c r="E101" s="42">
        <f t="shared" ref="E101:E108" si="332">IF(C101=0,0,D101/C101*1000)</f>
        <v>0</v>
      </c>
      <c r="F101" s="4">
        <v>0</v>
      </c>
      <c r="G101" s="3">
        <v>0</v>
      </c>
      <c r="H101" s="42">
        <f t="shared" si="295"/>
        <v>0</v>
      </c>
      <c r="I101" s="4">
        <v>0</v>
      </c>
      <c r="J101" s="3">
        <v>0</v>
      </c>
      <c r="K101" s="42">
        <f t="shared" si="296"/>
        <v>0</v>
      </c>
      <c r="L101" s="4">
        <v>0</v>
      </c>
      <c r="M101" s="3">
        <v>0</v>
      </c>
      <c r="N101" s="42">
        <f t="shared" si="297"/>
        <v>0</v>
      </c>
      <c r="O101" s="4">
        <v>0</v>
      </c>
      <c r="P101" s="3">
        <v>0</v>
      </c>
      <c r="Q101" s="42">
        <f t="shared" si="298"/>
        <v>0</v>
      </c>
      <c r="R101" s="4">
        <v>0</v>
      </c>
      <c r="S101" s="3">
        <v>0</v>
      </c>
      <c r="T101" s="42">
        <f t="shared" si="299"/>
        <v>0</v>
      </c>
      <c r="U101" s="4">
        <v>0</v>
      </c>
      <c r="V101" s="3">
        <v>0</v>
      </c>
      <c r="W101" s="42">
        <f t="shared" si="300"/>
        <v>0</v>
      </c>
      <c r="X101" s="4">
        <v>0</v>
      </c>
      <c r="Y101" s="3">
        <v>0</v>
      </c>
      <c r="Z101" s="42">
        <f t="shared" si="301"/>
        <v>0</v>
      </c>
      <c r="AA101" s="4">
        <v>0</v>
      </c>
      <c r="AB101" s="3">
        <v>0</v>
      </c>
      <c r="AC101" s="42">
        <f t="shared" si="302"/>
        <v>0</v>
      </c>
      <c r="AD101" s="4">
        <v>0</v>
      </c>
      <c r="AE101" s="3">
        <v>0</v>
      </c>
      <c r="AF101" s="42">
        <f t="shared" si="303"/>
        <v>0</v>
      </c>
      <c r="AG101" s="4">
        <v>0</v>
      </c>
      <c r="AH101" s="3">
        <v>0</v>
      </c>
      <c r="AI101" s="42">
        <f t="shared" si="304"/>
        <v>0</v>
      </c>
      <c r="AJ101" s="4">
        <v>0</v>
      </c>
      <c r="AK101" s="3">
        <v>0</v>
      </c>
      <c r="AL101" s="42">
        <f t="shared" si="305"/>
        <v>0</v>
      </c>
      <c r="AM101" s="4">
        <v>0</v>
      </c>
      <c r="AN101" s="3">
        <v>0</v>
      </c>
      <c r="AO101" s="42">
        <f t="shared" si="306"/>
        <v>0</v>
      </c>
      <c r="AP101" s="4">
        <v>0</v>
      </c>
      <c r="AQ101" s="3">
        <v>0</v>
      </c>
      <c r="AR101" s="42">
        <f t="shared" si="307"/>
        <v>0</v>
      </c>
      <c r="AS101" s="4">
        <v>0</v>
      </c>
      <c r="AT101" s="3">
        <v>0</v>
      </c>
      <c r="AU101" s="42">
        <f t="shared" si="308"/>
        <v>0</v>
      </c>
      <c r="AV101" s="4">
        <v>0</v>
      </c>
      <c r="AW101" s="3">
        <v>0</v>
      </c>
      <c r="AX101" s="42">
        <f t="shared" si="309"/>
        <v>0</v>
      </c>
      <c r="AY101" s="4">
        <v>0</v>
      </c>
      <c r="AZ101" s="3">
        <v>0</v>
      </c>
      <c r="BA101" s="42">
        <f t="shared" si="310"/>
        <v>0</v>
      </c>
      <c r="BB101" s="4">
        <v>0</v>
      </c>
      <c r="BC101" s="3">
        <v>0</v>
      </c>
      <c r="BD101" s="42">
        <f t="shared" si="311"/>
        <v>0</v>
      </c>
      <c r="BE101" s="4">
        <v>0</v>
      </c>
      <c r="BF101" s="3">
        <v>0</v>
      </c>
      <c r="BG101" s="42">
        <f t="shared" si="312"/>
        <v>0</v>
      </c>
      <c r="BH101" s="4">
        <v>0</v>
      </c>
      <c r="BI101" s="3">
        <v>0</v>
      </c>
      <c r="BJ101" s="42">
        <f t="shared" si="313"/>
        <v>0</v>
      </c>
      <c r="BK101" s="4">
        <v>0</v>
      </c>
      <c r="BL101" s="3">
        <v>0</v>
      </c>
      <c r="BM101" s="42">
        <f t="shared" si="314"/>
        <v>0</v>
      </c>
      <c r="BN101" s="4">
        <v>0</v>
      </c>
      <c r="BO101" s="3">
        <v>0</v>
      </c>
      <c r="BP101" s="42">
        <f t="shared" si="315"/>
        <v>0</v>
      </c>
      <c r="BQ101" s="4">
        <v>0</v>
      </c>
      <c r="BR101" s="3">
        <v>0</v>
      </c>
      <c r="BS101" s="42">
        <f t="shared" si="316"/>
        <v>0</v>
      </c>
      <c r="BT101" s="4">
        <v>0</v>
      </c>
      <c r="BU101" s="3">
        <v>0</v>
      </c>
      <c r="BV101" s="42">
        <f t="shared" si="317"/>
        <v>0</v>
      </c>
      <c r="BW101" s="4">
        <v>0</v>
      </c>
      <c r="BX101" s="3">
        <v>0</v>
      </c>
      <c r="BY101" s="42">
        <f t="shared" si="318"/>
        <v>0</v>
      </c>
      <c r="BZ101" s="4">
        <v>0</v>
      </c>
      <c r="CA101" s="3">
        <v>0</v>
      </c>
      <c r="CB101" s="42">
        <f t="shared" si="319"/>
        <v>0</v>
      </c>
      <c r="CC101" s="4">
        <v>0</v>
      </c>
      <c r="CD101" s="3">
        <v>0</v>
      </c>
      <c r="CE101" s="42">
        <f t="shared" si="320"/>
        <v>0</v>
      </c>
      <c r="CF101" s="4">
        <v>0</v>
      </c>
      <c r="CG101" s="3">
        <v>0</v>
      </c>
      <c r="CH101" s="42">
        <f t="shared" si="321"/>
        <v>0</v>
      </c>
      <c r="CI101" s="4">
        <v>0</v>
      </c>
      <c r="CJ101" s="3">
        <v>0</v>
      </c>
      <c r="CK101" s="42">
        <f t="shared" si="322"/>
        <v>0</v>
      </c>
      <c r="CL101" s="4">
        <v>0</v>
      </c>
      <c r="CM101" s="3">
        <v>0</v>
      </c>
      <c r="CN101" s="42">
        <f t="shared" si="323"/>
        <v>0</v>
      </c>
      <c r="CO101" s="4">
        <v>0</v>
      </c>
      <c r="CP101" s="3">
        <v>0</v>
      </c>
      <c r="CQ101" s="42">
        <f t="shared" si="324"/>
        <v>0</v>
      </c>
      <c r="CR101" s="4">
        <v>0</v>
      </c>
      <c r="CS101" s="3">
        <v>0</v>
      </c>
      <c r="CT101" s="42">
        <f t="shared" si="325"/>
        <v>0</v>
      </c>
      <c r="CU101" s="4">
        <v>0</v>
      </c>
      <c r="CV101" s="3">
        <v>0</v>
      </c>
      <c r="CW101" s="42">
        <f t="shared" si="326"/>
        <v>0</v>
      </c>
      <c r="CX101" s="4">
        <v>0</v>
      </c>
      <c r="CY101" s="3">
        <v>0</v>
      </c>
      <c r="CZ101" s="42">
        <f t="shared" si="327"/>
        <v>0</v>
      </c>
      <c r="DA101" s="4">
        <v>0</v>
      </c>
      <c r="DB101" s="3">
        <v>0</v>
      </c>
      <c r="DC101" s="42">
        <f t="shared" si="328"/>
        <v>0</v>
      </c>
      <c r="DD101" s="4">
        <f t="shared" si="330"/>
        <v>0</v>
      </c>
      <c r="DE101" s="7">
        <f t="shared" si="331"/>
        <v>0</v>
      </c>
    </row>
    <row r="102" spans="1:109" x14ac:dyDescent="0.3">
      <c r="A102" s="45">
        <v>2024</v>
      </c>
      <c r="B102" s="41" t="s">
        <v>10</v>
      </c>
      <c r="C102" s="4">
        <v>0</v>
      </c>
      <c r="D102" s="3">
        <v>0</v>
      </c>
      <c r="E102" s="42">
        <f t="shared" si="332"/>
        <v>0</v>
      </c>
      <c r="F102" s="4">
        <v>0</v>
      </c>
      <c r="G102" s="3">
        <v>0</v>
      </c>
      <c r="H102" s="42">
        <f t="shared" si="295"/>
        <v>0</v>
      </c>
      <c r="I102" s="4">
        <v>0</v>
      </c>
      <c r="J102" s="3">
        <v>0</v>
      </c>
      <c r="K102" s="42">
        <f t="shared" si="296"/>
        <v>0</v>
      </c>
      <c r="L102" s="4">
        <v>0</v>
      </c>
      <c r="M102" s="3">
        <v>0</v>
      </c>
      <c r="N102" s="42">
        <f t="shared" si="297"/>
        <v>0</v>
      </c>
      <c r="O102" s="4">
        <v>0</v>
      </c>
      <c r="P102" s="3">
        <v>0</v>
      </c>
      <c r="Q102" s="42">
        <f t="shared" si="298"/>
        <v>0</v>
      </c>
      <c r="R102" s="4">
        <v>0</v>
      </c>
      <c r="S102" s="3">
        <v>0</v>
      </c>
      <c r="T102" s="42">
        <f t="shared" si="299"/>
        <v>0</v>
      </c>
      <c r="U102" s="4">
        <v>0</v>
      </c>
      <c r="V102" s="3">
        <v>0</v>
      </c>
      <c r="W102" s="42">
        <f t="shared" si="300"/>
        <v>0</v>
      </c>
      <c r="X102" s="4">
        <v>0</v>
      </c>
      <c r="Y102" s="3">
        <v>0</v>
      </c>
      <c r="Z102" s="42">
        <f t="shared" si="301"/>
        <v>0</v>
      </c>
      <c r="AA102" s="4">
        <v>0</v>
      </c>
      <c r="AB102" s="3">
        <v>0</v>
      </c>
      <c r="AC102" s="42">
        <f t="shared" si="302"/>
        <v>0</v>
      </c>
      <c r="AD102" s="4">
        <v>0</v>
      </c>
      <c r="AE102" s="3">
        <v>0</v>
      </c>
      <c r="AF102" s="42">
        <f t="shared" si="303"/>
        <v>0</v>
      </c>
      <c r="AG102" s="4">
        <v>0</v>
      </c>
      <c r="AH102" s="3">
        <v>0</v>
      </c>
      <c r="AI102" s="42">
        <f t="shared" si="304"/>
        <v>0</v>
      </c>
      <c r="AJ102" s="4">
        <v>0</v>
      </c>
      <c r="AK102" s="3">
        <v>0</v>
      </c>
      <c r="AL102" s="42">
        <f t="shared" si="305"/>
        <v>0</v>
      </c>
      <c r="AM102" s="4">
        <v>0</v>
      </c>
      <c r="AN102" s="3">
        <v>0</v>
      </c>
      <c r="AO102" s="42">
        <f t="shared" si="306"/>
        <v>0</v>
      </c>
      <c r="AP102" s="4">
        <v>0</v>
      </c>
      <c r="AQ102" s="3">
        <v>0</v>
      </c>
      <c r="AR102" s="42">
        <f t="shared" si="307"/>
        <v>0</v>
      </c>
      <c r="AS102" s="4">
        <v>0</v>
      </c>
      <c r="AT102" s="3">
        <v>0</v>
      </c>
      <c r="AU102" s="42">
        <f t="shared" si="308"/>
        <v>0</v>
      </c>
      <c r="AV102" s="4">
        <v>0</v>
      </c>
      <c r="AW102" s="3">
        <v>0</v>
      </c>
      <c r="AX102" s="42">
        <f t="shared" si="309"/>
        <v>0</v>
      </c>
      <c r="AY102" s="4">
        <v>0</v>
      </c>
      <c r="AZ102" s="3">
        <v>0</v>
      </c>
      <c r="BA102" s="42">
        <f t="shared" si="310"/>
        <v>0</v>
      </c>
      <c r="BB102" s="4">
        <v>0</v>
      </c>
      <c r="BC102" s="3">
        <v>0</v>
      </c>
      <c r="BD102" s="42">
        <f t="shared" si="311"/>
        <v>0</v>
      </c>
      <c r="BE102" s="4">
        <v>0</v>
      </c>
      <c r="BF102" s="3">
        <v>0</v>
      </c>
      <c r="BG102" s="42">
        <f t="shared" si="312"/>
        <v>0</v>
      </c>
      <c r="BH102" s="4">
        <v>0</v>
      </c>
      <c r="BI102" s="3">
        <v>0</v>
      </c>
      <c r="BJ102" s="42">
        <f t="shared" si="313"/>
        <v>0</v>
      </c>
      <c r="BK102" s="4">
        <v>0</v>
      </c>
      <c r="BL102" s="3">
        <v>0</v>
      </c>
      <c r="BM102" s="42">
        <f t="shared" si="314"/>
        <v>0</v>
      </c>
      <c r="BN102" s="4">
        <v>0</v>
      </c>
      <c r="BO102" s="3">
        <v>0</v>
      </c>
      <c r="BP102" s="42">
        <f t="shared" si="315"/>
        <v>0</v>
      </c>
      <c r="BQ102" s="4">
        <v>0</v>
      </c>
      <c r="BR102" s="3">
        <v>0</v>
      </c>
      <c r="BS102" s="42">
        <f t="shared" si="316"/>
        <v>0</v>
      </c>
      <c r="BT102" s="4">
        <v>0</v>
      </c>
      <c r="BU102" s="3">
        <v>0</v>
      </c>
      <c r="BV102" s="42">
        <f t="shared" si="317"/>
        <v>0</v>
      </c>
      <c r="BW102" s="4">
        <v>0</v>
      </c>
      <c r="BX102" s="3">
        <v>0</v>
      </c>
      <c r="BY102" s="42">
        <f t="shared" si="318"/>
        <v>0</v>
      </c>
      <c r="BZ102" s="4">
        <v>0</v>
      </c>
      <c r="CA102" s="3">
        <v>0</v>
      </c>
      <c r="CB102" s="42">
        <f t="shared" si="319"/>
        <v>0</v>
      </c>
      <c r="CC102" s="4">
        <v>0</v>
      </c>
      <c r="CD102" s="3">
        <v>0</v>
      </c>
      <c r="CE102" s="42">
        <f t="shared" si="320"/>
        <v>0</v>
      </c>
      <c r="CF102" s="4">
        <v>0</v>
      </c>
      <c r="CG102" s="3">
        <v>0</v>
      </c>
      <c r="CH102" s="42">
        <f t="shared" si="321"/>
        <v>0</v>
      </c>
      <c r="CI102" s="4">
        <v>0</v>
      </c>
      <c r="CJ102" s="3">
        <v>0</v>
      </c>
      <c r="CK102" s="42">
        <f t="shared" si="322"/>
        <v>0</v>
      </c>
      <c r="CL102" s="4">
        <v>0</v>
      </c>
      <c r="CM102" s="3">
        <v>0</v>
      </c>
      <c r="CN102" s="42">
        <f t="shared" si="323"/>
        <v>0</v>
      </c>
      <c r="CO102" s="4">
        <v>0</v>
      </c>
      <c r="CP102" s="3">
        <v>0</v>
      </c>
      <c r="CQ102" s="42">
        <f t="shared" si="324"/>
        <v>0</v>
      </c>
      <c r="CR102" s="4">
        <v>0</v>
      </c>
      <c r="CS102" s="3">
        <v>0</v>
      </c>
      <c r="CT102" s="42">
        <f t="shared" si="325"/>
        <v>0</v>
      </c>
      <c r="CU102" s="4">
        <v>0</v>
      </c>
      <c r="CV102" s="3">
        <v>0</v>
      </c>
      <c r="CW102" s="42">
        <f t="shared" si="326"/>
        <v>0</v>
      </c>
      <c r="CX102" s="4">
        <v>0</v>
      </c>
      <c r="CY102" s="3">
        <v>0</v>
      </c>
      <c r="CZ102" s="42">
        <f t="shared" si="327"/>
        <v>0</v>
      </c>
      <c r="DA102" s="4">
        <v>0</v>
      </c>
      <c r="DB102" s="3">
        <v>0</v>
      </c>
      <c r="DC102" s="42">
        <f t="shared" si="328"/>
        <v>0</v>
      </c>
      <c r="DD102" s="4">
        <f t="shared" si="330"/>
        <v>0</v>
      </c>
      <c r="DE102" s="7">
        <f t="shared" si="331"/>
        <v>0</v>
      </c>
    </row>
    <row r="103" spans="1:109" x14ac:dyDescent="0.3">
      <c r="A103" s="45">
        <v>2024</v>
      </c>
      <c r="B103" s="41" t="s">
        <v>11</v>
      </c>
      <c r="C103" s="4">
        <v>0</v>
      </c>
      <c r="D103" s="3">
        <v>0</v>
      </c>
      <c r="E103" s="42">
        <f t="shared" si="332"/>
        <v>0</v>
      </c>
      <c r="F103" s="4">
        <v>0</v>
      </c>
      <c r="G103" s="3">
        <v>0</v>
      </c>
      <c r="H103" s="42">
        <f t="shared" si="295"/>
        <v>0</v>
      </c>
      <c r="I103" s="4">
        <v>0</v>
      </c>
      <c r="J103" s="3">
        <v>0</v>
      </c>
      <c r="K103" s="42">
        <f t="shared" si="296"/>
        <v>0</v>
      </c>
      <c r="L103" s="4">
        <v>0</v>
      </c>
      <c r="M103" s="3">
        <v>0</v>
      </c>
      <c r="N103" s="42">
        <f t="shared" si="297"/>
        <v>0</v>
      </c>
      <c r="O103" s="4">
        <v>0</v>
      </c>
      <c r="P103" s="3">
        <v>0</v>
      </c>
      <c r="Q103" s="42">
        <f t="shared" si="298"/>
        <v>0</v>
      </c>
      <c r="R103" s="4">
        <v>0</v>
      </c>
      <c r="S103" s="3">
        <v>0</v>
      </c>
      <c r="T103" s="42">
        <f t="shared" si="299"/>
        <v>0</v>
      </c>
      <c r="U103" s="4">
        <v>0</v>
      </c>
      <c r="V103" s="3">
        <v>0</v>
      </c>
      <c r="W103" s="42">
        <f t="shared" si="300"/>
        <v>0</v>
      </c>
      <c r="X103" s="4">
        <v>0</v>
      </c>
      <c r="Y103" s="3">
        <v>0</v>
      </c>
      <c r="Z103" s="42">
        <f t="shared" si="301"/>
        <v>0</v>
      </c>
      <c r="AA103" s="4">
        <v>0</v>
      </c>
      <c r="AB103" s="3">
        <v>0</v>
      </c>
      <c r="AC103" s="42">
        <f t="shared" si="302"/>
        <v>0</v>
      </c>
      <c r="AD103" s="4">
        <v>0</v>
      </c>
      <c r="AE103" s="3">
        <v>0</v>
      </c>
      <c r="AF103" s="42">
        <f t="shared" si="303"/>
        <v>0</v>
      </c>
      <c r="AG103" s="4">
        <v>0</v>
      </c>
      <c r="AH103" s="3">
        <v>0</v>
      </c>
      <c r="AI103" s="42">
        <f t="shared" si="304"/>
        <v>0</v>
      </c>
      <c r="AJ103" s="4">
        <v>0</v>
      </c>
      <c r="AK103" s="3">
        <v>0</v>
      </c>
      <c r="AL103" s="42">
        <f t="shared" si="305"/>
        <v>0</v>
      </c>
      <c r="AM103" s="4">
        <v>0</v>
      </c>
      <c r="AN103" s="3">
        <v>0</v>
      </c>
      <c r="AO103" s="42">
        <f t="shared" si="306"/>
        <v>0</v>
      </c>
      <c r="AP103" s="4">
        <v>0</v>
      </c>
      <c r="AQ103" s="3">
        <v>0</v>
      </c>
      <c r="AR103" s="42">
        <f t="shared" si="307"/>
        <v>0</v>
      </c>
      <c r="AS103" s="4">
        <v>0</v>
      </c>
      <c r="AT103" s="3">
        <v>0</v>
      </c>
      <c r="AU103" s="42">
        <f t="shared" si="308"/>
        <v>0</v>
      </c>
      <c r="AV103" s="4">
        <v>0</v>
      </c>
      <c r="AW103" s="3">
        <v>0</v>
      </c>
      <c r="AX103" s="42">
        <f t="shared" si="309"/>
        <v>0</v>
      </c>
      <c r="AY103" s="4">
        <v>0</v>
      </c>
      <c r="AZ103" s="3">
        <v>0</v>
      </c>
      <c r="BA103" s="42">
        <f t="shared" si="310"/>
        <v>0</v>
      </c>
      <c r="BB103" s="4">
        <v>0</v>
      </c>
      <c r="BC103" s="3">
        <v>0</v>
      </c>
      <c r="BD103" s="42">
        <f t="shared" si="311"/>
        <v>0</v>
      </c>
      <c r="BE103" s="4">
        <v>0</v>
      </c>
      <c r="BF103" s="3">
        <v>0</v>
      </c>
      <c r="BG103" s="42">
        <f t="shared" si="312"/>
        <v>0</v>
      </c>
      <c r="BH103" s="4">
        <v>0</v>
      </c>
      <c r="BI103" s="3">
        <v>0</v>
      </c>
      <c r="BJ103" s="42">
        <f t="shared" si="313"/>
        <v>0</v>
      </c>
      <c r="BK103" s="4">
        <v>0</v>
      </c>
      <c r="BL103" s="3">
        <v>0</v>
      </c>
      <c r="BM103" s="42">
        <f t="shared" si="314"/>
        <v>0</v>
      </c>
      <c r="BN103" s="4">
        <v>0</v>
      </c>
      <c r="BO103" s="3">
        <v>0</v>
      </c>
      <c r="BP103" s="42">
        <f t="shared" si="315"/>
        <v>0</v>
      </c>
      <c r="BQ103" s="4">
        <v>0</v>
      </c>
      <c r="BR103" s="3">
        <v>0</v>
      </c>
      <c r="BS103" s="42">
        <f t="shared" si="316"/>
        <v>0</v>
      </c>
      <c r="BT103" s="4">
        <v>0</v>
      </c>
      <c r="BU103" s="3">
        <v>0</v>
      </c>
      <c r="BV103" s="42">
        <f t="shared" si="317"/>
        <v>0</v>
      </c>
      <c r="BW103" s="4">
        <v>0</v>
      </c>
      <c r="BX103" s="3">
        <v>0</v>
      </c>
      <c r="BY103" s="42">
        <f t="shared" si="318"/>
        <v>0</v>
      </c>
      <c r="BZ103" s="4">
        <v>0</v>
      </c>
      <c r="CA103" s="3">
        <v>0</v>
      </c>
      <c r="CB103" s="42">
        <f t="shared" si="319"/>
        <v>0</v>
      </c>
      <c r="CC103" s="4">
        <v>0</v>
      </c>
      <c r="CD103" s="3">
        <v>0</v>
      </c>
      <c r="CE103" s="42">
        <f t="shared" si="320"/>
        <v>0</v>
      </c>
      <c r="CF103" s="4">
        <v>0</v>
      </c>
      <c r="CG103" s="3">
        <v>0</v>
      </c>
      <c r="CH103" s="42">
        <f t="shared" si="321"/>
        <v>0</v>
      </c>
      <c r="CI103" s="4">
        <v>0</v>
      </c>
      <c r="CJ103" s="3">
        <v>0</v>
      </c>
      <c r="CK103" s="42">
        <f t="shared" si="322"/>
        <v>0</v>
      </c>
      <c r="CL103" s="4">
        <v>0</v>
      </c>
      <c r="CM103" s="3">
        <v>0</v>
      </c>
      <c r="CN103" s="42">
        <f t="shared" si="323"/>
        <v>0</v>
      </c>
      <c r="CO103" s="4">
        <v>0</v>
      </c>
      <c r="CP103" s="3">
        <v>0</v>
      </c>
      <c r="CQ103" s="42">
        <f t="shared" si="324"/>
        <v>0</v>
      </c>
      <c r="CR103" s="4">
        <v>0</v>
      </c>
      <c r="CS103" s="3">
        <v>0</v>
      </c>
      <c r="CT103" s="42">
        <f t="shared" si="325"/>
        <v>0</v>
      </c>
      <c r="CU103" s="4">
        <v>0</v>
      </c>
      <c r="CV103" s="3">
        <v>0</v>
      </c>
      <c r="CW103" s="42">
        <f t="shared" si="326"/>
        <v>0</v>
      </c>
      <c r="CX103" s="4">
        <v>0</v>
      </c>
      <c r="CY103" s="3">
        <v>0</v>
      </c>
      <c r="CZ103" s="42">
        <f t="shared" si="327"/>
        <v>0</v>
      </c>
      <c r="DA103" s="4">
        <v>0</v>
      </c>
      <c r="DB103" s="3">
        <v>0</v>
      </c>
      <c r="DC103" s="42">
        <f t="shared" si="328"/>
        <v>0</v>
      </c>
      <c r="DD103" s="4">
        <f t="shared" si="330"/>
        <v>0</v>
      </c>
      <c r="DE103" s="7">
        <f t="shared" si="331"/>
        <v>0</v>
      </c>
    </row>
    <row r="104" spans="1:109" x14ac:dyDescent="0.3">
      <c r="A104" s="45">
        <v>2024</v>
      </c>
      <c r="B104" s="41" t="s">
        <v>12</v>
      </c>
      <c r="C104" s="4">
        <v>0</v>
      </c>
      <c r="D104" s="3">
        <v>0</v>
      </c>
      <c r="E104" s="42">
        <f t="shared" si="332"/>
        <v>0</v>
      </c>
      <c r="F104" s="4">
        <v>0</v>
      </c>
      <c r="G104" s="3">
        <v>0</v>
      </c>
      <c r="H104" s="42">
        <f t="shared" si="295"/>
        <v>0</v>
      </c>
      <c r="I104" s="4">
        <v>0</v>
      </c>
      <c r="J104" s="3">
        <v>0</v>
      </c>
      <c r="K104" s="42">
        <f t="shared" si="296"/>
        <v>0</v>
      </c>
      <c r="L104" s="4">
        <v>0</v>
      </c>
      <c r="M104" s="3">
        <v>0</v>
      </c>
      <c r="N104" s="42">
        <f t="shared" si="297"/>
        <v>0</v>
      </c>
      <c r="O104" s="4">
        <v>0</v>
      </c>
      <c r="P104" s="3">
        <v>0</v>
      </c>
      <c r="Q104" s="42">
        <f t="shared" si="298"/>
        <v>0</v>
      </c>
      <c r="R104" s="4">
        <v>0</v>
      </c>
      <c r="S104" s="3">
        <v>0</v>
      </c>
      <c r="T104" s="42">
        <f t="shared" si="299"/>
        <v>0</v>
      </c>
      <c r="U104" s="4">
        <v>0</v>
      </c>
      <c r="V104" s="3">
        <v>0</v>
      </c>
      <c r="W104" s="42">
        <f t="shared" si="300"/>
        <v>0</v>
      </c>
      <c r="X104" s="4">
        <v>0</v>
      </c>
      <c r="Y104" s="3">
        <v>0</v>
      </c>
      <c r="Z104" s="42">
        <f t="shared" si="301"/>
        <v>0</v>
      </c>
      <c r="AA104" s="4">
        <v>0</v>
      </c>
      <c r="AB104" s="3">
        <v>0</v>
      </c>
      <c r="AC104" s="42">
        <f t="shared" si="302"/>
        <v>0</v>
      </c>
      <c r="AD104" s="4">
        <v>0</v>
      </c>
      <c r="AE104" s="3">
        <v>0</v>
      </c>
      <c r="AF104" s="42">
        <f t="shared" si="303"/>
        <v>0</v>
      </c>
      <c r="AG104" s="4">
        <v>0</v>
      </c>
      <c r="AH104" s="3">
        <v>0</v>
      </c>
      <c r="AI104" s="42">
        <f t="shared" si="304"/>
        <v>0</v>
      </c>
      <c r="AJ104" s="4">
        <v>0</v>
      </c>
      <c r="AK104" s="3">
        <v>0</v>
      </c>
      <c r="AL104" s="42">
        <f t="shared" si="305"/>
        <v>0</v>
      </c>
      <c r="AM104" s="4">
        <v>0</v>
      </c>
      <c r="AN104" s="3">
        <v>0</v>
      </c>
      <c r="AO104" s="42">
        <f t="shared" si="306"/>
        <v>0</v>
      </c>
      <c r="AP104" s="4">
        <v>0</v>
      </c>
      <c r="AQ104" s="3">
        <v>0</v>
      </c>
      <c r="AR104" s="42">
        <f t="shared" si="307"/>
        <v>0</v>
      </c>
      <c r="AS104" s="4">
        <v>0</v>
      </c>
      <c r="AT104" s="3">
        <v>0</v>
      </c>
      <c r="AU104" s="42">
        <f t="shared" si="308"/>
        <v>0</v>
      </c>
      <c r="AV104" s="4">
        <v>0</v>
      </c>
      <c r="AW104" s="3">
        <v>0</v>
      </c>
      <c r="AX104" s="42">
        <f t="shared" si="309"/>
        <v>0</v>
      </c>
      <c r="AY104" s="4">
        <v>0</v>
      </c>
      <c r="AZ104" s="3">
        <v>0</v>
      </c>
      <c r="BA104" s="42">
        <f t="shared" si="310"/>
        <v>0</v>
      </c>
      <c r="BB104" s="4">
        <v>0</v>
      </c>
      <c r="BC104" s="3">
        <v>0</v>
      </c>
      <c r="BD104" s="42">
        <f t="shared" si="311"/>
        <v>0</v>
      </c>
      <c r="BE104" s="4">
        <v>0</v>
      </c>
      <c r="BF104" s="3">
        <v>0</v>
      </c>
      <c r="BG104" s="42">
        <f t="shared" si="312"/>
        <v>0</v>
      </c>
      <c r="BH104" s="4">
        <v>0</v>
      </c>
      <c r="BI104" s="3">
        <v>0</v>
      </c>
      <c r="BJ104" s="42">
        <f t="shared" si="313"/>
        <v>0</v>
      </c>
      <c r="BK104" s="4">
        <v>0</v>
      </c>
      <c r="BL104" s="3">
        <v>0</v>
      </c>
      <c r="BM104" s="42">
        <f t="shared" si="314"/>
        <v>0</v>
      </c>
      <c r="BN104" s="4">
        <v>0</v>
      </c>
      <c r="BO104" s="3">
        <v>0</v>
      </c>
      <c r="BP104" s="42">
        <f t="shared" si="315"/>
        <v>0</v>
      </c>
      <c r="BQ104" s="4">
        <v>0</v>
      </c>
      <c r="BR104" s="3">
        <v>0</v>
      </c>
      <c r="BS104" s="42">
        <f t="shared" si="316"/>
        <v>0</v>
      </c>
      <c r="BT104" s="4">
        <v>0</v>
      </c>
      <c r="BU104" s="3">
        <v>0</v>
      </c>
      <c r="BV104" s="42">
        <f t="shared" si="317"/>
        <v>0</v>
      </c>
      <c r="BW104" s="4">
        <v>0</v>
      </c>
      <c r="BX104" s="3">
        <v>0</v>
      </c>
      <c r="BY104" s="42">
        <f t="shared" si="318"/>
        <v>0</v>
      </c>
      <c r="BZ104" s="4">
        <v>0</v>
      </c>
      <c r="CA104" s="3">
        <v>0</v>
      </c>
      <c r="CB104" s="42">
        <f t="shared" si="319"/>
        <v>0</v>
      </c>
      <c r="CC104" s="4">
        <v>0</v>
      </c>
      <c r="CD104" s="3">
        <v>0</v>
      </c>
      <c r="CE104" s="42">
        <f t="shared" si="320"/>
        <v>0</v>
      </c>
      <c r="CF104" s="4">
        <v>0</v>
      </c>
      <c r="CG104" s="3">
        <v>0</v>
      </c>
      <c r="CH104" s="42">
        <f t="shared" si="321"/>
        <v>0</v>
      </c>
      <c r="CI104" s="4">
        <v>0</v>
      </c>
      <c r="CJ104" s="3">
        <v>0</v>
      </c>
      <c r="CK104" s="42">
        <f t="shared" si="322"/>
        <v>0</v>
      </c>
      <c r="CL104" s="4">
        <v>0</v>
      </c>
      <c r="CM104" s="3">
        <v>0</v>
      </c>
      <c r="CN104" s="42">
        <f t="shared" si="323"/>
        <v>0</v>
      </c>
      <c r="CO104" s="4">
        <v>0</v>
      </c>
      <c r="CP104" s="3">
        <v>0</v>
      </c>
      <c r="CQ104" s="42">
        <f t="shared" si="324"/>
        <v>0</v>
      </c>
      <c r="CR104" s="4">
        <v>0</v>
      </c>
      <c r="CS104" s="3">
        <v>0</v>
      </c>
      <c r="CT104" s="42">
        <f t="shared" si="325"/>
        <v>0</v>
      </c>
      <c r="CU104" s="4">
        <v>0</v>
      </c>
      <c r="CV104" s="3">
        <v>0</v>
      </c>
      <c r="CW104" s="42">
        <f t="shared" si="326"/>
        <v>0</v>
      </c>
      <c r="CX104" s="4">
        <v>0</v>
      </c>
      <c r="CY104" s="3">
        <v>0</v>
      </c>
      <c r="CZ104" s="42">
        <f t="shared" si="327"/>
        <v>0</v>
      </c>
      <c r="DA104" s="4">
        <v>0</v>
      </c>
      <c r="DB104" s="3">
        <v>0</v>
      </c>
      <c r="DC104" s="42">
        <f t="shared" si="328"/>
        <v>0</v>
      </c>
      <c r="DD104" s="4">
        <f t="shared" si="330"/>
        <v>0</v>
      </c>
      <c r="DE104" s="7">
        <f t="shared" si="331"/>
        <v>0</v>
      </c>
    </row>
    <row r="105" spans="1:109" x14ac:dyDescent="0.3">
      <c r="A105" s="45">
        <v>2024</v>
      </c>
      <c r="B105" s="41" t="s">
        <v>13</v>
      </c>
      <c r="C105" s="4">
        <v>0</v>
      </c>
      <c r="D105" s="3">
        <v>0</v>
      </c>
      <c r="E105" s="42">
        <f t="shared" si="332"/>
        <v>0</v>
      </c>
      <c r="F105" s="4">
        <v>0</v>
      </c>
      <c r="G105" s="3">
        <v>0</v>
      </c>
      <c r="H105" s="42">
        <f t="shared" si="295"/>
        <v>0</v>
      </c>
      <c r="I105" s="4">
        <v>0</v>
      </c>
      <c r="J105" s="3">
        <v>0</v>
      </c>
      <c r="K105" s="42">
        <f t="shared" si="296"/>
        <v>0</v>
      </c>
      <c r="L105" s="4">
        <v>0</v>
      </c>
      <c r="M105" s="3">
        <v>0</v>
      </c>
      <c r="N105" s="42">
        <f t="shared" si="297"/>
        <v>0</v>
      </c>
      <c r="O105" s="4">
        <v>0</v>
      </c>
      <c r="P105" s="3">
        <v>0</v>
      </c>
      <c r="Q105" s="42">
        <f t="shared" si="298"/>
        <v>0</v>
      </c>
      <c r="R105" s="4">
        <v>0</v>
      </c>
      <c r="S105" s="3">
        <v>0</v>
      </c>
      <c r="T105" s="42">
        <f t="shared" si="299"/>
        <v>0</v>
      </c>
      <c r="U105" s="4">
        <v>0</v>
      </c>
      <c r="V105" s="3">
        <v>0</v>
      </c>
      <c r="W105" s="42">
        <f t="shared" si="300"/>
        <v>0</v>
      </c>
      <c r="X105" s="4">
        <v>0</v>
      </c>
      <c r="Y105" s="3">
        <v>0</v>
      </c>
      <c r="Z105" s="42">
        <f t="shared" si="301"/>
        <v>0</v>
      </c>
      <c r="AA105" s="4">
        <v>0</v>
      </c>
      <c r="AB105" s="3">
        <v>0</v>
      </c>
      <c r="AC105" s="42">
        <f t="shared" si="302"/>
        <v>0</v>
      </c>
      <c r="AD105" s="4">
        <v>0</v>
      </c>
      <c r="AE105" s="3">
        <v>0</v>
      </c>
      <c r="AF105" s="42">
        <f t="shared" si="303"/>
        <v>0</v>
      </c>
      <c r="AG105" s="4">
        <v>0</v>
      </c>
      <c r="AH105" s="3">
        <v>0</v>
      </c>
      <c r="AI105" s="42">
        <f t="shared" si="304"/>
        <v>0</v>
      </c>
      <c r="AJ105" s="4">
        <v>0</v>
      </c>
      <c r="AK105" s="3">
        <v>0</v>
      </c>
      <c r="AL105" s="42">
        <f t="shared" si="305"/>
        <v>0</v>
      </c>
      <c r="AM105" s="4">
        <v>0</v>
      </c>
      <c r="AN105" s="3">
        <v>0</v>
      </c>
      <c r="AO105" s="42">
        <f t="shared" si="306"/>
        <v>0</v>
      </c>
      <c r="AP105" s="4">
        <v>0</v>
      </c>
      <c r="AQ105" s="3">
        <v>0</v>
      </c>
      <c r="AR105" s="42">
        <f t="shared" si="307"/>
        <v>0</v>
      </c>
      <c r="AS105" s="4">
        <v>0</v>
      </c>
      <c r="AT105" s="3">
        <v>0</v>
      </c>
      <c r="AU105" s="42">
        <f t="shared" si="308"/>
        <v>0</v>
      </c>
      <c r="AV105" s="4">
        <v>0</v>
      </c>
      <c r="AW105" s="3">
        <v>0</v>
      </c>
      <c r="AX105" s="42">
        <f t="shared" si="309"/>
        <v>0</v>
      </c>
      <c r="AY105" s="4">
        <v>0</v>
      </c>
      <c r="AZ105" s="3">
        <v>0</v>
      </c>
      <c r="BA105" s="42">
        <f t="shared" si="310"/>
        <v>0</v>
      </c>
      <c r="BB105" s="4">
        <v>0</v>
      </c>
      <c r="BC105" s="3">
        <v>0</v>
      </c>
      <c r="BD105" s="42">
        <f t="shared" si="311"/>
        <v>0</v>
      </c>
      <c r="BE105" s="4">
        <v>0</v>
      </c>
      <c r="BF105" s="3">
        <v>0</v>
      </c>
      <c r="BG105" s="42">
        <f t="shared" si="312"/>
        <v>0</v>
      </c>
      <c r="BH105" s="4">
        <v>0</v>
      </c>
      <c r="BI105" s="3">
        <v>0</v>
      </c>
      <c r="BJ105" s="42">
        <f t="shared" si="313"/>
        <v>0</v>
      </c>
      <c r="BK105" s="4">
        <v>0</v>
      </c>
      <c r="BL105" s="3">
        <v>0</v>
      </c>
      <c r="BM105" s="42">
        <f t="shared" si="314"/>
        <v>0</v>
      </c>
      <c r="BN105" s="4">
        <v>0</v>
      </c>
      <c r="BO105" s="3">
        <v>0</v>
      </c>
      <c r="BP105" s="42">
        <f t="shared" si="315"/>
        <v>0</v>
      </c>
      <c r="BQ105" s="4">
        <v>0</v>
      </c>
      <c r="BR105" s="3">
        <v>0</v>
      </c>
      <c r="BS105" s="42">
        <f t="shared" si="316"/>
        <v>0</v>
      </c>
      <c r="BT105" s="4">
        <v>0</v>
      </c>
      <c r="BU105" s="3">
        <v>0</v>
      </c>
      <c r="BV105" s="42">
        <f t="shared" si="317"/>
        <v>0</v>
      </c>
      <c r="BW105" s="4">
        <v>0</v>
      </c>
      <c r="BX105" s="3">
        <v>0</v>
      </c>
      <c r="BY105" s="42">
        <f t="shared" si="318"/>
        <v>0</v>
      </c>
      <c r="BZ105" s="4">
        <v>0</v>
      </c>
      <c r="CA105" s="3">
        <v>0</v>
      </c>
      <c r="CB105" s="42">
        <f t="shared" si="319"/>
        <v>0</v>
      </c>
      <c r="CC105" s="4">
        <v>0</v>
      </c>
      <c r="CD105" s="3">
        <v>0</v>
      </c>
      <c r="CE105" s="42">
        <f t="shared" si="320"/>
        <v>0</v>
      </c>
      <c r="CF105" s="4">
        <v>0</v>
      </c>
      <c r="CG105" s="3">
        <v>0</v>
      </c>
      <c r="CH105" s="42">
        <f t="shared" si="321"/>
        <v>0</v>
      </c>
      <c r="CI105" s="4">
        <v>0</v>
      </c>
      <c r="CJ105" s="3">
        <v>0</v>
      </c>
      <c r="CK105" s="42">
        <f t="shared" si="322"/>
        <v>0</v>
      </c>
      <c r="CL105" s="4">
        <v>0</v>
      </c>
      <c r="CM105" s="3">
        <v>0</v>
      </c>
      <c r="CN105" s="42">
        <f t="shared" si="323"/>
        <v>0</v>
      </c>
      <c r="CO105" s="4">
        <v>0</v>
      </c>
      <c r="CP105" s="3">
        <v>0</v>
      </c>
      <c r="CQ105" s="42">
        <f t="shared" si="324"/>
        <v>0</v>
      </c>
      <c r="CR105" s="4">
        <v>0</v>
      </c>
      <c r="CS105" s="3">
        <v>0</v>
      </c>
      <c r="CT105" s="42">
        <f t="shared" si="325"/>
        <v>0</v>
      </c>
      <c r="CU105" s="4">
        <v>0</v>
      </c>
      <c r="CV105" s="3">
        <v>0</v>
      </c>
      <c r="CW105" s="42">
        <f t="shared" si="326"/>
        <v>0</v>
      </c>
      <c r="CX105" s="4">
        <v>0</v>
      </c>
      <c r="CY105" s="3">
        <v>0</v>
      </c>
      <c r="CZ105" s="42">
        <f t="shared" si="327"/>
        <v>0</v>
      </c>
      <c r="DA105" s="4">
        <v>0</v>
      </c>
      <c r="DB105" s="3">
        <v>0</v>
      </c>
      <c r="DC105" s="42">
        <f t="shared" si="328"/>
        <v>0</v>
      </c>
      <c r="DD105" s="4">
        <f t="shared" si="330"/>
        <v>0</v>
      </c>
      <c r="DE105" s="7">
        <f t="shared" si="331"/>
        <v>0</v>
      </c>
    </row>
    <row r="106" spans="1:109" x14ac:dyDescent="0.3">
      <c r="A106" s="45">
        <v>2024</v>
      </c>
      <c r="B106" s="41" t="s">
        <v>14</v>
      </c>
      <c r="C106" s="4">
        <v>0</v>
      </c>
      <c r="D106" s="3">
        <v>0</v>
      </c>
      <c r="E106" s="42">
        <f t="shared" si="332"/>
        <v>0</v>
      </c>
      <c r="F106" s="4">
        <v>0</v>
      </c>
      <c r="G106" s="3">
        <v>0</v>
      </c>
      <c r="H106" s="42">
        <f t="shared" si="295"/>
        <v>0</v>
      </c>
      <c r="I106" s="4">
        <v>0</v>
      </c>
      <c r="J106" s="3">
        <v>0</v>
      </c>
      <c r="K106" s="42">
        <f t="shared" si="296"/>
        <v>0</v>
      </c>
      <c r="L106" s="4">
        <v>0</v>
      </c>
      <c r="M106" s="3">
        <v>0</v>
      </c>
      <c r="N106" s="42">
        <f t="shared" si="297"/>
        <v>0</v>
      </c>
      <c r="O106" s="4">
        <v>0</v>
      </c>
      <c r="P106" s="3">
        <v>0</v>
      </c>
      <c r="Q106" s="42">
        <f t="shared" si="298"/>
        <v>0</v>
      </c>
      <c r="R106" s="4">
        <v>0</v>
      </c>
      <c r="S106" s="3">
        <v>0</v>
      </c>
      <c r="T106" s="42">
        <f t="shared" si="299"/>
        <v>0</v>
      </c>
      <c r="U106" s="4">
        <v>0</v>
      </c>
      <c r="V106" s="3">
        <v>0</v>
      </c>
      <c r="W106" s="42">
        <f t="shared" si="300"/>
        <v>0</v>
      </c>
      <c r="X106" s="4">
        <v>0</v>
      </c>
      <c r="Y106" s="3">
        <v>0</v>
      </c>
      <c r="Z106" s="42">
        <f t="shared" si="301"/>
        <v>0</v>
      </c>
      <c r="AA106" s="4">
        <v>0</v>
      </c>
      <c r="AB106" s="3">
        <v>0</v>
      </c>
      <c r="AC106" s="42">
        <f t="shared" si="302"/>
        <v>0</v>
      </c>
      <c r="AD106" s="4">
        <v>0</v>
      </c>
      <c r="AE106" s="3">
        <v>0</v>
      </c>
      <c r="AF106" s="42">
        <f t="shared" si="303"/>
        <v>0</v>
      </c>
      <c r="AG106" s="4">
        <v>0</v>
      </c>
      <c r="AH106" s="3">
        <v>0</v>
      </c>
      <c r="AI106" s="42">
        <f t="shared" si="304"/>
        <v>0</v>
      </c>
      <c r="AJ106" s="4">
        <v>0</v>
      </c>
      <c r="AK106" s="3">
        <v>0</v>
      </c>
      <c r="AL106" s="42">
        <f t="shared" si="305"/>
        <v>0</v>
      </c>
      <c r="AM106" s="4">
        <v>0</v>
      </c>
      <c r="AN106" s="3">
        <v>0</v>
      </c>
      <c r="AO106" s="42">
        <f t="shared" si="306"/>
        <v>0</v>
      </c>
      <c r="AP106" s="4">
        <v>0</v>
      </c>
      <c r="AQ106" s="3">
        <v>0</v>
      </c>
      <c r="AR106" s="42">
        <f t="shared" si="307"/>
        <v>0</v>
      </c>
      <c r="AS106" s="4">
        <v>0</v>
      </c>
      <c r="AT106" s="3">
        <v>0</v>
      </c>
      <c r="AU106" s="42">
        <f t="shared" si="308"/>
        <v>0</v>
      </c>
      <c r="AV106" s="4">
        <v>0</v>
      </c>
      <c r="AW106" s="3">
        <v>0</v>
      </c>
      <c r="AX106" s="42">
        <f t="shared" si="309"/>
        <v>0</v>
      </c>
      <c r="AY106" s="4">
        <v>0</v>
      </c>
      <c r="AZ106" s="3">
        <v>0</v>
      </c>
      <c r="BA106" s="42">
        <f t="shared" si="310"/>
        <v>0</v>
      </c>
      <c r="BB106" s="4">
        <v>0</v>
      </c>
      <c r="BC106" s="3">
        <v>0</v>
      </c>
      <c r="BD106" s="42">
        <f t="shared" si="311"/>
        <v>0</v>
      </c>
      <c r="BE106" s="4">
        <v>0</v>
      </c>
      <c r="BF106" s="3">
        <v>0</v>
      </c>
      <c r="BG106" s="42">
        <f t="shared" si="312"/>
        <v>0</v>
      </c>
      <c r="BH106" s="4">
        <v>0</v>
      </c>
      <c r="BI106" s="3">
        <v>0</v>
      </c>
      <c r="BJ106" s="42">
        <f t="shared" si="313"/>
        <v>0</v>
      </c>
      <c r="BK106" s="4">
        <v>0</v>
      </c>
      <c r="BL106" s="3">
        <v>0</v>
      </c>
      <c r="BM106" s="42">
        <f t="shared" si="314"/>
        <v>0</v>
      </c>
      <c r="BN106" s="4">
        <v>0</v>
      </c>
      <c r="BO106" s="3">
        <v>0</v>
      </c>
      <c r="BP106" s="42">
        <f t="shared" si="315"/>
        <v>0</v>
      </c>
      <c r="BQ106" s="4">
        <v>0</v>
      </c>
      <c r="BR106" s="3">
        <v>0</v>
      </c>
      <c r="BS106" s="42">
        <f t="shared" si="316"/>
        <v>0</v>
      </c>
      <c r="BT106" s="4">
        <v>0</v>
      </c>
      <c r="BU106" s="3">
        <v>0</v>
      </c>
      <c r="BV106" s="42">
        <f t="shared" si="317"/>
        <v>0</v>
      </c>
      <c r="BW106" s="4">
        <v>0</v>
      </c>
      <c r="BX106" s="3">
        <v>0</v>
      </c>
      <c r="BY106" s="42">
        <f t="shared" si="318"/>
        <v>0</v>
      </c>
      <c r="BZ106" s="4">
        <v>0</v>
      </c>
      <c r="CA106" s="3">
        <v>0</v>
      </c>
      <c r="CB106" s="42">
        <f t="shared" si="319"/>
        <v>0</v>
      </c>
      <c r="CC106" s="4">
        <v>0</v>
      </c>
      <c r="CD106" s="3">
        <v>0</v>
      </c>
      <c r="CE106" s="42">
        <f t="shared" si="320"/>
        <v>0</v>
      </c>
      <c r="CF106" s="4">
        <v>0</v>
      </c>
      <c r="CG106" s="3">
        <v>0</v>
      </c>
      <c r="CH106" s="42">
        <f t="shared" si="321"/>
        <v>0</v>
      </c>
      <c r="CI106" s="4">
        <v>0</v>
      </c>
      <c r="CJ106" s="3">
        <v>0</v>
      </c>
      <c r="CK106" s="42">
        <f t="shared" si="322"/>
        <v>0</v>
      </c>
      <c r="CL106" s="4">
        <v>0</v>
      </c>
      <c r="CM106" s="3">
        <v>0</v>
      </c>
      <c r="CN106" s="42">
        <f t="shared" si="323"/>
        <v>0</v>
      </c>
      <c r="CO106" s="4">
        <v>0</v>
      </c>
      <c r="CP106" s="3">
        <v>0</v>
      </c>
      <c r="CQ106" s="42">
        <f t="shared" si="324"/>
        <v>0</v>
      </c>
      <c r="CR106" s="4">
        <v>0</v>
      </c>
      <c r="CS106" s="3">
        <v>0</v>
      </c>
      <c r="CT106" s="42">
        <f t="shared" si="325"/>
        <v>0</v>
      </c>
      <c r="CU106" s="4">
        <v>0</v>
      </c>
      <c r="CV106" s="3">
        <v>0</v>
      </c>
      <c r="CW106" s="42">
        <f t="shared" si="326"/>
        <v>0</v>
      </c>
      <c r="CX106" s="4">
        <v>0</v>
      </c>
      <c r="CY106" s="3">
        <v>0</v>
      </c>
      <c r="CZ106" s="42">
        <f t="shared" si="327"/>
        <v>0</v>
      </c>
      <c r="DA106" s="4">
        <v>0</v>
      </c>
      <c r="DB106" s="3">
        <v>0</v>
      </c>
      <c r="DC106" s="42">
        <f t="shared" si="328"/>
        <v>0</v>
      </c>
      <c r="DD106" s="4">
        <f t="shared" si="330"/>
        <v>0</v>
      </c>
      <c r="DE106" s="7">
        <f t="shared" si="331"/>
        <v>0</v>
      </c>
    </row>
    <row r="107" spans="1:109" x14ac:dyDescent="0.3">
      <c r="A107" s="45">
        <v>2024</v>
      </c>
      <c r="B107" s="42" t="s">
        <v>15</v>
      </c>
      <c r="C107" s="4">
        <v>0</v>
      </c>
      <c r="D107" s="3">
        <v>0</v>
      </c>
      <c r="E107" s="42">
        <f t="shared" si="332"/>
        <v>0</v>
      </c>
      <c r="F107" s="4">
        <v>0</v>
      </c>
      <c r="G107" s="3">
        <v>0</v>
      </c>
      <c r="H107" s="42">
        <f t="shared" si="295"/>
        <v>0</v>
      </c>
      <c r="I107" s="4">
        <v>0</v>
      </c>
      <c r="J107" s="3">
        <v>0</v>
      </c>
      <c r="K107" s="42">
        <f t="shared" si="296"/>
        <v>0</v>
      </c>
      <c r="L107" s="4">
        <v>0</v>
      </c>
      <c r="M107" s="3">
        <v>0</v>
      </c>
      <c r="N107" s="42">
        <f t="shared" si="297"/>
        <v>0</v>
      </c>
      <c r="O107" s="4">
        <v>0</v>
      </c>
      <c r="P107" s="3">
        <v>0</v>
      </c>
      <c r="Q107" s="42">
        <f t="shared" si="298"/>
        <v>0</v>
      </c>
      <c r="R107" s="4">
        <v>0</v>
      </c>
      <c r="S107" s="3">
        <v>0</v>
      </c>
      <c r="T107" s="42">
        <f t="shared" si="299"/>
        <v>0</v>
      </c>
      <c r="U107" s="4">
        <v>0</v>
      </c>
      <c r="V107" s="3">
        <v>0</v>
      </c>
      <c r="W107" s="42">
        <f t="shared" si="300"/>
        <v>0</v>
      </c>
      <c r="X107" s="4">
        <v>0</v>
      </c>
      <c r="Y107" s="3">
        <v>0</v>
      </c>
      <c r="Z107" s="42">
        <f t="shared" si="301"/>
        <v>0</v>
      </c>
      <c r="AA107" s="4">
        <v>0</v>
      </c>
      <c r="AB107" s="3">
        <v>0</v>
      </c>
      <c r="AC107" s="42">
        <f t="shared" si="302"/>
        <v>0</v>
      </c>
      <c r="AD107" s="4">
        <v>0</v>
      </c>
      <c r="AE107" s="3">
        <v>0</v>
      </c>
      <c r="AF107" s="42">
        <f t="shared" si="303"/>
        <v>0</v>
      </c>
      <c r="AG107" s="4">
        <v>0</v>
      </c>
      <c r="AH107" s="3">
        <v>0</v>
      </c>
      <c r="AI107" s="42">
        <f t="shared" si="304"/>
        <v>0</v>
      </c>
      <c r="AJ107" s="4">
        <v>0</v>
      </c>
      <c r="AK107" s="3">
        <v>0</v>
      </c>
      <c r="AL107" s="42">
        <f t="shared" si="305"/>
        <v>0</v>
      </c>
      <c r="AM107" s="4">
        <v>0</v>
      </c>
      <c r="AN107" s="3">
        <v>0</v>
      </c>
      <c r="AO107" s="42">
        <f t="shared" si="306"/>
        <v>0</v>
      </c>
      <c r="AP107" s="4">
        <v>0</v>
      </c>
      <c r="AQ107" s="3">
        <v>0</v>
      </c>
      <c r="AR107" s="42">
        <f t="shared" si="307"/>
        <v>0</v>
      </c>
      <c r="AS107" s="4">
        <v>0</v>
      </c>
      <c r="AT107" s="3">
        <v>0</v>
      </c>
      <c r="AU107" s="42">
        <f t="shared" si="308"/>
        <v>0</v>
      </c>
      <c r="AV107" s="4">
        <v>0</v>
      </c>
      <c r="AW107" s="3">
        <v>0</v>
      </c>
      <c r="AX107" s="42">
        <f t="shared" si="309"/>
        <v>0</v>
      </c>
      <c r="AY107" s="4">
        <v>0</v>
      </c>
      <c r="AZ107" s="3">
        <v>0</v>
      </c>
      <c r="BA107" s="42">
        <f t="shared" si="310"/>
        <v>0</v>
      </c>
      <c r="BB107" s="4">
        <v>0</v>
      </c>
      <c r="BC107" s="3">
        <v>0</v>
      </c>
      <c r="BD107" s="42">
        <f t="shared" si="311"/>
        <v>0</v>
      </c>
      <c r="BE107" s="4">
        <v>0</v>
      </c>
      <c r="BF107" s="3">
        <v>0</v>
      </c>
      <c r="BG107" s="42">
        <f t="shared" si="312"/>
        <v>0</v>
      </c>
      <c r="BH107" s="4">
        <v>0</v>
      </c>
      <c r="BI107" s="3">
        <v>0</v>
      </c>
      <c r="BJ107" s="42">
        <f t="shared" si="313"/>
        <v>0</v>
      </c>
      <c r="BK107" s="4">
        <v>0</v>
      </c>
      <c r="BL107" s="3">
        <v>0</v>
      </c>
      <c r="BM107" s="42">
        <f t="shared" si="314"/>
        <v>0</v>
      </c>
      <c r="BN107" s="4">
        <v>0</v>
      </c>
      <c r="BO107" s="3">
        <v>0</v>
      </c>
      <c r="BP107" s="42">
        <f t="shared" si="315"/>
        <v>0</v>
      </c>
      <c r="BQ107" s="4">
        <v>0</v>
      </c>
      <c r="BR107" s="3">
        <v>0</v>
      </c>
      <c r="BS107" s="42">
        <f t="shared" si="316"/>
        <v>0</v>
      </c>
      <c r="BT107" s="4">
        <v>0</v>
      </c>
      <c r="BU107" s="3">
        <v>0</v>
      </c>
      <c r="BV107" s="42">
        <f t="shared" si="317"/>
        <v>0</v>
      </c>
      <c r="BW107" s="4">
        <v>0</v>
      </c>
      <c r="BX107" s="3">
        <v>0</v>
      </c>
      <c r="BY107" s="42">
        <f t="shared" si="318"/>
        <v>0</v>
      </c>
      <c r="BZ107" s="4">
        <v>0</v>
      </c>
      <c r="CA107" s="3">
        <v>0</v>
      </c>
      <c r="CB107" s="42">
        <f t="shared" si="319"/>
        <v>0</v>
      </c>
      <c r="CC107" s="4">
        <v>0</v>
      </c>
      <c r="CD107" s="3">
        <v>0</v>
      </c>
      <c r="CE107" s="42">
        <f t="shared" si="320"/>
        <v>0</v>
      </c>
      <c r="CF107" s="4">
        <v>0</v>
      </c>
      <c r="CG107" s="3">
        <v>0</v>
      </c>
      <c r="CH107" s="42">
        <f t="shared" si="321"/>
        <v>0</v>
      </c>
      <c r="CI107" s="4">
        <v>0</v>
      </c>
      <c r="CJ107" s="3">
        <v>0</v>
      </c>
      <c r="CK107" s="42">
        <f t="shared" si="322"/>
        <v>0</v>
      </c>
      <c r="CL107" s="4">
        <v>0</v>
      </c>
      <c r="CM107" s="3">
        <v>0</v>
      </c>
      <c r="CN107" s="42">
        <f t="shared" si="323"/>
        <v>0</v>
      </c>
      <c r="CO107" s="4">
        <v>0</v>
      </c>
      <c r="CP107" s="3">
        <v>0</v>
      </c>
      <c r="CQ107" s="42">
        <f t="shared" si="324"/>
        <v>0</v>
      </c>
      <c r="CR107" s="4">
        <v>0</v>
      </c>
      <c r="CS107" s="3">
        <v>0</v>
      </c>
      <c r="CT107" s="42">
        <f t="shared" si="325"/>
        <v>0</v>
      </c>
      <c r="CU107" s="4">
        <v>0</v>
      </c>
      <c r="CV107" s="3">
        <v>0</v>
      </c>
      <c r="CW107" s="42">
        <f t="shared" si="326"/>
        <v>0</v>
      </c>
      <c r="CX107" s="4">
        <v>0</v>
      </c>
      <c r="CY107" s="3">
        <v>0</v>
      </c>
      <c r="CZ107" s="42">
        <f t="shared" si="327"/>
        <v>0</v>
      </c>
      <c r="DA107" s="4">
        <v>0</v>
      </c>
      <c r="DB107" s="3">
        <v>0</v>
      </c>
      <c r="DC107" s="42">
        <f t="shared" si="328"/>
        <v>0</v>
      </c>
      <c r="DD107" s="4">
        <f t="shared" si="330"/>
        <v>0</v>
      </c>
      <c r="DE107" s="7">
        <f t="shared" si="331"/>
        <v>0</v>
      </c>
    </row>
    <row r="108" spans="1:109" x14ac:dyDescent="0.3">
      <c r="A108" s="45">
        <v>2024</v>
      </c>
      <c r="B108" s="41" t="s">
        <v>16</v>
      </c>
      <c r="C108" s="4">
        <v>0</v>
      </c>
      <c r="D108" s="3">
        <v>0</v>
      </c>
      <c r="E108" s="42">
        <f t="shared" si="332"/>
        <v>0</v>
      </c>
      <c r="F108" s="4">
        <v>0</v>
      </c>
      <c r="G108" s="3">
        <v>0</v>
      </c>
      <c r="H108" s="42">
        <f t="shared" si="295"/>
        <v>0</v>
      </c>
      <c r="I108" s="4">
        <v>0</v>
      </c>
      <c r="J108" s="3">
        <v>0</v>
      </c>
      <c r="K108" s="42">
        <f t="shared" si="296"/>
        <v>0</v>
      </c>
      <c r="L108" s="4">
        <v>0</v>
      </c>
      <c r="M108" s="3">
        <v>0</v>
      </c>
      <c r="N108" s="42">
        <f t="shared" si="297"/>
        <v>0</v>
      </c>
      <c r="O108" s="4">
        <v>0</v>
      </c>
      <c r="P108" s="3">
        <v>0</v>
      </c>
      <c r="Q108" s="42">
        <f t="shared" si="298"/>
        <v>0</v>
      </c>
      <c r="R108" s="4">
        <v>0</v>
      </c>
      <c r="S108" s="3">
        <v>0</v>
      </c>
      <c r="T108" s="42">
        <f t="shared" si="299"/>
        <v>0</v>
      </c>
      <c r="U108" s="4">
        <v>0</v>
      </c>
      <c r="V108" s="3">
        <v>0</v>
      </c>
      <c r="W108" s="42">
        <f t="shared" si="300"/>
        <v>0</v>
      </c>
      <c r="X108" s="4">
        <v>0</v>
      </c>
      <c r="Y108" s="3">
        <v>0</v>
      </c>
      <c r="Z108" s="42">
        <f t="shared" si="301"/>
        <v>0</v>
      </c>
      <c r="AA108" s="4">
        <v>0</v>
      </c>
      <c r="AB108" s="3">
        <v>0</v>
      </c>
      <c r="AC108" s="42">
        <f t="shared" si="302"/>
        <v>0</v>
      </c>
      <c r="AD108" s="4">
        <v>0</v>
      </c>
      <c r="AE108" s="3">
        <v>0</v>
      </c>
      <c r="AF108" s="42">
        <f t="shared" si="303"/>
        <v>0</v>
      </c>
      <c r="AG108" s="4">
        <v>0</v>
      </c>
      <c r="AH108" s="3">
        <v>0</v>
      </c>
      <c r="AI108" s="42">
        <f t="shared" si="304"/>
        <v>0</v>
      </c>
      <c r="AJ108" s="4">
        <v>0</v>
      </c>
      <c r="AK108" s="3">
        <v>0</v>
      </c>
      <c r="AL108" s="42">
        <f t="shared" si="305"/>
        <v>0</v>
      </c>
      <c r="AM108" s="4">
        <v>0</v>
      </c>
      <c r="AN108" s="3">
        <v>0</v>
      </c>
      <c r="AO108" s="42">
        <f t="shared" si="306"/>
        <v>0</v>
      </c>
      <c r="AP108" s="4">
        <v>0</v>
      </c>
      <c r="AQ108" s="3">
        <v>0</v>
      </c>
      <c r="AR108" s="42">
        <f t="shared" si="307"/>
        <v>0</v>
      </c>
      <c r="AS108" s="4">
        <v>0</v>
      </c>
      <c r="AT108" s="3">
        <v>0</v>
      </c>
      <c r="AU108" s="42">
        <f t="shared" si="308"/>
        <v>0</v>
      </c>
      <c r="AV108" s="4">
        <v>0</v>
      </c>
      <c r="AW108" s="3">
        <v>0</v>
      </c>
      <c r="AX108" s="42">
        <f t="shared" si="309"/>
        <v>0</v>
      </c>
      <c r="AY108" s="4">
        <v>0</v>
      </c>
      <c r="AZ108" s="3">
        <v>0</v>
      </c>
      <c r="BA108" s="42">
        <f t="shared" si="310"/>
        <v>0</v>
      </c>
      <c r="BB108" s="4">
        <v>0</v>
      </c>
      <c r="BC108" s="3">
        <v>0</v>
      </c>
      <c r="BD108" s="42">
        <f t="shared" si="311"/>
        <v>0</v>
      </c>
      <c r="BE108" s="4">
        <v>0</v>
      </c>
      <c r="BF108" s="3">
        <v>0</v>
      </c>
      <c r="BG108" s="42">
        <f t="shared" si="312"/>
        <v>0</v>
      </c>
      <c r="BH108" s="4">
        <v>0</v>
      </c>
      <c r="BI108" s="3">
        <v>0</v>
      </c>
      <c r="BJ108" s="42">
        <f t="shared" si="313"/>
        <v>0</v>
      </c>
      <c r="BK108" s="4">
        <v>0</v>
      </c>
      <c r="BL108" s="3">
        <v>0</v>
      </c>
      <c r="BM108" s="42">
        <f t="shared" si="314"/>
        <v>0</v>
      </c>
      <c r="BN108" s="4">
        <v>0</v>
      </c>
      <c r="BO108" s="3">
        <v>0</v>
      </c>
      <c r="BP108" s="42">
        <f t="shared" si="315"/>
        <v>0</v>
      </c>
      <c r="BQ108" s="4">
        <v>0</v>
      </c>
      <c r="BR108" s="3">
        <v>0</v>
      </c>
      <c r="BS108" s="42">
        <f t="shared" si="316"/>
        <v>0</v>
      </c>
      <c r="BT108" s="4">
        <v>0</v>
      </c>
      <c r="BU108" s="3">
        <v>0</v>
      </c>
      <c r="BV108" s="42">
        <f t="shared" si="317"/>
        <v>0</v>
      </c>
      <c r="BW108" s="4">
        <v>0</v>
      </c>
      <c r="BX108" s="3">
        <v>0</v>
      </c>
      <c r="BY108" s="42">
        <f t="shared" si="318"/>
        <v>0</v>
      </c>
      <c r="BZ108" s="4">
        <v>0</v>
      </c>
      <c r="CA108" s="3">
        <v>0</v>
      </c>
      <c r="CB108" s="42">
        <f t="shared" si="319"/>
        <v>0</v>
      </c>
      <c r="CC108" s="4">
        <v>0</v>
      </c>
      <c r="CD108" s="3">
        <v>0</v>
      </c>
      <c r="CE108" s="42">
        <f t="shared" si="320"/>
        <v>0</v>
      </c>
      <c r="CF108" s="4">
        <v>0</v>
      </c>
      <c r="CG108" s="3">
        <v>0</v>
      </c>
      <c r="CH108" s="42">
        <f t="shared" si="321"/>
        <v>0</v>
      </c>
      <c r="CI108" s="4">
        <v>0</v>
      </c>
      <c r="CJ108" s="3">
        <v>0</v>
      </c>
      <c r="CK108" s="42">
        <f t="shared" si="322"/>
        <v>0</v>
      </c>
      <c r="CL108" s="4">
        <v>0</v>
      </c>
      <c r="CM108" s="3">
        <v>0</v>
      </c>
      <c r="CN108" s="42">
        <f t="shared" si="323"/>
        <v>0</v>
      </c>
      <c r="CO108" s="4">
        <v>0</v>
      </c>
      <c r="CP108" s="3">
        <v>0</v>
      </c>
      <c r="CQ108" s="42">
        <f t="shared" si="324"/>
        <v>0</v>
      </c>
      <c r="CR108" s="4">
        <v>0</v>
      </c>
      <c r="CS108" s="3">
        <v>0</v>
      </c>
      <c r="CT108" s="42">
        <f t="shared" si="325"/>
        <v>0</v>
      </c>
      <c r="CU108" s="4">
        <v>0</v>
      </c>
      <c r="CV108" s="3">
        <v>0</v>
      </c>
      <c r="CW108" s="42">
        <f t="shared" si="326"/>
        <v>0</v>
      </c>
      <c r="CX108" s="4">
        <v>0</v>
      </c>
      <c r="CY108" s="3">
        <v>0</v>
      </c>
      <c r="CZ108" s="42">
        <f t="shared" si="327"/>
        <v>0</v>
      </c>
      <c r="DA108" s="4">
        <v>0</v>
      </c>
      <c r="DB108" s="3">
        <v>0</v>
      </c>
      <c r="DC108" s="42">
        <f t="shared" si="328"/>
        <v>0</v>
      </c>
      <c r="DD108" s="4">
        <f t="shared" si="330"/>
        <v>0</v>
      </c>
      <c r="DE108" s="7">
        <f t="shared" si="331"/>
        <v>0</v>
      </c>
    </row>
    <row r="109" spans="1:109" ht="15" thickBot="1" x14ac:dyDescent="0.35">
      <c r="A109" s="49"/>
      <c r="B109" s="44" t="s">
        <v>17</v>
      </c>
      <c r="C109" s="24">
        <f t="shared" ref="C109:D109" si="333">SUM(C97:C108)</f>
        <v>0</v>
      </c>
      <c r="D109" s="23">
        <f t="shared" si="333"/>
        <v>0</v>
      </c>
      <c r="E109" s="32"/>
      <c r="F109" s="24">
        <f t="shared" ref="F109:G109" si="334">SUM(F97:F108)</f>
        <v>0</v>
      </c>
      <c r="G109" s="23">
        <f t="shared" si="334"/>
        <v>0</v>
      </c>
      <c r="H109" s="32"/>
      <c r="I109" s="24">
        <f t="shared" ref="I109:J109" si="335">SUM(I97:I108)</f>
        <v>0</v>
      </c>
      <c r="J109" s="23">
        <f t="shared" si="335"/>
        <v>0</v>
      </c>
      <c r="K109" s="32"/>
      <c r="L109" s="24">
        <f t="shared" ref="L109:M109" si="336">SUM(L97:L108)</f>
        <v>0</v>
      </c>
      <c r="M109" s="23">
        <f t="shared" si="336"/>
        <v>0</v>
      </c>
      <c r="N109" s="32"/>
      <c r="O109" s="24">
        <f t="shared" ref="O109:P109" si="337">SUM(O97:O108)</f>
        <v>0</v>
      </c>
      <c r="P109" s="23">
        <f t="shared" si="337"/>
        <v>0</v>
      </c>
      <c r="Q109" s="32"/>
      <c r="R109" s="24">
        <f t="shared" ref="R109:S109" si="338">SUM(R97:R108)</f>
        <v>275</v>
      </c>
      <c r="S109" s="23">
        <f t="shared" si="338"/>
        <v>1046.578</v>
      </c>
      <c r="T109" s="32"/>
      <c r="U109" s="24">
        <f t="shared" ref="U109:V109" si="339">SUM(U97:U108)</f>
        <v>0</v>
      </c>
      <c r="V109" s="23">
        <f t="shared" si="339"/>
        <v>0</v>
      </c>
      <c r="W109" s="32"/>
      <c r="X109" s="24">
        <f t="shared" ref="X109:Y109" si="340">SUM(X97:X108)</f>
        <v>400</v>
      </c>
      <c r="Y109" s="23">
        <f t="shared" si="340"/>
        <v>3526.6579999999999</v>
      </c>
      <c r="Z109" s="32"/>
      <c r="AA109" s="24">
        <f t="shared" ref="AA109:AB109" si="341">SUM(AA97:AA108)</f>
        <v>0</v>
      </c>
      <c r="AB109" s="23">
        <f t="shared" si="341"/>
        <v>0</v>
      </c>
      <c r="AC109" s="32"/>
      <c r="AD109" s="24">
        <f t="shared" ref="AD109:AE109" si="342">SUM(AD97:AD108)</f>
        <v>0</v>
      </c>
      <c r="AE109" s="23">
        <f t="shared" si="342"/>
        <v>0</v>
      </c>
      <c r="AF109" s="32"/>
      <c r="AG109" s="24">
        <f t="shared" ref="AG109:AH109" si="343">SUM(AG97:AG108)</f>
        <v>0</v>
      </c>
      <c r="AH109" s="23">
        <f t="shared" si="343"/>
        <v>0</v>
      </c>
      <c r="AI109" s="32"/>
      <c r="AJ109" s="24">
        <f t="shared" ref="AJ109:AK109" si="344">SUM(AJ97:AJ108)</f>
        <v>0</v>
      </c>
      <c r="AK109" s="23">
        <f t="shared" si="344"/>
        <v>0</v>
      </c>
      <c r="AL109" s="32"/>
      <c r="AM109" s="24">
        <f t="shared" ref="AM109:AN109" si="345">SUM(AM97:AM108)</f>
        <v>7480</v>
      </c>
      <c r="AN109" s="23">
        <f t="shared" si="345"/>
        <v>50124.440999999999</v>
      </c>
      <c r="AO109" s="32"/>
      <c r="AP109" s="24">
        <f t="shared" ref="AP109:AQ109" si="346">SUM(AP97:AP108)</f>
        <v>0</v>
      </c>
      <c r="AQ109" s="23">
        <f t="shared" si="346"/>
        <v>0</v>
      </c>
      <c r="AR109" s="32"/>
      <c r="AS109" s="24">
        <f t="shared" ref="AS109:AT109" si="347">SUM(AS97:AS108)</f>
        <v>0</v>
      </c>
      <c r="AT109" s="23">
        <f t="shared" si="347"/>
        <v>0</v>
      </c>
      <c r="AU109" s="32"/>
      <c r="AV109" s="24">
        <f t="shared" ref="AV109:AW109" si="348">SUM(AV97:AV108)</f>
        <v>0</v>
      </c>
      <c r="AW109" s="23">
        <f t="shared" si="348"/>
        <v>0</v>
      </c>
      <c r="AX109" s="32"/>
      <c r="AY109" s="24">
        <f t="shared" ref="AY109:AZ109" si="349">SUM(AY97:AY108)</f>
        <v>0</v>
      </c>
      <c r="AZ109" s="23">
        <f t="shared" si="349"/>
        <v>0</v>
      </c>
      <c r="BA109" s="32"/>
      <c r="BB109" s="24">
        <f t="shared" ref="BB109:BC109" si="350">SUM(BB97:BB108)</f>
        <v>0</v>
      </c>
      <c r="BC109" s="23">
        <f t="shared" si="350"/>
        <v>0</v>
      </c>
      <c r="BD109" s="32"/>
      <c r="BE109" s="24">
        <f t="shared" ref="BE109:BF109" si="351">SUM(BE97:BE108)</f>
        <v>0</v>
      </c>
      <c r="BF109" s="23">
        <f t="shared" si="351"/>
        <v>0</v>
      </c>
      <c r="BG109" s="32"/>
      <c r="BH109" s="24">
        <f t="shared" ref="BH109:BI109" si="352">SUM(BH97:BH108)</f>
        <v>0</v>
      </c>
      <c r="BI109" s="23">
        <f t="shared" si="352"/>
        <v>0</v>
      </c>
      <c r="BJ109" s="32"/>
      <c r="BK109" s="24">
        <f t="shared" ref="BK109:BL109" si="353">SUM(BK97:BK108)</f>
        <v>0</v>
      </c>
      <c r="BL109" s="23">
        <f t="shared" si="353"/>
        <v>0</v>
      </c>
      <c r="BM109" s="32"/>
      <c r="BN109" s="24">
        <f t="shared" ref="BN109:BO109" si="354">SUM(BN97:BN108)</f>
        <v>0</v>
      </c>
      <c r="BO109" s="23">
        <f t="shared" si="354"/>
        <v>0</v>
      </c>
      <c r="BP109" s="32"/>
      <c r="BQ109" s="24">
        <f t="shared" ref="BQ109:BR109" si="355">SUM(BQ97:BQ108)</f>
        <v>0</v>
      </c>
      <c r="BR109" s="23">
        <f t="shared" si="355"/>
        <v>0</v>
      </c>
      <c r="BS109" s="32"/>
      <c r="BT109" s="24">
        <f t="shared" ref="BT109:BU109" si="356">SUM(BT97:BT108)</f>
        <v>0</v>
      </c>
      <c r="BU109" s="23">
        <f t="shared" si="356"/>
        <v>0</v>
      </c>
      <c r="BV109" s="32"/>
      <c r="BW109" s="24">
        <f t="shared" ref="BW109:BX109" si="357">SUM(BW97:BW108)</f>
        <v>0</v>
      </c>
      <c r="BX109" s="23">
        <f t="shared" si="357"/>
        <v>0</v>
      </c>
      <c r="BY109" s="32"/>
      <c r="BZ109" s="24">
        <f t="shared" ref="BZ109:CA109" si="358">SUM(BZ97:BZ108)</f>
        <v>0</v>
      </c>
      <c r="CA109" s="23">
        <f t="shared" si="358"/>
        <v>0</v>
      </c>
      <c r="CB109" s="32"/>
      <c r="CC109" s="24">
        <f t="shared" ref="CC109:CD109" si="359">SUM(CC97:CC108)</f>
        <v>0.114</v>
      </c>
      <c r="CD109" s="23">
        <f t="shared" si="359"/>
        <v>2.1829999999999998</v>
      </c>
      <c r="CE109" s="32"/>
      <c r="CF109" s="24">
        <f t="shared" ref="CF109:CG109" si="360">SUM(CF97:CF108)</f>
        <v>0</v>
      </c>
      <c r="CG109" s="23">
        <f t="shared" si="360"/>
        <v>0</v>
      </c>
      <c r="CH109" s="32"/>
      <c r="CI109" s="24">
        <f t="shared" ref="CI109:CJ109" si="361">SUM(CI97:CI108)</f>
        <v>0</v>
      </c>
      <c r="CJ109" s="23">
        <f t="shared" si="361"/>
        <v>0</v>
      </c>
      <c r="CK109" s="32"/>
      <c r="CL109" s="24">
        <f t="shared" ref="CL109:CM109" si="362">SUM(CL97:CL108)</f>
        <v>0</v>
      </c>
      <c r="CM109" s="23">
        <f t="shared" si="362"/>
        <v>0</v>
      </c>
      <c r="CN109" s="32"/>
      <c r="CO109" s="24">
        <f t="shared" ref="CO109:CP109" si="363">SUM(CO97:CO108)</f>
        <v>0</v>
      </c>
      <c r="CP109" s="23">
        <f t="shared" si="363"/>
        <v>0</v>
      </c>
      <c r="CQ109" s="32"/>
      <c r="CR109" s="24">
        <f t="shared" ref="CR109:CS109" si="364">SUM(CR97:CR108)</f>
        <v>0</v>
      </c>
      <c r="CS109" s="23">
        <f t="shared" si="364"/>
        <v>0</v>
      </c>
      <c r="CT109" s="32"/>
      <c r="CU109" s="24">
        <f t="shared" ref="CU109:CV109" si="365">SUM(CU97:CU108)</f>
        <v>0</v>
      </c>
      <c r="CV109" s="23">
        <f t="shared" si="365"/>
        <v>0</v>
      </c>
      <c r="CW109" s="32"/>
      <c r="CX109" s="24">
        <f t="shared" ref="CX109:CY109" si="366">SUM(CX97:CX108)</f>
        <v>0</v>
      </c>
      <c r="CY109" s="23">
        <f t="shared" si="366"/>
        <v>0</v>
      </c>
      <c r="CZ109" s="32"/>
      <c r="DA109" s="24">
        <f t="shared" ref="DA109:DB109" si="367">SUM(DA97:DA108)</f>
        <v>0</v>
      </c>
      <c r="DB109" s="23">
        <f t="shared" si="367"/>
        <v>0</v>
      </c>
      <c r="DC109" s="32"/>
      <c r="DD109" s="24">
        <f t="shared" si="330"/>
        <v>8155.1139999999996</v>
      </c>
      <c r="DE109" s="25">
        <f t="shared" si="331"/>
        <v>54699.859999999993</v>
      </c>
    </row>
  </sheetData>
  <mergeCells count="38">
    <mergeCell ref="A4:B4"/>
    <mergeCell ref="C2:K2"/>
    <mergeCell ref="C3:K3"/>
    <mergeCell ref="I4:K4"/>
    <mergeCell ref="AD4:AF4"/>
    <mergeCell ref="O4:Q4"/>
    <mergeCell ref="R4:T4"/>
    <mergeCell ref="F4:H4"/>
    <mergeCell ref="C4:E4"/>
    <mergeCell ref="U4:W4"/>
    <mergeCell ref="X4:Z4"/>
    <mergeCell ref="L4:N4"/>
    <mergeCell ref="AA4:AC4"/>
    <mergeCell ref="BB4:BD4"/>
    <mergeCell ref="BK4:BM4"/>
    <mergeCell ref="BN4:BP4"/>
    <mergeCell ref="BH4:BJ4"/>
    <mergeCell ref="AG4:AI4"/>
    <mergeCell ref="BE4:BG4"/>
    <mergeCell ref="AP4:AR4"/>
    <mergeCell ref="AJ4:AL4"/>
    <mergeCell ref="AM4:AO4"/>
    <mergeCell ref="AS4:AU4"/>
    <mergeCell ref="AV4:AX4"/>
    <mergeCell ref="AY4:BA4"/>
    <mergeCell ref="CR4:CT4"/>
    <mergeCell ref="CO4:CQ4"/>
    <mergeCell ref="DA4:DC4"/>
    <mergeCell ref="BQ4:BS4"/>
    <mergeCell ref="BW4:BY4"/>
    <mergeCell ref="CX4:CZ4"/>
    <mergeCell ref="BZ4:CB4"/>
    <mergeCell ref="CF4:CH4"/>
    <mergeCell ref="CL4:CN4"/>
    <mergeCell ref="BT4:BV4"/>
    <mergeCell ref="CI4:CK4"/>
    <mergeCell ref="CU4:CW4"/>
    <mergeCell ref="CC4:C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C109"/>
  <sheetViews>
    <sheetView zoomScaleNormal="100" workbookViewId="0">
      <pane xSplit="2" ySplit="5" topLeftCell="C97" activePane="bottomRight" state="frozen"/>
      <selection activeCell="E113" sqref="E113"/>
      <selection pane="topRight" activeCell="E113" sqref="E113"/>
      <selection pane="bottomLeft" activeCell="E113" sqref="E113"/>
      <selection pane="bottomRight" activeCell="A103" sqref="A103"/>
    </sheetView>
  </sheetViews>
  <sheetFormatPr defaultColWidth="9.109375" defaultRowHeight="14.4" x14ac:dyDescent="0.3"/>
  <cols>
    <col min="1" max="1" width="9.109375" style="2"/>
    <col min="2" max="2" width="11.5546875" bestFit="1" customWidth="1"/>
    <col min="3" max="3" width="9.109375" style="6" customWidth="1"/>
    <col min="4" max="4" width="10.33203125" style="2" customWidth="1"/>
    <col min="5" max="5" width="9.88671875" style="2" bestFit="1" customWidth="1"/>
    <col min="6" max="6" width="9.109375" style="6" customWidth="1"/>
    <col min="7" max="7" width="10.33203125" style="2" bestFit="1" customWidth="1"/>
    <col min="8" max="8" width="11.44140625" style="2" customWidth="1"/>
    <col min="9" max="9" width="9.88671875" style="6" bestFit="1" customWidth="1"/>
    <col min="10" max="10" width="10.88671875" style="2" bestFit="1" customWidth="1"/>
    <col min="11" max="11" width="9.44140625" style="2" bestFit="1" customWidth="1"/>
    <col min="12" max="12" width="9.109375" style="6" customWidth="1"/>
    <col min="13" max="13" width="10.33203125" style="2" bestFit="1" customWidth="1"/>
    <col min="14" max="14" width="9.88671875" style="2" bestFit="1" customWidth="1"/>
    <col min="15" max="15" width="9.44140625" style="2" customWidth="1"/>
    <col min="16" max="16" width="10.33203125" style="2" bestFit="1" customWidth="1"/>
    <col min="17" max="17" width="12.33203125" style="2" customWidth="1"/>
    <col min="18" max="18" width="9.88671875" style="6" bestFit="1" customWidth="1"/>
    <col min="19" max="19" width="10.88671875" style="2" bestFit="1" customWidth="1"/>
    <col min="20" max="20" width="9.44140625" style="2" bestFit="1" customWidth="1"/>
    <col min="21" max="21" width="9.44140625" style="2" customWidth="1"/>
    <col min="22" max="22" width="10.33203125" style="2" bestFit="1" customWidth="1"/>
    <col min="23" max="23" width="10.88671875" style="2" bestFit="1" customWidth="1"/>
    <col min="24" max="24" width="9.109375" style="6" customWidth="1"/>
    <col min="25" max="25" width="10.33203125" style="2" bestFit="1" customWidth="1"/>
    <col min="26" max="26" width="9.44140625" style="2" bestFit="1" customWidth="1"/>
    <col min="27" max="27" width="9.109375" style="6" customWidth="1"/>
    <col min="28" max="28" width="10.33203125" style="2" bestFit="1" customWidth="1"/>
    <col min="29" max="29" width="10.88671875" style="2" bestFit="1" customWidth="1"/>
    <col min="30" max="30" width="9.44140625" style="2" customWidth="1"/>
    <col min="31" max="32" width="10.33203125" style="2" bestFit="1" customWidth="1"/>
    <col min="33" max="33" width="9.44140625" style="2" customWidth="1"/>
    <col min="34" max="34" width="10.33203125" style="2" bestFit="1" customWidth="1"/>
    <col min="35" max="35" width="9.44140625" style="2" customWidth="1"/>
    <col min="36" max="36" width="9.109375" style="6" customWidth="1"/>
    <col min="37" max="37" width="10.33203125" style="2" customWidth="1"/>
    <col min="38" max="38" width="9.44140625" style="2" bestFit="1" customWidth="1"/>
    <col min="39" max="39" width="9.109375" style="6" customWidth="1"/>
    <col min="40" max="40" width="10.33203125" style="2" bestFit="1" customWidth="1"/>
    <col min="41" max="41" width="9.44140625" style="2" bestFit="1" customWidth="1"/>
    <col min="42" max="42" width="9.109375" style="6" customWidth="1"/>
    <col min="43" max="43" width="10.33203125" style="2" bestFit="1" customWidth="1"/>
    <col min="44" max="44" width="9.44140625" style="2" bestFit="1" customWidth="1"/>
    <col min="45" max="45" width="9.109375" style="6" customWidth="1"/>
    <col min="46" max="46" width="10.33203125" style="2" bestFit="1" customWidth="1"/>
    <col min="47" max="47" width="9.44140625" style="2" bestFit="1" customWidth="1"/>
    <col min="48" max="48" width="9.88671875" style="6" bestFit="1" customWidth="1"/>
    <col min="49" max="49" width="10.33203125" style="2" bestFit="1" customWidth="1"/>
    <col min="50" max="50" width="12.109375" style="2" customWidth="1"/>
    <col min="51" max="51" width="10.88671875" style="6" bestFit="1" customWidth="1"/>
    <col min="52" max="52" width="10.33203125" style="2" bestFit="1" customWidth="1"/>
    <col min="53" max="53" width="9.44140625" style="2" bestFit="1" customWidth="1"/>
    <col min="54" max="54" width="13.109375" style="6" customWidth="1"/>
    <col min="55" max="55" width="13.109375" style="2" customWidth="1"/>
    <col min="56" max="16384" width="9.109375" style="2"/>
  </cols>
  <sheetData>
    <row r="1" spans="1:55" s="11" customFormat="1" x14ac:dyDescent="0.3">
      <c r="B1" s="12"/>
      <c r="C1" s="13"/>
      <c r="F1" s="13"/>
      <c r="I1" s="13"/>
      <c r="L1" s="13"/>
      <c r="R1" s="13"/>
      <c r="X1" s="13"/>
      <c r="AA1" s="13"/>
      <c r="AJ1" s="13"/>
      <c r="AM1" s="13"/>
      <c r="AP1" s="13"/>
      <c r="AS1" s="13"/>
      <c r="AV1" s="13"/>
      <c r="AY1" s="13"/>
      <c r="BB1" s="13"/>
    </row>
    <row r="2" spans="1:55" s="14" customFormat="1" ht="21" customHeight="1" x14ac:dyDescent="0.4">
      <c r="B2" s="15" t="s">
        <v>52</v>
      </c>
      <c r="C2" s="80" t="s">
        <v>51</v>
      </c>
      <c r="D2" s="80"/>
      <c r="E2" s="80"/>
      <c r="F2" s="80"/>
      <c r="G2" s="80"/>
      <c r="H2" s="80"/>
      <c r="I2" s="80"/>
      <c r="J2" s="80"/>
      <c r="K2" s="80"/>
      <c r="L2" s="80"/>
      <c r="M2" s="80"/>
      <c r="R2" s="17"/>
      <c r="X2" s="17"/>
      <c r="AA2" s="17"/>
      <c r="AJ2" s="17"/>
      <c r="AM2" s="17"/>
      <c r="AP2" s="17"/>
      <c r="AS2" s="17"/>
      <c r="AV2" s="17"/>
      <c r="AY2" s="17"/>
      <c r="BB2" s="17"/>
    </row>
    <row r="3" spans="1:55" s="14" customFormat="1" ht="21.6" thickBot="1" x14ac:dyDescent="0.45">
      <c r="B3" s="18"/>
      <c r="C3" s="81" t="s">
        <v>50</v>
      </c>
      <c r="D3" s="81"/>
      <c r="E3" s="81"/>
      <c r="F3" s="81"/>
      <c r="G3" s="81"/>
      <c r="H3" s="81"/>
      <c r="I3" s="81"/>
      <c r="J3" s="81"/>
      <c r="K3" s="81"/>
      <c r="L3" s="81"/>
      <c r="M3" s="81"/>
      <c r="R3" s="17"/>
      <c r="X3" s="17"/>
      <c r="AA3" s="17"/>
      <c r="AJ3" s="17"/>
      <c r="AM3" s="17"/>
      <c r="AP3" s="17"/>
      <c r="AS3" s="17"/>
      <c r="AV3" s="17"/>
      <c r="AY3" s="17"/>
      <c r="BB3" s="17"/>
    </row>
    <row r="4" spans="1:55" s="66" customFormat="1" ht="45" customHeight="1" x14ac:dyDescent="0.3">
      <c r="A4" s="85" t="s">
        <v>0</v>
      </c>
      <c r="B4" s="86"/>
      <c r="C4" s="82" t="s">
        <v>30</v>
      </c>
      <c r="D4" s="83"/>
      <c r="E4" s="84"/>
      <c r="F4" s="82" t="s">
        <v>43</v>
      </c>
      <c r="G4" s="83"/>
      <c r="H4" s="84"/>
      <c r="I4" s="82" t="s">
        <v>59</v>
      </c>
      <c r="J4" s="83"/>
      <c r="K4" s="84"/>
      <c r="L4" s="82" t="s">
        <v>42</v>
      </c>
      <c r="M4" s="83"/>
      <c r="N4" s="84"/>
      <c r="O4" s="82" t="s">
        <v>62</v>
      </c>
      <c r="P4" s="83"/>
      <c r="Q4" s="84"/>
      <c r="R4" s="82" t="s">
        <v>31</v>
      </c>
      <c r="S4" s="83"/>
      <c r="T4" s="84"/>
      <c r="U4" s="82" t="s">
        <v>45</v>
      </c>
      <c r="V4" s="83"/>
      <c r="W4" s="84"/>
      <c r="X4" s="82" t="s">
        <v>34</v>
      </c>
      <c r="Y4" s="83"/>
      <c r="Z4" s="84"/>
      <c r="AA4" s="82" t="s">
        <v>19</v>
      </c>
      <c r="AB4" s="83"/>
      <c r="AC4" s="84"/>
      <c r="AD4" s="82" t="s">
        <v>35</v>
      </c>
      <c r="AE4" s="83"/>
      <c r="AF4" s="84"/>
      <c r="AG4" s="82" t="s">
        <v>27</v>
      </c>
      <c r="AH4" s="83"/>
      <c r="AI4" s="84"/>
      <c r="AJ4" s="82" t="s">
        <v>36</v>
      </c>
      <c r="AK4" s="83"/>
      <c r="AL4" s="84"/>
      <c r="AM4" s="82" t="s">
        <v>37</v>
      </c>
      <c r="AN4" s="83"/>
      <c r="AO4" s="84"/>
      <c r="AP4" s="82" t="s">
        <v>38</v>
      </c>
      <c r="AQ4" s="83"/>
      <c r="AR4" s="84"/>
      <c r="AS4" s="82" t="s">
        <v>29</v>
      </c>
      <c r="AT4" s="83"/>
      <c r="AU4" s="84"/>
      <c r="AV4" s="82" t="s">
        <v>40</v>
      </c>
      <c r="AW4" s="83"/>
      <c r="AX4" s="84"/>
      <c r="AY4" s="82" t="s">
        <v>41</v>
      </c>
      <c r="AZ4" s="83"/>
      <c r="BA4" s="84"/>
      <c r="BB4" s="64" t="s">
        <v>20</v>
      </c>
      <c r="BC4" s="65" t="s">
        <v>20</v>
      </c>
    </row>
    <row r="5" spans="1:55" ht="45" customHeight="1" thickBot="1" x14ac:dyDescent="0.35">
      <c r="A5" s="37" t="s">
        <v>1</v>
      </c>
      <c r="B5" s="38" t="s">
        <v>57</v>
      </c>
      <c r="C5" s="21" t="s">
        <v>2</v>
      </c>
      <c r="D5" s="20" t="s">
        <v>3</v>
      </c>
      <c r="E5" s="22" t="s">
        <v>4</v>
      </c>
      <c r="F5" s="21" t="s">
        <v>2</v>
      </c>
      <c r="G5" s="20" t="s">
        <v>3</v>
      </c>
      <c r="H5" s="22" t="s">
        <v>4</v>
      </c>
      <c r="I5" s="21" t="s">
        <v>2</v>
      </c>
      <c r="J5" s="20" t="s">
        <v>3</v>
      </c>
      <c r="K5" s="22" t="s">
        <v>4</v>
      </c>
      <c r="L5" s="21" t="s">
        <v>2</v>
      </c>
      <c r="M5" s="20" t="s">
        <v>3</v>
      </c>
      <c r="N5" s="22" t="s">
        <v>4</v>
      </c>
      <c r="O5" s="21" t="s">
        <v>2</v>
      </c>
      <c r="P5" s="20" t="s">
        <v>3</v>
      </c>
      <c r="Q5" s="22" t="s">
        <v>4</v>
      </c>
      <c r="R5" s="21" t="s">
        <v>2</v>
      </c>
      <c r="S5" s="20" t="s">
        <v>3</v>
      </c>
      <c r="T5" s="22" t="s">
        <v>4</v>
      </c>
      <c r="U5" s="21" t="s">
        <v>2</v>
      </c>
      <c r="V5" s="20" t="s">
        <v>3</v>
      </c>
      <c r="W5" s="22" t="s">
        <v>4</v>
      </c>
      <c r="X5" s="21" t="s">
        <v>2</v>
      </c>
      <c r="Y5" s="20" t="s">
        <v>3</v>
      </c>
      <c r="Z5" s="22" t="s">
        <v>4</v>
      </c>
      <c r="AA5" s="21" t="s">
        <v>2</v>
      </c>
      <c r="AB5" s="20" t="s">
        <v>3</v>
      </c>
      <c r="AC5" s="22" t="s">
        <v>4</v>
      </c>
      <c r="AD5" s="21" t="s">
        <v>2</v>
      </c>
      <c r="AE5" s="20" t="s">
        <v>3</v>
      </c>
      <c r="AF5" s="22" t="s">
        <v>4</v>
      </c>
      <c r="AG5" s="21" t="s">
        <v>2</v>
      </c>
      <c r="AH5" s="20" t="s">
        <v>3</v>
      </c>
      <c r="AI5" s="22" t="s">
        <v>4</v>
      </c>
      <c r="AJ5" s="21" t="s">
        <v>2</v>
      </c>
      <c r="AK5" s="20" t="s">
        <v>3</v>
      </c>
      <c r="AL5" s="22" t="s">
        <v>4</v>
      </c>
      <c r="AM5" s="21" t="s">
        <v>2</v>
      </c>
      <c r="AN5" s="20" t="s">
        <v>3</v>
      </c>
      <c r="AO5" s="22" t="s">
        <v>4</v>
      </c>
      <c r="AP5" s="21" t="s">
        <v>2</v>
      </c>
      <c r="AQ5" s="20" t="s">
        <v>3</v>
      </c>
      <c r="AR5" s="22" t="s">
        <v>4</v>
      </c>
      <c r="AS5" s="21" t="s">
        <v>2</v>
      </c>
      <c r="AT5" s="20" t="s">
        <v>3</v>
      </c>
      <c r="AU5" s="22" t="s">
        <v>4</v>
      </c>
      <c r="AV5" s="21" t="s">
        <v>2</v>
      </c>
      <c r="AW5" s="20" t="s">
        <v>3</v>
      </c>
      <c r="AX5" s="22" t="s">
        <v>4</v>
      </c>
      <c r="AY5" s="21" t="s">
        <v>2</v>
      </c>
      <c r="AZ5" s="20" t="s">
        <v>3</v>
      </c>
      <c r="BA5" s="22" t="s">
        <v>4</v>
      </c>
      <c r="BB5" s="21" t="s">
        <v>21</v>
      </c>
      <c r="BC5" s="22" t="s">
        <v>22</v>
      </c>
    </row>
    <row r="6" spans="1:55" x14ac:dyDescent="0.3">
      <c r="A6" s="39">
        <v>2017</v>
      </c>
      <c r="B6" s="40" t="s">
        <v>5</v>
      </c>
      <c r="C6" s="8">
        <v>20.3</v>
      </c>
      <c r="D6" s="10">
        <v>123.08</v>
      </c>
      <c r="E6" s="33">
        <f t="shared" ref="E6" si="0">D6/C6*1000</f>
        <v>6063.0541871921178</v>
      </c>
      <c r="F6" s="8">
        <v>1.734</v>
      </c>
      <c r="G6" s="10">
        <v>57.65</v>
      </c>
      <c r="H6" s="33">
        <f t="shared" ref="H6:H8" si="1">G6/F6*1000</f>
        <v>33246.828143021914</v>
      </c>
      <c r="I6" s="8">
        <v>0</v>
      </c>
      <c r="J6" s="10">
        <v>0</v>
      </c>
      <c r="K6" s="33">
        <v>0</v>
      </c>
      <c r="L6" s="8">
        <v>0</v>
      </c>
      <c r="M6" s="10">
        <v>0</v>
      </c>
      <c r="N6" s="33">
        <v>0</v>
      </c>
      <c r="O6" s="8">
        <v>5.0010000000000003</v>
      </c>
      <c r="P6" s="10">
        <v>28.05</v>
      </c>
      <c r="Q6" s="33">
        <f t="shared" ref="Q6:Q8" si="2">P6/O6*1000</f>
        <v>5608.8782243551286</v>
      </c>
      <c r="R6" s="8">
        <v>0</v>
      </c>
      <c r="S6" s="10">
        <v>0</v>
      </c>
      <c r="T6" s="33">
        <v>0</v>
      </c>
      <c r="U6" s="8">
        <v>1.871</v>
      </c>
      <c r="V6" s="10">
        <v>36.479999999999997</v>
      </c>
      <c r="W6" s="33">
        <f t="shared" ref="W6:W9" si="3">V6/U6*1000</f>
        <v>19497.594869053981</v>
      </c>
      <c r="X6" s="8">
        <v>0</v>
      </c>
      <c r="Y6" s="10">
        <v>0</v>
      </c>
      <c r="Z6" s="33">
        <v>0</v>
      </c>
      <c r="AA6" s="8">
        <v>0</v>
      </c>
      <c r="AB6" s="10">
        <v>0</v>
      </c>
      <c r="AC6" s="33">
        <v>0</v>
      </c>
      <c r="AD6" s="8">
        <v>33.5</v>
      </c>
      <c r="AE6" s="10">
        <v>113.76</v>
      </c>
      <c r="AF6" s="33">
        <f t="shared" ref="AF6" si="4">AE6/AD6*1000</f>
        <v>3395.8208955223881</v>
      </c>
      <c r="AG6" s="8">
        <v>0</v>
      </c>
      <c r="AH6" s="10">
        <v>0</v>
      </c>
      <c r="AI6" s="33">
        <v>0</v>
      </c>
      <c r="AJ6" s="8">
        <v>0</v>
      </c>
      <c r="AK6" s="10">
        <v>0</v>
      </c>
      <c r="AL6" s="33">
        <v>0</v>
      </c>
      <c r="AM6" s="8">
        <v>0</v>
      </c>
      <c r="AN6" s="10">
        <v>0</v>
      </c>
      <c r="AO6" s="33">
        <v>0</v>
      </c>
      <c r="AP6" s="8">
        <v>0</v>
      </c>
      <c r="AQ6" s="10">
        <v>0</v>
      </c>
      <c r="AR6" s="33">
        <v>0</v>
      </c>
      <c r="AS6" s="8">
        <v>0</v>
      </c>
      <c r="AT6" s="10">
        <v>0</v>
      </c>
      <c r="AU6" s="33">
        <v>0</v>
      </c>
      <c r="AV6" s="8">
        <v>0</v>
      </c>
      <c r="AW6" s="10">
        <v>0</v>
      </c>
      <c r="AX6" s="33">
        <v>0</v>
      </c>
      <c r="AY6" s="8">
        <v>0</v>
      </c>
      <c r="AZ6" s="10">
        <v>0</v>
      </c>
      <c r="BA6" s="33">
        <v>0</v>
      </c>
      <c r="BB6" s="8">
        <f t="shared" ref="BB6:BB18" si="5">C6+F6+R6+X6+AA6+AJ6+AM6+AP6+AS6+AV6+AY6+L6+U6+AD6+AJ6+O6</f>
        <v>62.405999999999999</v>
      </c>
      <c r="BC6" s="9">
        <f t="shared" ref="BC6:BC18" si="6">D6+G6+S6+Y6+AB6+AK6+AN6+AQ6+AT6+AW6+AZ6+M6+V6+AE6+AK6+P6</f>
        <v>359.02</v>
      </c>
    </row>
    <row r="7" spans="1:55" x14ac:dyDescent="0.3">
      <c r="A7" s="45">
        <v>2017</v>
      </c>
      <c r="B7" s="41" t="s">
        <v>6</v>
      </c>
      <c r="C7" s="4">
        <v>0</v>
      </c>
      <c r="D7" s="3">
        <v>0</v>
      </c>
      <c r="E7" s="31">
        <v>0</v>
      </c>
      <c r="F7" s="4">
        <v>0</v>
      </c>
      <c r="G7" s="3">
        <v>0</v>
      </c>
      <c r="H7" s="31">
        <v>0</v>
      </c>
      <c r="I7" s="4">
        <v>0</v>
      </c>
      <c r="J7" s="3">
        <v>0</v>
      </c>
      <c r="K7" s="31">
        <v>0</v>
      </c>
      <c r="L7" s="4">
        <v>0</v>
      </c>
      <c r="M7" s="3">
        <v>0</v>
      </c>
      <c r="N7" s="31">
        <v>0</v>
      </c>
      <c r="O7" s="4">
        <v>0.72499999999999998</v>
      </c>
      <c r="P7" s="3">
        <v>88.61</v>
      </c>
      <c r="Q7" s="31">
        <f t="shared" si="2"/>
        <v>122220.68965517242</v>
      </c>
      <c r="R7" s="4">
        <v>0</v>
      </c>
      <c r="S7" s="3">
        <v>0</v>
      </c>
      <c r="T7" s="31">
        <v>0</v>
      </c>
      <c r="U7" s="4">
        <v>6.5000000000000002E-2</v>
      </c>
      <c r="V7" s="3">
        <v>3.56</v>
      </c>
      <c r="W7" s="31">
        <f t="shared" si="3"/>
        <v>54769.230769230766</v>
      </c>
      <c r="X7" s="4">
        <v>0</v>
      </c>
      <c r="Y7" s="3">
        <v>0</v>
      </c>
      <c r="Z7" s="31">
        <v>0</v>
      </c>
      <c r="AA7" s="4">
        <v>0</v>
      </c>
      <c r="AB7" s="3">
        <v>0</v>
      </c>
      <c r="AC7" s="31">
        <v>0</v>
      </c>
      <c r="AD7" s="4">
        <v>0</v>
      </c>
      <c r="AE7" s="3">
        <v>0</v>
      </c>
      <c r="AF7" s="31">
        <v>0</v>
      </c>
      <c r="AG7" s="4">
        <v>0</v>
      </c>
      <c r="AH7" s="3">
        <v>0</v>
      </c>
      <c r="AI7" s="31">
        <v>0</v>
      </c>
      <c r="AJ7" s="4">
        <v>0</v>
      </c>
      <c r="AK7" s="3">
        <v>0</v>
      </c>
      <c r="AL7" s="31">
        <v>0</v>
      </c>
      <c r="AM7" s="4">
        <v>0</v>
      </c>
      <c r="AN7" s="3">
        <v>0</v>
      </c>
      <c r="AO7" s="31">
        <v>0</v>
      </c>
      <c r="AP7" s="4">
        <v>0</v>
      </c>
      <c r="AQ7" s="3">
        <v>0</v>
      </c>
      <c r="AR7" s="31">
        <v>0</v>
      </c>
      <c r="AS7" s="4">
        <v>0</v>
      </c>
      <c r="AT7" s="3">
        <v>0</v>
      </c>
      <c r="AU7" s="31">
        <v>0</v>
      </c>
      <c r="AV7" s="4">
        <v>0</v>
      </c>
      <c r="AW7" s="3">
        <v>0</v>
      </c>
      <c r="AX7" s="31">
        <v>0</v>
      </c>
      <c r="AY7" s="4">
        <v>0</v>
      </c>
      <c r="AZ7" s="3">
        <v>0</v>
      </c>
      <c r="BA7" s="31">
        <v>0</v>
      </c>
      <c r="BB7" s="4">
        <f t="shared" si="5"/>
        <v>0.79</v>
      </c>
      <c r="BC7" s="7">
        <f t="shared" si="6"/>
        <v>92.17</v>
      </c>
    </row>
    <row r="8" spans="1:55" x14ac:dyDescent="0.3">
      <c r="A8" s="45">
        <v>2017</v>
      </c>
      <c r="B8" s="41" t="s">
        <v>7</v>
      </c>
      <c r="C8" s="4">
        <v>0</v>
      </c>
      <c r="D8" s="3">
        <v>0</v>
      </c>
      <c r="E8" s="31">
        <v>0</v>
      </c>
      <c r="F8" s="4">
        <v>7.0000000000000001E-3</v>
      </c>
      <c r="G8" s="3">
        <v>3.68</v>
      </c>
      <c r="H8" s="31">
        <f t="shared" si="1"/>
        <v>525714.2857142858</v>
      </c>
      <c r="I8" s="4">
        <v>0</v>
      </c>
      <c r="J8" s="3">
        <v>0</v>
      </c>
      <c r="K8" s="31">
        <v>0</v>
      </c>
      <c r="L8" s="4">
        <v>0</v>
      </c>
      <c r="M8" s="3">
        <v>0</v>
      </c>
      <c r="N8" s="31">
        <v>0</v>
      </c>
      <c r="O8" s="4">
        <v>2.375</v>
      </c>
      <c r="P8" s="3">
        <v>85.48</v>
      </c>
      <c r="Q8" s="31">
        <f t="shared" si="2"/>
        <v>35991.578947368427</v>
      </c>
      <c r="R8" s="4">
        <v>0</v>
      </c>
      <c r="S8" s="3">
        <v>0</v>
      </c>
      <c r="T8" s="31">
        <v>0</v>
      </c>
      <c r="U8" s="4">
        <v>1.68</v>
      </c>
      <c r="V8" s="3">
        <v>2.72</v>
      </c>
      <c r="W8" s="31">
        <f t="shared" si="3"/>
        <v>1619.0476190476193</v>
      </c>
      <c r="X8" s="4">
        <v>0</v>
      </c>
      <c r="Y8" s="3">
        <v>0</v>
      </c>
      <c r="Z8" s="31">
        <v>0</v>
      </c>
      <c r="AA8" s="4">
        <v>0</v>
      </c>
      <c r="AB8" s="3">
        <v>0</v>
      </c>
      <c r="AC8" s="31">
        <v>0</v>
      </c>
      <c r="AD8" s="4">
        <v>0</v>
      </c>
      <c r="AE8" s="3">
        <v>0</v>
      </c>
      <c r="AF8" s="31">
        <v>0</v>
      </c>
      <c r="AG8" s="4">
        <v>0</v>
      </c>
      <c r="AH8" s="3">
        <v>0</v>
      </c>
      <c r="AI8" s="31">
        <v>0</v>
      </c>
      <c r="AJ8" s="4">
        <v>0</v>
      </c>
      <c r="AK8" s="3">
        <v>0</v>
      </c>
      <c r="AL8" s="31">
        <v>0</v>
      </c>
      <c r="AM8" s="4">
        <v>0</v>
      </c>
      <c r="AN8" s="3">
        <v>0</v>
      </c>
      <c r="AO8" s="31">
        <v>0</v>
      </c>
      <c r="AP8" s="4">
        <v>0</v>
      </c>
      <c r="AQ8" s="3">
        <v>0</v>
      </c>
      <c r="AR8" s="31">
        <v>0</v>
      </c>
      <c r="AS8" s="4">
        <v>0</v>
      </c>
      <c r="AT8" s="3">
        <v>0</v>
      </c>
      <c r="AU8" s="31">
        <v>0</v>
      </c>
      <c r="AV8" s="4">
        <v>0</v>
      </c>
      <c r="AW8" s="3">
        <v>0</v>
      </c>
      <c r="AX8" s="31">
        <v>0</v>
      </c>
      <c r="AY8" s="4">
        <v>0</v>
      </c>
      <c r="AZ8" s="3">
        <v>0</v>
      </c>
      <c r="BA8" s="31">
        <v>0</v>
      </c>
      <c r="BB8" s="4">
        <f t="shared" si="5"/>
        <v>4.0619999999999994</v>
      </c>
      <c r="BC8" s="7">
        <f t="shared" si="6"/>
        <v>91.88000000000001</v>
      </c>
    </row>
    <row r="9" spans="1:55" x14ac:dyDescent="0.3">
      <c r="A9" s="45">
        <v>2017</v>
      </c>
      <c r="B9" s="41" t="s">
        <v>8</v>
      </c>
      <c r="C9" s="4">
        <v>0</v>
      </c>
      <c r="D9" s="3">
        <v>0</v>
      </c>
      <c r="E9" s="31">
        <v>0</v>
      </c>
      <c r="F9" s="4">
        <v>0</v>
      </c>
      <c r="G9" s="3">
        <v>0</v>
      </c>
      <c r="H9" s="31">
        <v>0</v>
      </c>
      <c r="I9" s="4">
        <v>0</v>
      </c>
      <c r="J9" s="3">
        <v>0</v>
      </c>
      <c r="K9" s="31">
        <v>0</v>
      </c>
      <c r="L9" s="4">
        <v>0</v>
      </c>
      <c r="M9" s="3">
        <v>0</v>
      </c>
      <c r="N9" s="31">
        <v>0</v>
      </c>
      <c r="O9" s="4">
        <v>0</v>
      </c>
      <c r="P9" s="3">
        <v>0</v>
      </c>
      <c r="Q9" s="31">
        <v>0</v>
      </c>
      <c r="R9" s="4">
        <v>0</v>
      </c>
      <c r="S9" s="3">
        <v>0</v>
      </c>
      <c r="T9" s="31">
        <v>0</v>
      </c>
      <c r="U9" s="4">
        <v>0.75</v>
      </c>
      <c r="V9" s="3">
        <v>3.11</v>
      </c>
      <c r="W9" s="31">
        <f t="shared" si="3"/>
        <v>4146.6666666666661</v>
      </c>
      <c r="X9" s="4">
        <v>0</v>
      </c>
      <c r="Y9" s="3">
        <v>0</v>
      </c>
      <c r="Z9" s="31">
        <v>0</v>
      </c>
      <c r="AA9" s="4">
        <v>0</v>
      </c>
      <c r="AB9" s="3">
        <v>0</v>
      </c>
      <c r="AC9" s="31">
        <v>0</v>
      </c>
      <c r="AD9" s="4">
        <v>0</v>
      </c>
      <c r="AE9" s="3">
        <v>0</v>
      </c>
      <c r="AF9" s="31">
        <v>0</v>
      </c>
      <c r="AG9" s="4">
        <v>0</v>
      </c>
      <c r="AH9" s="3">
        <v>0</v>
      </c>
      <c r="AI9" s="31">
        <v>0</v>
      </c>
      <c r="AJ9" s="4">
        <v>0</v>
      </c>
      <c r="AK9" s="3">
        <v>0</v>
      </c>
      <c r="AL9" s="31">
        <v>0</v>
      </c>
      <c r="AM9" s="4">
        <v>0</v>
      </c>
      <c r="AN9" s="3">
        <v>0</v>
      </c>
      <c r="AO9" s="31">
        <v>0</v>
      </c>
      <c r="AP9" s="4">
        <v>0</v>
      </c>
      <c r="AQ9" s="3">
        <v>0</v>
      </c>
      <c r="AR9" s="31">
        <v>0</v>
      </c>
      <c r="AS9" s="4">
        <v>0</v>
      </c>
      <c r="AT9" s="3">
        <v>0</v>
      </c>
      <c r="AU9" s="31">
        <v>0</v>
      </c>
      <c r="AV9" s="4">
        <v>0</v>
      </c>
      <c r="AW9" s="3">
        <v>0</v>
      </c>
      <c r="AX9" s="31">
        <v>0</v>
      </c>
      <c r="AY9" s="4">
        <v>0</v>
      </c>
      <c r="AZ9" s="3">
        <v>0</v>
      </c>
      <c r="BA9" s="31">
        <v>0</v>
      </c>
      <c r="BB9" s="4">
        <f t="shared" si="5"/>
        <v>0.75</v>
      </c>
      <c r="BC9" s="7">
        <f t="shared" si="6"/>
        <v>3.11</v>
      </c>
    </row>
    <row r="10" spans="1:55" x14ac:dyDescent="0.3">
      <c r="A10" s="45">
        <v>2017</v>
      </c>
      <c r="B10" s="41" t="s">
        <v>9</v>
      </c>
      <c r="C10" s="4">
        <v>8</v>
      </c>
      <c r="D10" s="3">
        <v>42.29</v>
      </c>
      <c r="E10" s="31">
        <f t="shared" ref="E10" si="7">D10/C10*1000</f>
        <v>5286.25</v>
      </c>
      <c r="F10" s="4">
        <v>0</v>
      </c>
      <c r="G10" s="3">
        <v>0</v>
      </c>
      <c r="H10" s="31">
        <v>0</v>
      </c>
      <c r="I10" s="4">
        <v>0</v>
      </c>
      <c r="J10" s="3">
        <v>0</v>
      </c>
      <c r="K10" s="31">
        <v>0</v>
      </c>
      <c r="L10" s="4">
        <v>0</v>
      </c>
      <c r="M10" s="3">
        <v>0</v>
      </c>
      <c r="N10" s="31">
        <v>0</v>
      </c>
      <c r="O10" s="4">
        <v>0.4</v>
      </c>
      <c r="P10" s="3">
        <v>3.72</v>
      </c>
      <c r="Q10" s="31">
        <f t="shared" ref="Q10" si="8">P10/O10*1000</f>
        <v>9300</v>
      </c>
      <c r="R10" s="4">
        <v>0</v>
      </c>
      <c r="S10" s="3">
        <v>0</v>
      </c>
      <c r="T10" s="31">
        <v>0</v>
      </c>
      <c r="U10" s="4">
        <v>0</v>
      </c>
      <c r="V10" s="3">
        <v>0</v>
      </c>
      <c r="W10" s="31">
        <v>0</v>
      </c>
      <c r="X10" s="4">
        <v>0</v>
      </c>
      <c r="Y10" s="3">
        <v>0</v>
      </c>
      <c r="Z10" s="31">
        <v>0</v>
      </c>
      <c r="AA10" s="4">
        <v>0</v>
      </c>
      <c r="AB10" s="3">
        <v>0</v>
      </c>
      <c r="AC10" s="31">
        <v>0</v>
      </c>
      <c r="AD10" s="4">
        <v>6.1870000000000003</v>
      </c>
      <c r="AE10" s="3">
        <v>45.05</v>
      </c>
      <c r="AF10" s="31">
        <f t="shared" ref="AF10" si="9">AE10/AD10*1000</f>
        <v>7281.396476482947</v>
      </c>
      <c r="AG10" s="4">
        <v>0</v>
      </c>
      <c r="AH10" s="3">
        <v>0</v>
      </c>
      <c r="AI10" s="31">
        <v>0</v>
      </c>
      <c r="AJ10" s="4">
        <v>0</v>
      </c>
      <c r="AK10" s="3">
        <v>0</v>
      </c>
      <c r="AL10" s="31">
        <v>0</v>
      </c>
      <c r="AM10" s="4">
        <v>0</v>
      </c>
      <c r="AN10" s="3">
        <v>0</v>
      </c>
      <c r="AO10" s="31">
        <v>0</v>
      </c>
      <c r="AP10" s="4">
        <v>0</v>
      </c>
      <c r="AQ10" s="3">
        <v>0</v>
      </c>
      <c r="AR10" s="31">
        <v>0</v>
      </c>
      <c r="AS10" s="4">
        <v>0</v>
      </c>
      <c r="AT10" s="3">
        <v>0</v>
      </c>
      <c r="AU10" s="31">
        <v>0</v>
      </c>
      <c r="AV10" s="4">
        <v>0</v>
      </c>
      <c r="AW10" s="3">
        <v>0</v>
      </c>
      <c r="AX10" s="31">
        <v>0</v>
      </c>
      <c r="AY10" s="4">
        <v>0</v>
      </c>
      <c r="AZ10" s="3">
        <v>0</v>
      </c>
      <c r="BA10" s="31">
        <v>0</v>
      </c>
      <c r="BB10" s="4">
        <f t="shared" si="5"/>
        <v>14.587000000000002</v>
      </c>
      <c r="BC10" s="7">
        <f t="shared" si="6"/>
        <v>91.06</v>
      </c>
    </row>
    <row r="11" spans="1:55" x14ac:dyDescent="0.3">
      <c r="A11" s="45">
        <v>2017</v>
      </c>
      <c r="B11" s="41" t="s">
        <v>10</v>
      </c>
      <c r="C11" s="4">
        <v>0</v>
      </c>
      <c r="D11" s="3">
        <v>0</v>
      </c>
      <c r="E11" s="31">
        <v>0</v>
      </c>
      <c r="F11" s="4">
        <v>0</v>
      </c>
      <c r="G11" s="3">
        <v>0</v>
      </c>
      <c r="H11" s="31">
        <v>0</v>
      </c>
      <c r="I11" s="4">
        <v>0</v>
      </c>
      <c r="J11" s="3">
        <v>0</v>
      </c>
      <c r="K11" s="31">
        <v>0</v>
      </c>
      <c r="L11" s="4">
        <v>0</v>
      </c>
      <c r="M11" s="3">
        <v>0</v>
      </c>
      <c r="N11" s="31">
        <v>0</v>
      </c>
      <c r="O11" s="4">
        <v>0</v>
      </c>
      <c r="P11" s="3">
        <v>0</v>
      </c>
      <c r="Q11" s="31">
        <v>0</v>
      </c>
      <c r="R11" s="4">
        <v>0</v>
      </c>
      <c r="S11" s="3">
        <v>0</v>
      </c>
      <c r="T11" s="31">
        <v>0</v>
      </c>
      <c r="U11" s="4">
        <v>0</v>
      </c>
      <c r="V11" s="3">
        <v>0</v>
      </c>
      <c r="W11" s="31">
        <v>0</v>
      </c>
      <c r="X11" s="4">
        <v>0</v>
      </c>
      <c r="Y11" s="3">
        <v>0</v>
      </c>
      <c r="Z11" s="31">
        <v>0</v>
      </c>
      <c r="AA11" s="4">
        <v>1</v>
      </c>
      <c r="AB11" s="3">
        <v>3.89</v>
      </c>
      <c r="AC11" s="31">
        <f t="shared" ref="AC11:AC16" si="10">AB11/AA11*1000</f>
        <v>3890</v>
      </c>
      <c r="AD11" s="4">
        <v>0</v>
      </c>
      <c r="AE11" s="3">
        <v>0</v>
      </c>
      <c r="AF11" s="31">
        <v>0</v>
      </c>
      <c r="AG11" s="4">
        <v>0</v>
      </c>
      <c r="AH11" s="3">
        <v>0</v>
      </c>
      <c r="AI11" s="31">
        <v>0</v>
      </c>
      <c r="AJ11" s="4">
        <v>0</v>
      </c>
      <c r="AK11" s="3">
        <v>0</v>
      </c>
      <c r="AL11" s="31">
        <v>0</v>
      </c>
      <c r="AM11" s="4">
        <v>0</v>
      </c>
      <c r="AN11" s="3">
        <v>0</v>
      </c>
      <c r="AO11" s="31">
        <v>0</v>
      </c>
      <c r="AP11" s="4">
        <v>0</v>
      </c>
      <c r="AQ11" s="3">
        <v>0</v>
      </c>
      <c r="AR11" s="31">
        <v>0</v>
      </c>
      <c r="AS11" s="4">
        <v>0</v>
      </c>
      <c r="AT11" s="3">
        <v>0</v>
      </c>
      <c r="AU11" s="31">
        <v>0</v>
      </c>
      <c r="AV11" s="4">
        <v>0</v>
      </c>
      <c r="AW11" s="3">
        <v>0</v>
      </c>
      <c r="AX11" s="31">
        <v>0</v>
      </c>
      <c r="AY11" s="4">
        <v>0</v>
      </c>
      <c r="AZ11" s="3">
        <v>0</v>
      </c>
      <c r="BA11" s="31">
        <v>0</v>
      </c>
      <c r="BB11" s="4">
        <f t="shared" si="5"/>
        <v>1</v>
      </c>
      <c r="BC11" s="7">
        <f t="shared" si="6"/>
        <v>3.89</v>
      </c>
    </row>
    <row r="12" spans="1:55" x14ac:dyDescent="0.3">
      <c r="A12" s="45">
        <v>2017</v>
      </c>
      <c r="B12" s="42" t="s">
        <v>11</v>
      </c>
      <c r="C12" s="4">
        <v>0</v>
      </c>
      <c r="D12" s="3">
        <v>0</v>
      </c>
      <c r="E12" s="31">
        <v>0</v>
      </c>
      <c r="F12" s="4">
        <v>0</v>
      </c>
      <c r="G12" s="3">
        <v>0</v>
      </c>
      <c r="H12" s="31">
        <v>0</v>
      </c>
      <c r="I12" s="4">
        <v>0</v>
      </c>
      <c r="J12" s="3">
        <v>0</v>
      </c>
      <c r="K12" s="31">
        <v>0</v>
      </c>
      <c r="L12" s="4">
        <v>0</v>
      </c>
      <c r="M12" s="3">
        <v>0</v>
      </c>
      <c r="N12" s="31">
        <v>0</v>
      </c>
      <c r="O12" s="4">
        <v>0</v>
      </c>
      <c r="P12" s="3">
        <v>0</v>
      </c>
      <c r="Q12" s="31">
        <v>0</v>
      </c>
      <c r="R12" s="4">
        <v>0</v>
      </c>
      <c r="S12" s="3">
        <v>0</v>
      </c>
      <c r="T12" s="31">
        <v>0</v>
      </c>
      <c r="U12" s="4">
        <v>0</v>
      </c>
      <c r="V12" s="3">
        <v>0</v>
      </c>
      <c r="W12" s="31">
        <v>0</v>
      </c>
      <c r="X12" s="4">
        <v>0</v>
      </c>
      <c r="Y12" s="3">
        <v>0</v>
      </c>
      <c r="Z12" s="31">
        <v>0</v>
      </c>
      <c r="AA12" s="4">
        <v>0</v>
      </c>
      <c r="AB12" s="3">
        <v>0</v>
      </c>
      <c r="AC12" s="31">
        <v>0</v>
      </c>
      <c r="AD12" s="4">
        <v>0</v>
      </c>
      <c r="AE12" s="3">
        <v>0</v>
      </c>
      <c r="AF12" s="31">
        <v>0</v>
      </c>
      <c r="AG12" s="4">
        <v>0</v>
      </c>
      <c r="AH12" s="3">
        <v>0</v>
      </c>
      <c r="AI12" s="31">
        <v>0</v>
      </c>
      <c r="AJ12" s="4">
        <v>0</v>
      </c>
      <c r="AK12" s="3">
        <v>0</v>
      </c>
      <c r="AL12" s="31">
        <v>0</v>
      </c>
      <c r="AM12" s="4">
        <v>0</v>
      </c>
      <c r="AN12" s="3">
        <v>0</v>
      </c>
      <c r="AO12" s="31">
        <v>0</v>
      </c>
      <c r="AP12" s="4">
        <v>0</v>
      </c>
      <c r="AQ12" s="3">
        <v>0</v>
      </c>
      <c r="AR12" s="31">
        <v>0</v>
      </c>
      <c r="AS12" s="4">
        <v>0</v>
      </c>
      <c r="AT12" s="3">
        <v>0</v>
      </c>
      <c r="AU12" s="31">
        <v>0</v>
      </c>
      <c r="AV12" s="4">
        <v>100</v>
      </c>
      <c r="AW12" s="3">
        <v>472.85</v>
      </c>
      <c r="AX12" s="31">
        <f t="shared" ref="AX12:AX17" si="11">AW12/AV12*1000</f>
        <v>4728.5</v>
      </c>
      <c r="AY12" s="4">
        <v>0</v>
      </c>
      <c r="AZ12" s="3">
        <v>0</v>
      </c>
      <c r="BA12" s="31">
        <v>0</v>
      </c>
      <c r="BB12" s="4">
        <f t="shared" si="5"/>
        <v>100</v>
      </c>
      <c r="BC12" s="7">
        <f t="shared" si="6"/>
        <v>472.85</v>
      </c>
    </row>
    <row r="13" spans="1:55" x14ac:dyDescent="0.3">
      <c r="A13" s="45">
        <v>2017</v>
      </c>
      <c r="B13" s="41" t="s">
        <v>12</v>
      </c>
      <c r="C13" s="4">
        <v>0</v>
      </c>
      <c r="D13" s="3">
        <v>0</v>
      </c>
      <c r="E13" s="31">
        <v>0</v>
      </c>
      <c r="F13" s="4">
        <v>0</v>
      </c>
      <c r="G13" s="3">
        <v>0</v>
      </c>
      <c r="H13" s="31">
        <v>0</v>
      </c>
      <c r="I13" s="4">
        <v>0</v>
      </c>
      <c r="J13" s="3">
        <v>0</v>
      </c>
      <c r="K13" s="31">
        <v>0</v>
      </c>
      <c r="L13" s="4">
        <v>0</v>
      </c>
      <c r="M13" s="3">
        <v>0</v>
      </c>
      <c r="N13" s="31">
        <v>0</v>
      </c>
      <c r="O13" s="4">
        <v>53.8</v>
      </c>
      <c r="P13" s="3">
        <v>465.15</v>
      </c>
      <c r="Q13" s="31">
        <f t="shared" ref="Q13:Q17" si="12">P13/O13*1000</f>
        <v>8645.9107806691445</v>
      </c>
      <c r="R13" s="4">
        <v>0</v>
      </c>
      <c r="S13" s="3">
        <v>0</v>
      </c>
      <c r="T13" s="31">
        <v>0</v>
      </c>
      <c r="U13" s="4">
        <v>0</v>
      </c>
      <c r="V13" s="3">
        <v>0</v>
      </c>
      <c r="W13" s="31">
        <v>0</v>
      </c>
      <c r="X13" s="4">
        <v>0</v>
      </c>
      <c r="Y13" s="3">
        <v>0</v>
      </c>
      <c r="Z13" s="31">
        <v>0</v>
      </c>
      <c r="AA13" s="4">
        <v>1</v>
      </c>
      <c r="AB13" s="3">
        <v>2.65</v>
      </c>
      <c r="AC13" s="31">
        <f t="shared" si="10"/>
        <v>2650</v>
      </c>
      <c r="AD13" s="4">
        <v>0</v>
      </c>
      <c r="AE13" s="3">
        <v>0</v>
      </c>
      <c r="AF13" s="31">
        <v>0</v>
      </c>
      <c r="AG13" s="4">
        <v>0</v>
      </c>
      <c r="AH13" s="3">
        <v>0</v>
      </c>
      <c r="AI13" s="31">
        <v>0</v>
      </c>
      <c r="AJ13" s="4">
        <v>0</v>
      </c>
      <c r="AK13" s="3">
        <v>0</v>
      </c>
      <c r="AL13" s="31">
        <v>0</v>
      </c>
      <c r="AM13" s="4">
        <v>0</v>
      </c>
      <c r="AN13" s="3">
        <v>0</v>
      </c>
      <c r="AO13" s="31">
        <v>0</v>
      </c>
      <c r="AP13" s="4">
        <v>0</v>
      </c>
      <c r="AQ13" s="3">
        <v>0</v>
      </c>
      <c r="AR13" s="31">
        <v>0</v>
      </c>
      <c r="AS13" s="4">
        <v>13.6</v>
      </c>
      <c r="AT13" s="3">
        <v>79.2</v>
      </c>
      <c r="AU13" s="31">
        <f t="shared" ref="AU13" si="13">AT13/AS13*1000</f>
        <v>5823.5294117647063</v>
      </c>
      <c r="AV13" s="4">
        <v>0</v>
      </c>
      <c r="AW13" s="3">
        <v>0</v>
      </c>
      <c r="AX13" s="31">
        <v>0</v>
      </c>
      <c r="AY13" s="4">
        <v>0</v>
      </c>
      <c r="AZ13" s="3">
        <v>0</v>
      </c>
      <c r="BA13" s="31">
        <v>0</v>
      </c>
      <c r="BB13" s="4">
        <f t="shared" si="5"/>
        <v>68.399999999999991</v>
      </c>
      <c r="BC13" s="7">
        <f t="shared" si="6"/>
        <v>547</v>
      </c>
    </row>
    <row r="14" spans="1:55" x14ac:dyDescent="0.3">
      <c r="A14" s="45">
        <v>2017</v>
      </c>
      <c r="B14" s="41" t="s">
        <v>13</v>
      </c>
      <c r="C14" s="4">
        <v>0</v>
      </c>
      <c r="D14" s="3">
        <v>0</v>
      </c>
      <c r="E14" s="31">
        <v>0</v>
      </c>
      <c r="F14" s="4">
        <v>4.2</v>
      </c>
      <c r="G14" s="3">
        <v>41.36</v>
      </c>
      <c r="H14" s="31">
        <f t="shared" ref="H14:H16" si="14">G14/F14*1000</f>
        <v>9847.6190476190459</v>
      </c>
      <c r="I14" s="4">
        <v>0</v>
      </c>
      <c r="J14" s="3">
        <v>0</v>
      </c>
      <c r="K14" s="31">
        <v>0</v>
      </c>
      <c r="L14" s="4">
        <v>0</v>
      </c>
      <c r="M14" s="3">
        <v>0</v>
      </c>
      <c r="N14" s="31">
        <v>0</v>
      </c>
      <c r="O14" s="4">
        <v>0.16500000000000001</v>
      </c>
      <c r="P14" s="3">
        <v>4.43</v>
      </c>
      <c r="Q14" s="31">
        <f t="shared" si="12"/>
        <v>26848.484848484844</v>
      </c>
      <c r="R14" s="4">
        <v>0</v>
      </c>
      <c r="S14" s="3">
        <v>0</v>
      </c>
      <c r="T14" s="31">
        <v>0</v>
      </c>
      <c r="U14" s="4">
        <v>0</v>
      </c>
      <c r="V14" s="3">
        <v>0</v>
      </c>
      <c r="W14" s="31">
        <v>0</v>
      </c>
      <c r="X14" s="4">
        <v>0</v>
      </c>
      <c r="Y14" s="3">
        <v>0</v>
      </c>
      <c r="Z14" s="31">
        <v>0</v>
      </c>
      <c r="AA14" s="4">
        <v>0.05</v>
      </c>
      <c r="AB14" s="3">
        <v>0.83</v>
      </c>
      <c r="AC14" s="31">
        <f t="shared" si="10"/>
        <v>16599.999999999996</v>
      </c>
      <c r="AD14" s="4">
        <v>86.96</v>
      </c>
      <c r="AE14" s="3">
        <v>42.15</v>
      </c>
      <c r="AF14" s="31">
        <f t="shared" ref="AF14:AF17" si="15">AE14/AD14*1000</f>
        <v>484.70561177552901</v>
      </c>
      <c r="AG14" s="4">
        <v>0</v>
      </c>
      <c r="AH14" s="3">
        <v>0</v>
      </c>
      <c r="AI14" s="31">
        <v>0</v>
      </c>
      <c r="AJ14" s="4">
        <v>0</v>
      </c>
      <c r="AK14" s="3">
        <v>0</v>
      </c>
      <c r="AL14" s="31">
        <v>0</v>
      </c>
      <c r="AM14" s="4">
        <v>0</v>
      </c>
      <c r="AN14" s="3">
        <v>0</v>
      </c>
      <c r="AO14" s="31">
        <v>0</v>
      </c>
      <c r="AP14" s="4">
        <v>0</v>
      </c>
      <c r="AQ14" s="3">
        <v>0</v>
      </c>
      <c r="AR14" s="31">
        <v>0</v>
      </c>
      <c r="AS14" s="4">
        <v>0</v>
      </c>
      <c r="AT14" s="3">
        <v>0</v>
      </c>
      <c r="AU14" s="31">
        <v>0</v>
      </c>
      <c r="AV14" s="4">
        <v>0</v>
      </c>
      <c r="AW14" s="3">
        <v>0</v>
      </c>
      <c r="AX14" s="31">
        <v>0</v>
      </c>
      <c r="AY14" s="4">
        <v>0</v>
      </c>
      <c r="AZ14" s="3">
        <v>0</v>
      </c>
      <c r="BA14" s="31">
        <v>0</v>
      </c>
      <c r="BB14" s="4">
        <f t="shared" si="5"/>
        <v>91.375</v>
      </c>
      <c r="BC14" s="7">
        <f t="shared" si="6"/>
        <v>88.77000000000001</v>
      </c>
    </row>
    <row r="15" spans="1:55" x14ac:dyDescent="0.3">
      <c r="A15" s="45">
        <v>2017</v>
      </c>
      <c r="B15" s="41" t="s">
        <v>14</v>
      </c>
      <c r="C15" s="4">
        <v>42</v>
      </c>
      <c r="D15" s="3">
        <v>221.33</v>
      </c>
      <c r="E15" s="31">
        <f t="shared" ref="E15" si="16">D15/C15*1000</f>
        <v>5269.7619047619055</v>
      </c>
      <c r="F15" s="4">
        <v>6</v>
      </c>
      <c r="G15" s="3">
        <v>31.02</v>
      </c>
      <c r="H15" s="31">
        <f t="shared" si="14"/>
        <v>5170</v>
      </c>
      <c r="I15" s="4">
        <v>0</v>
      </c>
      <c r="J15" s="3">
        <v>0</v>
      </c>
      <c r="K15" s="31">
        <v>0</v>
      </c>
      <c r="L15" s="4">
        <v>0</v>
      </c>
      <c r="M15" s="3">
        <v>0</v>
      </c>
      <c r="N15" s="31">
        <v>0</v>
      </c>
      <c r="O15" s="4">
        <v>170</v>
      </c>
      <c r="P15" s="3">
        <v>574.5</v>
      </c>
      <c r="Q15" s="31">
        <f t="shared" si="12"/>
        <v>3379.4117647058824</v>
      </c>
      <c r="R15" s="4">
        <v>0</v>
      </c>
      <c r="S15" s="3">
        <v>0</v>
      </c>
      <c r="T15" s="31">
        <v>0</v>
      </c>
      <c r="U15" s="4">
        <v>9</v>
      </c>
      <c r="V15" s="3">
        <v>44.09</v>
      </c>
      <c r="W15" s="31">
        <f t="shared" ref="W15:W17" si="17">V15/U15*1000</f>
        <v>4898.8888888888887</v>
      </c>
      <c r="X15" s="4">
        <v>0</v>
      </c>
      <c r="Y15" s="3">
        <v>0</v>
      </c>
      <c r="Z15" s="31">
        <v>0</v>
      </c>
      <c r="AA15" s="4">
        <v>32</v>
      </c>
      <c r="AB15" s="3">
        <v>84.77</v>
      </c>
      <c r="AC15" s="31">
        <f t="shared" si="10"/>
        <v>2649.0625</v>
      </c>
      <c r="AD15" s="4">
        <v>0</v>
      </c>
      <c r="AE15" s="3">
        <v>0</v>
      </c>
      <c r="AF15" s="31">
        <v>0</v>
      </c>
      <c r="AG15" s="4">
        <v>0</v>
      </c>
      <c r="AH15" s="3">
        <v>0</v>
      </c>
      <c r="AI15" s="31">
        <v>0</v>
      </c>
      <c r="AJ15" s="4">
        <v>0</v>
      </c>
      <c r="AK15" s="3">
        <v>0</v>
      </c>
      <c r="AL15" s="31">
        <v>0</v>
      </c>
      <c r="AM15" s="4">
        <v>0</v>
      </c>
      <c r="AN15" s="3">
        <v>0</v>
      </c>
      <c r="AO15" s="31">
        <v>0</v>
      </c>
      <c r="AP15" s="4">
        <v>0</v>
      </c>
      <c r="AQ15" s="3">
        <v>0</v>
      </c>
      <c r="AR15" s="31">
        <v>0</v>
      </c>
      <c r="AS15" s="4">
        <v>0</v>
      </c>
      <c r="AT15" s="3">
        <v>0</v>
      </c>
      <c r="AU15" s="31">
        <v>0</v>
      </c>
      <c r="AV15" s="4">
        <v>0</v>
      </c>
      <c r="AW15" s="3">
        <v>0</v>
      </c>
      <c r="AX15" s="31">
        <v>0</v>
      </c>
      <c r="AY15" s="4">
        <v>0</v>
      </c>
      <c r="AZ15" s="3">
        <v>0</v>
      </c>
      <c r="BA15" s="31">
        <v>0</v>
      </c>
      <c r="BB15" s="4">
        <f t="shared" si="5"/>
        <v>259</v>
      </c>
      <c r="BC15" s="7">
        <f t="shared" si="6"/>
        <v>955.71</v>
      </c>
    </row>
    <row r="16" spans="1:55" x14ac:dyDescent="0.3">
      <c r="A16" s="45">
        <v>2017</v>
      </c>
      <c r="B16" s="41" t="s">
        <v>15</v>
      </c>
      <c r="C16" s="4">
        <v>0</v>
      </c>
      <c r="D16" s="3">
        <v>0</v>
      </c>
      <c r="E16" s="31">
        <v>0</v>
      </c>
      <c r="F16" s="4">
        <v>6.0460000000000003</v>
      </c>
      <c r="G16" s="3">
        <v>33.29</v>
      </c>
      <c r="H16" s="31">
        <f t="shared" si="14"/>
        <v>5506.1197485941111</v>
      </c>
      <c r="I16" s="4">
        <v>0</v>
      </c>
      <c r="J16" s="3">
        <v>0</v>
      </c>
      <c r="K16" s="31">
        <v>0</v>
      </c>
      <c r="L16" s="4">
        <v>0</v>
      </c>
      <c r="M16" s="3">
        <v>0</v>
      </c>
      <c r="N16" s="31">
        <v>0</v>
      </c>
      <c r="O16" s="4">
        <v>117.65</v>
      </c>
      <c r="P16" s="3">
        <v>588.67999999999995</v>
      </c>
      <c r="Q16" s="31">
        <f t="shared" si="12"/>
        <v>5003.6549086272835</v>
      </c>
      <c r="R16" s="4">
        <v>0</v>
      </c>
      <c r="S16" s="3">
        <v>0</v>
      </c>
      <c r="T16" s="31">
        <v>0</v>
      </c>
      <c r="U16" s="4">
        <v>4.25</v>
      </c>
      <c r="V16" s="3">
        <v>28.22</v>
      </c>
      <c r="W16" s="31">
        <f t="shared" si="17"/>
        <v>6640</v>
      </c>
      <c r="X16" s="4">
        <v>0</v>
      </c>
      <c r="Y16" s="3">
        <v>0</v>
      </c>
      <c r="Z16" s="31">
        <v>0</v>
      </c>
      <c r="AA16" s="4">
        <v>1</v>
      </c>
      <c r="AB16" s="3">
        <v>2.65</v>
      </c>
      <c r="AC16" s="31">
        <f t="shared" si="10"/>
        <v>2650</v>
      </c>
      <c r="AD16" s="4">
        <v>17.091000000000001</v>
      </c>
      <c r="AE16" s="3">
        <v>16.71</v>
      </c>
      <c r="AF16" s="31">
        <f t="shared" si="15"/>
        <v>977.70756538529042</v>
      </c>
      <c r="AG16" s="4">
        <v>0</v>
      </c>
      <c r="AH16" s="3">
        <v>0</v>
      </c>
      <c r="AI16" s="31">
        <v>0</v>
      </c>
      <c r="AJ16" s="4">
        <v>0</v>
      </c>
      <c r="AK16" s="3">
        <v>0</v>
      </c>
      <c r="AL16" s="31">
        <v>0</v>
      </c>
      <c r="AM16" s="4">
        <v>0</v>
      </c>
      <c r="AN16" s="3">
        <v>0</v>
      </c>
      <c r="AO16" s="31">
        <v>0</v>
      </c>
      <c r="AP16" s="4">
        <v>0</v>
      </c>
      <c r="AQ16" s="3">
        <v>0</v>
      </c>
      <c r="AR16" s="31">
        <v>0</v>
      </c>
      <c r="AS16" s="4">
        <v>0</v>
      </c>
      <c r="AT16" s="3">
        <v>0</v>
      </c>
      <c r="AU16" s="31">
        <v>0</v>
      </c>
      <c r="AV16" s="4">
        <v>0.13100000000000001</v>
      </c>
      <c r="AW16" s="3">
        <v>221.09</v>
      </c>
      <c r="AX16" s="31">
        <f t="shared" si="11"/>
        <v>1687709.9236641221</v>
      </c>
      <c r="AY16" s="4">
        <v>0</v>
      </c>
      <c r="AZ16" s="3">
        <v>0</v>
      </c>
      <c r="BA16" s="31">
        <v>0</v>
      </c>
      <c r="BB16" s="4">
        <f t="shared" si="5"/>
        <v>146.16800000000001</v>
      </c>
      <c r="BC16" s="7">
        <f t="shared" si="6"/>
        <v>890.63999999999987</v>
      </c>
    </row>
    <row r="17" spans="1:55" x14ac:dyDescent="0.3">
      <c r="A17" s="45">
        <v>2017</v>
      </c>
      <c r="B17" s="41" t="s">
        <v>16</v>
      </c>
      <c r="C17" s="4">
        <v>0</v>
      </c>
      <c r="D17" s="3">
        <v>0</v>
      </c>
      <c r="E17" s="31">
        <v>0</v>
      </c>
      <c r="F17" s="4">
        <v>0</v>
      </c>
      <c r="G17" s="3">
        <v>0</v>
      </c>
      <c r="H17" s="31">
        <v>0</v>
      </c>
      <c r="I17" s="4">
        <v>0</v>
      </c>
      <c r="J17" s="3">
        <v>0</v>
      </c>
      <c r="K17" s="31">
        <v>0</v>
      </c>
      <c r="L17" s="4">
        <v>0</v>
      </c>
      <c r="M17" s="3">
        <v>0</v>
      </c>
      <c r="N17" s="31">
        <v>0</v>
      </c>
      <c r="O17" s="4">
        <v>1.2</v>
      </c>
      <c r="P17" s="3">
        <v>7</v>
      </c>
      <c r="Q17" s="31">
        <f t="shared" si="12"/>
        <v>5833.3333333333339</v>
      </c>
      <c r="R17" s="4">
        <v>0</v>
      </c>
      <c r="S17" s="3">
        <v>0</v>
      </c>
      <c r="T17" s="31">
        <v>0</v>
      </c>
      <c r="U17" s="4">
        <v>0.10199999999999999</v>
      </c>
      <c r="V17" s="3">
        <v>0.71</v>
      </c>
      <c r="W17" s="31">
        <f t="shared" si="17"/>
        <v>6960.7843137254904</v>
      </c>
      <c r="X17" s="4">
        <v>0</v>
      </c>
      <c r="Y17" s="3">
        <v>0</v>
      </c>
      <c r="Z17" s="31">
        <v>0</v>
      </c>
      <c r="AA17" s="4">
        <v>0</v>
      </c>
      <c r="AB17" s="3">
        <v>0</v>
      </c>
      <c r="AC17" s="31">
        <v>0</v>
      </c>
      <c r="AD17" s="4">
        <v>35</v>
      </c>
      <c r="AE17" s="3">
        <v>357.07</v>
      </c>
      <c r="AF17" s="31">
        <f t="shared" si="15"/>
        <v>10202</v>
      </c>
      <c r="AG17" s="4">
        <v>0</v>
      </c>
      <c r="AH17" s="3">
        <v>0</v>
      </c>
      <c r="AI17" s="31">
        <v>0</v>
      </c>
      <c r="AJ17" s="4">
        <v>0</v>
      </c>
      <c r="AK17" s="3">
        <v>0</v>
      </c>
      <c r="AL17" s="31">
        <v>0</v>
      </c>
      <c r="AM17" s="4">
        <v>0</v>
      </c>
      <c r="AN17" s="3">
        <v>0</v>
      </c>
      <c r="AO17" s="31">
        <v>0</v>
      </c>
      <c r="AP17" s="4">
        <v>0</v>
      </c>
      <c r="AQ17" s="3">
        <v>0</v>
      </c>
      <c r="AR17" s="31">
        <v>0</v>
      </c>
      <c r="AS17" s="4">
        <v>0</v>
      </c>
      <c r="AT17" s="3">
        <v>0</v>
      </c>
      <c r="AU17" s="31">
        <v>0</v>
      </c>
      <c r="AV17" s="4">
        <v>68</v>
      </c>
      <c r="AW17" s="3">
        <v>317.69</v>
      </c>
      <c r="AX17" s="31">
        <f t="shared" si="11"/>
        <v>4671.911764705882</v>
      </c>
      <c r="AY17" s="4">
        <v>0</v>
      </c>
      <c r="AZ17" s="3">
        <v>0</v>
      </c>
      <c r="BA17" s="31">
        <v>0</v>
      </c>
      <c r="BB17" s="4">
        <f t="shared" si="5"/>
        <v>104.30200000000001</v>
      </c>
      <c r="BC17" s="7">
        <f t="shared" si="6"/>
        <v>682.47</v>
      </c>
    </row>
    <row r="18" spans="1:55" ht="15" thickBot="1" x14ac:dyDescent="0.35">
      <c r="A18" s="47"/>
      <c r="B18" s="48" t="s">
        <v>17</v>
      </c>
      <c r="C18" s="27">
        <f>SUM(C6:C17)</f>
        <v>70.3</v>
      </c>
      <c r="D18" s="26">
        <f>SUM(D6:D17)</f>
        <v>386.70000000000005</v>
      </c>
      <c r="E18" s="46"/>
      <c r="F18" s="27">
        <f>SUM(F6:F17)</f>
        <v>17.986999999999998</v>
      </c>
      <c r="G18" s="26">
        <f>SUM(G6:G17)</f>
        <v>167</v>
      </c>
      <c r="H18" s="46"/>
      <c r="I18" s="27">
        <f>SUM(I6:I17)</f>
        <v>0</v>
      </c>
      <c r="J18" s="26">
        <f>SUM(J6:J17)</f>
        <v>0</v>
      </c>
      <c r="K18" s="46"/>
      <c r="L18" s="27">
        <f>SUM(L6:L17)</f>
        <v>0</v>
      </c>
      <c r="M18" s="26">
        <f>SUM(M6:M17)</f>
        <v>0</v>
      </c>
      <c r="N18" s="46"/>
      <c r="O18" s="27">
        <f>SUM(O6:O17)</f>
        <v>351.31599999999997</v>
      </c>
      <c r="P18" s="26">
        <f>SUM(P6:P17)</f>
        <v>1845.62</v>
      </c>
      <c r="Q18" s="46"/>
      <c r="R18" s="27">
        <f>SUM(R6:R17)</f>
        <v>0</v>
      </c>
      <c r="S18" s="26">
        <f>SUM(S6:S17)</f>
        <v>0</v>
      </c>
      <c r="T18" s="46"/>
      <c r="U18" s="27">
        <f>SUM(U6:U17)</f>
        <v>17.718</v>
      </c>
      <c r="V18" s="26">
        <f>SUM(V6:V17)</f>
        <v>118.89</v>
      </c>
      <c r="W18" s="46"/>
      <c r="X18" s="27">
        <f>SUM(X6:X17)</f>
        <v>0</v>
      </c>
      <c r="Y18" s="26">
        <f>SUM(Y6:Y17)</f>
        <v>0</v>
      </c>
      <c r="Z18" s="46"/>
      <c r="AA18" s="27">
        <f>SUM(AA6:AA17)</f>
        <v>35.049999999999997</v>
      </c>
      <c r="AB18" s="26">
        <f>SUM(AB6:AB17)</f>
        <v>94.79</v>
      </c>
      <c r="AC18" s="46"/>
      <c r="AD18" s="27">
        <f>SUM(AD6:AD17)</f>
        <v>178.738</v>
      </c>
      <c r="AE18" s="26">
        <f>SUM(AE6:AE17)</f>
        <v>574.74</v>
      </c>
      <c r="AF18" s="46"/>
      <c r="AG18" s="27">
        <f>SUM(AG6:AG17)</f>
        <v>0</v>
      </c>
      <c r="AH18" s="26">
        <f>SUM(AH6:AH17)</f>
        <v>0</v>
      </c>
      <c r="AI18" s="46"/>
      <c r="AJ18" s="27">
        <f>SUM(AJ6:AJ17)</f>
        <v>0</v>
      </c>
      <c r="AK18" s="26">
        <f>SUM(AK6:AK17)</f>
        <v>0</v>
      </c>
      <c r="AL18" s="46"/>
      <c r="AM18" s="27">
        <f>SUM(AM6:AM17)</f>
        <v>0</v>
      </c>
      <c r="AN18" s="26">
        <f>SUM(AN6:AN17)</f>
        <v>0</v>
      </c>
      <c r="AO18" s="46"/>
      <c r="AP18" s="27">
        <f>SUM(AP6:AP17)</f>
        <v>0</v>
      </c>
      <c r="AQ18" s="26">
        <f>SUM(AQ6:AQ17)</f>
        <v>0</v>
      </c>
      <c r="AR18" s="46"/>
      <c r="AS18" s="27">
        <f>SUM(AS6:AS17)</f>
        <v>13.6</v>
      </c>
      <c r="AT18" s="26">
        <f>SUM(AT6:AT17)</f>
        <v>79.2</v>
      </c>
      <c r="AU18" s="46"/>
      <c r="AV18" s="27">
        <f>SUM(AV6:AV17)</f>
        <v>168.131</v>
      </c>
      <c r="AW18" s="26">
        <f>SUM(AW6:AW17)</f>
        <v>1011.6300000000001</v>
      </c>
      <c r="AX18" s="46"/>
      <c r="AY18" s="27">
        <f>SUM(AY6:AY17)</f>
        <v>0</v>
      </c>
      <c r="AZ18" s="26">
        <f>SUM(AZ6:AZ17)</f>
        <v>0</v>
      </c>
      <c r="BA18" s="46"/>
      <c r="BB18" s="27">
        <f t="shared" si="5"/>
        <v>852.83999999999992</v>
      </c>
      <c r="BC18" s="28">
        <f t="shared" si="6"/>
        <v>4278.57</v>
      </c>
    </row>
    <row r="19" spans="1:55" x14ac:dyDescent="0.3">
      <c r="A19" s="39">
        <v>2018</v>
      </c>
      <c r="B19" s="40" t="s">
        <v>5</v>
      </c>
      <c r="C19" s="8">
        <v>0</v>
      </c>
      <c r="D19" s="10">
        <v>0</v>
      </c>
      <c r="E19" s="33">
        <v>0</v>
      </c>
      <c r="F19" s="8">
        <v>0</v>
      </c>
      <c r="G19" s="10">
        <v>0</v>
      </c>
      <c r="H19" s="33">
        <v>0</v>
      </c>
      <c r="I19" s="8">
        <v>0</v>
      </c>
      <c r="J19" s="10">
        <v>0</v>
      </c>
      <c r="K19" s="33">
        <v>0</v>
      </c>
      <c r="L19" s="8">
        <v>0</v>
      </c>
      <c r="M19" s="10">
        <v>0</v>
      </c>
      <c r="N19" s="33">
        <v>0</v>
      </c>
      <c r="O19" s="8">
        <v>144.5</v>
      </c>
      <c r="P19" s="10">
        <v>681.32</v>
      </c>
      <c r="Q19" s="33">
        <f t="shared" ref="Q19:Q30" si="18">P19/O19*1000</f>
        <v>4715.0173010380622</v>
      </c>
      <c r="R19" s="8">
        <v>0</v>
      </c>
      <c r="S19" s="10">
        <v>0</v>
      </c>
      <c r="T19" s="33">
        <v>0</v>
      </c>
      <c r="U19" s="8">
        <v>1</v>
      </c>
      <c r="V19" s="10">
        <v>4.8600000000000003</v>
      </c>
      <c r="W19" s="33">
        <f t="shared" ref="W19:W28" si="19">V19/U19*1000</f>
        <v>4860</v>
      </c>
      <c r="X19" s="8">
        <v>0</v>
      </c>
      <c r="Y19" s="10">
        <v>0</v>
      </c>
      <c r="Z19" s="33">
        <v>0</v>
      </c>
      <c r="AA19" s="8">
        <v>0</v>
      </c>
      <c r="AB19" s="10">
        <v>0</v>
      </c>
      <c r="AC19" s="33">
        <v>0</v>
      </c>
      <c r="AD19" s="8">
        <v>13</v>
      </c>
      <c r="AE19" s="10">
        <v>50.92</v>
      </c>
      <c r="AF19" s="33">
        <f t="shared" ref="AF19:AF30" si="20">AE19/AD19*1000</f>
        <v>3916.9230769230771</v>
      </c>
      <c r="AG19" s="8">
        <v>0</v>
      </c>
      <c r="AH19" s="10">
        <v>0</v>
      </c>
      <c r="AI19" s="33">
        <v>0</v>
      </c>
      <c r="AJ19" s="8">
        <v>0</v>
      </c>
      <c r="AK19" s="10">
        <v>0</v>
      </c>
      <c r="AL19" s="33">
        <v>0</v>
      </c>
      <c r="AM19" s="8">
        <v>0</v>
      </c>
      <c r="AN19" s="10">
        <v>0</v>
      </c>
      <c r="AO19" s="33">
        <v>0</v>
      </c>
      <c r="AP19" s="8">
        <v>0</v>
      </c>
      <c r="AQ19" s="10">
        <v>0</v>
      </c>
      <c r="AR19" s="33">
        <v>0</v>
      </c>
      <c r="AS19" s="8">
        <v>0</v>
      </c>
      <c r="AT19" s="10">
        <v>0</v>
      </c>
      <c r="AU19" s="33">
        <v>0</v>
      </c>
      <c r="AV19" s="8">
        <v>0</v>
      </c>
      <c r="AW19" s="10">
        <v>0</v>
      </c>
      <c r="AX19" s="33">
        <v>0</v>
      </c>
      <c r="AY19" s="8">
        <v>0</v>
      </c>
      <c r="AZ19" s="10">
        <v>0</v>
      </c>
      <c r="BA19" s="33">
        <v>0</v>
      </c>
      <c r="BB19" s="8">
        <f t="shared" ref="BB19:BB44" si="21">C19+F19+R19+X19+AA19+AJ19+AM19+AP19+AS19+AV19+AY19+L19+U19+AD19+AJ19+O19+I19</f>
        <v>158.5</v>
      </c>
      <c r="BC19" s="9">
        <f t="shared" ref="BC19:BC44" si="22">D19+G19+S19+Y19+AB19+AK19+AN19+AQ19+AT19+AW19+AZ19+M19+V19+AE19+AK19+P19+J19</f>
        <v>737.1</v>
      </c>
    </row>
    <row r="20" spans="1:55" x14ac:dyDescent="0.3">
      <c r="A20" s="45">
        <v>2018</v>
      </c>
      <c r="B20" s="41" t="s">
        <v>6</v>
      </c>
      <c r="C20" s="4">
        <v>0</v>
      </c>
      <c r="D20" s="3">
        <v>0</v>
      </c>
      <c r="E20" s="31">
        <v>0</v>
      </c>
      <c r="F20" s="4">
        <v>0</v>
      </c>
      <c r="G20" s="3">
        <v>0</v>
      </c>
      <c r="H20" s="31">
        <v>0</v>
      </c>
      <c r="I20" s="4">
        <v>0</v>
      </c>
      <c r="J20" s="3">
        <v>0</v>
      </c>
      <c r="K20" s="31">
        <v>0</v>
      </c>
      <c r="L20" s="4">
        <v>0</v>
      </c>
      <c r="M20" s="3">
        <v>0</v>
      </c>
      <c r="N20" s="31">
        <v>0</v>
      </c>
      <c r="O20" s="4">
        <v>35</v>
      </c>
      <c r="P20" s="3">
        <v>129.74</v>
      </c>
      <c r="Q20" s="31">
        <f t="shared" si="18"/>
        <v>3706.8571428571431</v>
      </c>
      <c r="R20" s="4">
        <v>0</v>
      </c>
      <c r="S20" s="3">
        <v>0</v>
      </c>
      <c r="T20" s="31">
        <v>0</v>
      </c>
      <c r="U20" s="4">
        <v>1</v>
      </c>
      <c r="V20" s="3">
        <v>3.95</v>
      </c>
      <c r="W20" s="31">
        <f t="shared" si="19"/>
        <v>3950</v>
      </c>
      <c r="X20" s="4">
        <v>0</v>
      </c>
      <c r="Y20" s="3">
        <v>0</v>
      </c>
      <c r="Z20" s="31">
        <v>0</v>
      </c>
      <c r="AA20" s="4">
        <v>0.68</v>
      </c>
      <c r="AB20" s="3">
        <v>2.8</v>
      </c>
      <c r="AC20" s="31">
        <f t="shared" ref="AC20:AC29" si="23">AB20/AA20*1000</f>
        <v>4117.6470588235288</v>
      </c>
      <c r="AD20" s="4">
        <v>3.7719999999999998</v>
      </c>
      <c r="AE20" s="3">
        <v>93.72</v>
      </c>
      <c r="AF20" s="31">
        <f t="shared" si="20"/>
        <v>24846.235418875927</v>
      </c>
      <c r="AG20" s="4">
        <v>0</v>
      </c>
      <c r="AH20" s="3">
        <v>0</v>
      </c>
      <c r="AI20" s="31">
        <v>0</v>
      </c>
      <c r="AJ20" s="4">
        <v>0</v>
      </c>
      <c r="AK20" s="3">
        <v>0</v>
      </c>
      <c r="AL20" s="31">
        <v>0</v>
      </c>
      <c r="AM20" s="4">
        <v>0</v>
      </c>
      <c r="AN20" s="3">
        <v>0</v>
      </c>
      <c r="AO20" s="31">
        <v>0</v>
      </c>
      <c r="AP20" s="4">
        <v>0</v>
      </c>
      <c r="AQ20" s="3">
        <v>0</v>
      </c>
      <c r="AR20" s="31">
        <v>0</v>
      </c>
      <c r="AS20" s="4">
        <v>0</v>
      </c>
      <c r="AT20" s="3">
        <v>0</v>
      </c>
      <c r="AU20" s="31">
        <v>0</v>
      </c>
      <c r="AV20" s="4">
        <v>0</v>
      </c>
      <c r="AW20" s="3">
        <v>0</v>
      </c>
      <c r="AX20" s="31">
        <v>0</v>
      </c>
      <c r="AY20" s="4">
        <v>10</v>
      </c>
      <c r="AZ20" s="3">
        <v>90.48</v>
      </c>
      <c r="BA20" s="31">
        <f t="shared" ref="BA20:BA29" si="24">AZ20/AY20*1000</f>
        <v>9048</v>
      </c>
      <c r="BB20" s="4">
        <f t="shared" si="21"/>
        <v>50.451999999999998</v>
      </c>
      <c r="BC20" s="7">
        <f t="shared" si="22"/>
        <v>320.69</v>
      </c>
    </row>
    <row r="21" spans="1:55" x14ac:dyDescent="0.3">
      <c r="A21" s="45">
        <v>2018</v>
      </c>
      <c r="B21" s="41" t="s">
        <v>7</v>
      </c>
      <c r="C21" s="4">
        <v>0</v>
      </c>
      <c r="D21" s="3">
        <v>0</v>
      </c>
      <c r="E21" s="31">
        <v>0</v>
      </c>
      <c r="F21" s="4">
        <v>0.25</v>
      </c>
      <c r="G21" s="3">
        <v>1.49</v>
      </c>
      <c r="H21" s="31">
        <f t="shared" ref="H21:H29" si="25">G21/F21*1000</f>
        <v>5960</v>
      </c>
      <c r="I21" s="4">
        <v>0</v>
      </c>
      <c r="J21" s="3">
        <v>0</v>
      </c>
      <c r="K21" s="31">
        <v>0</v>
      </c>
      <c r="L21" s="4">
        <v>0</v>
      </c>
      <c r="M21" s="3">
        <v>0</v>
      </c>
      <c r="N21" s="31">
        <v>0</v>
      </c>
      <c r="O21" s="4">
        <v>3.2</v>
      </c>
      <c r="P21" s="3">
        <v>14.75</v>
      </c>
      <c r="Q21" s="31">
        <f t="shared" si="18"/>
        <v>4609.375</v>
      </c>
      <c r="R21" s="4">
        <v>0</v>
      </c>
      <c r="S21" s="3">
        <v>0</v>
      </c>
      <c r="T21" s="31">
        <v>0</v>
      </c>
      <c r="U21" s="4">
        <v>0</v>
      </c>
      <c r="V21" s="3">
        <v>0</v>
      </c>
      <c r="W21" s="31">
        <v>0</v>
      </c>
      <c r="X21" s="4">
        <v>0</v>
      </c>
      <c r="Y21" s="3">
        <v>0</v>
      </c>
      <c r="Z21" s="31">
        <v>0</v>
      </c>
      <c r="AA21" s="4">
        <v>15</v>
      </c>
      <c r="AB21" s="3">
        <v>73.06</v>
      </c>
      <c r="AC21" s="31">
        <f t="shared" si="23"/>
        <v>4870.666666666667</v>
      </c>
      <c r="AD21" s="4">
        <v>1.954</v>
      </c>
      <c r="AE21" s="3">
        <v>150.88</v>
      </c>
      <c r="AF21" s="31">
        <f t="shared" si="20"/>
        <v>77215.967246673492</v>
      </c>
      <c r="AG21" s="4">
        <v>0</v>
      </c>
      <c r="AH21" s="3">
        <v>0</v>
      </c>
      <c r="AI21" s="31">
        <v>0</v>
      </c>
      <c r="AJ21" s="4">
        <v>0</v>
      </c>
      <c r="AK21" s="3">
        <v>0</v>
      </c>
      <c r="AL21" s="31">
        <v>0</v>
      </c>
      <c r="AM21" s="4">
        <v>0</v>
      </c>
      <c r="AN21" s="3">
        <v>0</v>
      </c>
      <c r="AO21" s="31">
        <v>0</v>
      </c>
      <c r="AP21" s="4">
        <v>0</v>
      </c>
      <c r="AQ21" s="3">
        <v>0</v>
      </c>
      <c r="AR21" s="31">
        <v>0</v>
      </c>
      <c r="AS21" s="4">
        <v>0</v>
      </c>
      <c r="AT21" s="3">
        <v>0</v>
      </c>
      <c r="AU21" s="31">
        <v>0</v>
      </c>
      <c r="AV21" s="4">
        <v>0</v>
      </c>
      <c r="AW21" s="3">
        <v>0</v>
      </c>
      <c r="AX21" s="31">
        <v>0</v>
      </c>
      <c r="AY21" s="4">
        <v>0</v>
      </c>
      <c r="AZ21" s="3">
        <v>0</v>
      </c>
      <c r="BA21" s="31">
        <v>0</v>
      </c>
      <c r="BB21" s="4">
        <f t="shared" si="21"/>
        <v>20.404</v>
      </c>
      <c r="BC21" s="7">
        <f t="shared" si="22"/>
        <v>240.18</v>
      </c>
    </row>
    <row r="22" spans="1:55" x14ac:dyDescent="0.3">
      <c r="A22" s="45">
        <v>2018</v>
      </c>
      <c r="B22" s="41" t="s">
        <v>8</v>
      </c>
      <c r="C22" s="4">
        <v>0</v>
      </c>
      <c r="D22" s="3">
        <v>0</v>
      </c>
      <c r="E22" s="31">
        <v>0</v>
      </c>
      <c r="F22" s="4">
        <v>0</v>
      </c>
      <c r="G22" s="3">
        <v>0</v>
      </c>
      <c r="H22" s="31">
        <v>0</v>
      </c>
      <c r="I22" s="4">
        <v>0</v>
      </c>
      <c r="J22" s="3">
        <v>0</v>
      </c>
      <c r="K22" s="31">
        <v>0</v>
      </c>
      <c r="L22" s="4">
        <v>0</v>
      </c>
      <c r="M22" s="3">
        <v>0</v>
      </c>
      <c r="N22" s="31">
        <v>0</v>
      </c>
      <c r="O22" s="4">
        <v>0</v>
      </c>
      <c r="P22" s="3">
        <v>0</v>
      </c>
      <c r="Q22" s="31">
        <v>0</v>
      </c>
      <c r="R22" s="4">
        <v>0</v>
      </c>
      <c r="S22" s="3">
        <v>0</v>
      </c>
      <c r="T22" s="31">
        <v>0</v>
      </c>
      <c r="U22" s="4">
        <v>0</v>
      </c>
      <c r="V22" s="3">
        <v>0</v>
      </c>
      <c r="W22" s="31">
        <v>0</v>
      </c>
      <c r="X22" s="4">
        <v>0</v>
      </c>
      <c r="Y22" s="3">
        <v>0</v>
      </c>
      <c r="Z22" s="31">
        <v>0</v>
      </c>
      <c r="AA22" s="4">
        <v>30</v>
      </c>
      <c r="AB22" s="3">
        <v>87</v>
      </c>
      <c r="AC22" s="31">
        <f t="shared" si="23"/>
        <v>2900</v>
      </c>
      <c r="AD22" s="4">
        <v>0.15</v>
      </c>
      <c r="AE22" s="3">
        <v>40.76</v>
      </c>
      <c r="AF22" s="31">
        <f t="shared" si="20"/>
        <v>271733.33333333337</v>
      </c>
      <c r="AG22" s="4">
        <v>0</v>
      </c>
      <c r="AH22" s="3">
        <v>0</v>
      </c>
      <c r="AI22" s="31">
        <v>0</v>
      </c>
      <c r="AJ22" s="4">
        <v>0</v>
      </c>
      <c r="AK22" s="3">
        <v>0</v>
      </c>
      <c r="AL22" s="31">
        <v>0</v>
      </c>
      <c r="AM22" s="4">
        <v>0</v>
      </c>
      <c r="AN22" s="3">
        <v>0</v>
      </c>
      <c r="AO22" s="31">
        <v>0</v>
      </c>
      <c r="AP22" s="4">
        <v>0</v>
      </c>
      <c r="AQ22" s="3">
        <v>0</v>
      </c>
      <c r="AR22" s="31">
        <v>0</v>
      </c>
      <c r="AS22" s="4">
        <v>0</v>
      </c>
      <c r="AT22" s="3">
        <v>0</v>
      </c>
      <c r="AU22" s="31">
        <v>0</v>
      </c>
      <c r="AV22" s="4">
        <v>36</v>
      </c>
      <c r="AW22" s="3">
        <v>182.14</v>
      </c>
      <c r="AX22" s="31">
        <f t="shared" ref="AX22:AX27" si="26">AW22/AV22*1000</f>
        <v>5059.4444444444443</v>
      </c>
      <c r="AY22" s="4">
        <v>0</v>
      </c>
      <c r="AZ22" s="3">
        <v>0</v>
      </c>
      <c r="BA22" s="31">
        <v>0</v>
      </c>
      <c r="BB22" s="4">
        <f t="shared" si="21"/>
        <v>66.150000000000006</v>
      </c>
      <c r="BC22" s="7">
        <f t="shared" si="22"/>
        <v>309.89999999999998</v>
      </c>
    </row>
    <row r="23" spans="1:55" x14ac:dyDescent="0.3">
      <c r="A23" s="45">
        <v>2018</v>
      </c>
      <c r="B23" s="41" t="s">
        <v>9</v>
      </c>
      <c r="C23" s="4">
        <v>0</v>
      </c>
      <c r="D23" s="3">
        <v>0</v>
      </c>
      <c r="E23" s="31">
        <v>0</v>
      </c>
      <c r="F23" s="4">
        <v>1.81</v>
      </c>
      <c r="G23" s="3">
        <v>9.6</v>
      </c>
      <c r="H23" s="31">
        <f t="shared" si="25"/>
        <v>5303.8674033149173</v>
      </c>
      <c r="I23" s="4">
        <v>0</v>
      </c>
      <c r="J23" s="3">
        <v>0</v>
      </c>
      <c r="K23" s="31">
        <v>0</v>
      </c>
      <c r="L23" s="4">
        <v>0</v>
      </c>
      <c r="M23" s="3">
        <v>0</v>
      </c>
      <c r="N23" s="31">
        <v>0</v>
      </c>
      <c r="O23" s="4">
        <v>918</v>
      </c>
      <c r="P23" s="3">
        <v>3957.09</v>
      </c>
      <c r="Q23" s="31">
        <f t="shared" si="18"/>
        <v>4310.5555555555566</v>
      </c>
      <c r="R23" s="4">
        <v>0</v>
      </c>
      <c r="S23" s="3">
        <v>0</v>
      </c>
      <c r="T23" s="31">
        <v>0</v>
      </c>
      <c r="U23" s="4">
        <v>2.1</v>
      </c>
      <c r="V23" s="3">
        <v>8.11</v>
      </c>
      <c r="W23" s="31">
        <f t="shared" si="19"/>
        <v>3861.9047619047615</v>
      </c>
      <c r="X23" s="4">
        <v>0</v>
      </c>
      <c r="Y23" s="3">
        <v>0</v>
      </c>
      <c r="Z23" s="31">
        <v>0</v>
      </c>
      <c r="AA23" s="4">
        <v>2.54</v>
      </c>
      <c r="AB23" s="3">
        <v>104.11</v>
      </c>
      <c r="AC23" s="31">
        <f t="shared" si="23"/>
        <v>40988.188976377955</v>
      </c>
      <c r="AD23" s="4">
        <v>50.701999999999998</v>
      </c>
      <c r="AE23" s="3">
        <v>184.6</v>
      </c>
      <c r="AF23" s="31">
        <f t="shared" si="20"/>
        <v>3640.8820164885014</v>
      </c>
      <c r="AG23" s="4">
        <v>0</v>
      </c>
      <c r="AH23" s="3">
        <v>0</v>
      </c>
      <c r="AI23" s="31">
        <v>0</v>
      </c>
      <c r="AJ23" s="4">
        <v>0</v>
      </c>
      <c r="AK23" s="3">
        <v>0</v>
      </c>
      <c r="AL23" s="31">
        <v>0</v>
      </c>
      <c r="AM23" s="4">
        <v>0</v>
      </c>
      <c r="AN23" s="3">
        <v>0</v>
      </c>
      <c r="AO23" s="31">
        <v>0</v>
      </c>
      <c r="AP23" s="4">
        <v>0</v>
      </c>
      <c r="AQ23" s="3">
        <v>0</v>
      </c>
      <c r="AR23" s="31">
        <v>0</v>
      </c>
      <c r="AS23" s="4">
        <v>0</v>
      </c>
      <c r="AT23" s="3">
        <v>0</v>
      </c>
      <c r="AU23" s="31">
        <v>0</v>
      </c>
      <c r="AV23" s="4">
        <v>0.105</v>
      </c>
      <c r="AW23" s="3">
        <v>1.07</v>
      </c>
      <c r="AX23" s="31">
        <f t="shared" si="26"/>
        <v>10190.476190476191</v>
      </c>
      <c r="AY23" s="4">
        <v>68</v>
      </c>
      <c r="AZ23" s="3">
        <v>600.49</v>
      </c>
      <c r="BA23" s="31">
        <f t="shared" si="24"/>
        <v>8830.7352941176468</v>
      </c>
      <c r="BB23" s="4">
        <f t="shared" si="21"/>
        <v>1043.2570000000001</v>
      </c>
      <c r="BC23" s="7">
        <f t="shared" si="22"/>
        <v>4865.07</v>
      </c>
    </row>
    <row r="24" spans="1:55" x14ac:dyDescent="0.3">
      <c r="A24" s="45">
        <v>2018</v>
      </c>
      <c r="B24" s="41" t="s">
        <v>10</v>
      </c>
      <c r="C24" s="4">
        <v>0</v>
      </c>
      <c r="D24" s="3">
        <v>0</v>
      </c>
      <c r="E24" s="31">
        <v>0</v>
      </c>
      <c r="F24" s="4">
        <v>0</v>
      </c>
      <c r="G24" s="3">
        <v>0</v>
      </c>
      <c r="H24" s="31">
        <v>0</v>
      </c>
      <c r="I24" s="4">
        <v>0</v>
      </c>
      <c r="J24" s="3">
        <v>0</v>
      </c>
      <c r="K24" s="31">
        <v>0</v>
      </c>
      <c r="L24" s="4">
        <v>0</v>
      </c>
      <c r="M24" s="3">
        <v>0</v>
      </c>
      <c r="N24" s="31">
        <v>0</v>
      </c>
      <c r="O24" s="4">
        <v>843</v>
      </c>
      <c r="P24" s="3">
        <v>3927.67</v>
      </c>
      <c r="Q24" s="31">
        <f t="shared" si="18"/>
        <v>4659.1577698695137</v>
      </c>
      <c r="R24" s="4">
        <v>0</v>
      </c>
      <c r="S24" s="3">
        <v>0</v>
      </c>
      <c r="T24" s="31">
        <v>0</v>
      </c>
      <c r="U24" s="4">
        <v>0</v>
      </c>
      <c r="V24" s="3">
        <v>0</v>
      </c>
      <c r="W24" s="31">
        <v>0</v>
      </c>
      <c r="X24" s="4">
        <v>0</v>
      </c>
      <c r="Y24" s="3">
        <v>0</v>
      </c>
      <c r="Z24" s="31">
        <v>0</v>
      </c>
      <c r="AA24" s="4">
        <v>0</v>
      </c>
      <c r="AB24" s="3">
        <v>0</v>
      </c>
      <c r="AC24" s="31">
        <v>0</v>
      </c>
      <c r="AD24" s="4">
        <v>47.981439999999999</v>
      </c>
      <c r="AE24" s="3">
        <v>729.09400000000005</v>
      </c>
      <c r="AF24" s="31">
        <f t="shared" si="20"/>
        <v>15195.333862426807</v>
      </c>
      <c r="AG24" s="4">
        <v>0</v>
      </c>
      <c r="AH24" s="3">
        <v>0</v>
      </c>
      <c r="AI24" s="31">
        <v>0</v>
      </c>
      <c r="AJ24" s="4">
        <v>0</v>
      </c>
      <c r="AK24" s="3">
        <v>0</v>
      </c>
      <c r="AL24" s="31">
        <v>0</v>
      </c>
      <c r="AM24" s="4">
        <v>0</v>
      </c>
      <c r="AN24" s="3">
        <v>0</v>
      </c>
      <c r="AO24" s="31">
        <v>0</v>
      </c>
      <c r="AP24" s="4">
        <v>0</v>
      </c>
      <c r="AQ24" s="3">
        <v>0</v>
      </c>
      <c r="AR24" s="31">
        <v>0</v>
      </c>
      <c r="AS24" s="4">
        <v>0</v>
      </c>
      <c r="AT24" s="3">
        <v>0</v>
      </c>
      <c r="AU24" s="31">
        <v>0</v>
      </c>
      <c r="AV24" s="4">
        <v>0</v>
      </c>
      <c r="AW24" s="3">
        <v>0</v>
      </c>
      <c r="AX24" s="31">
        <v>0</v>
      </c>
      <c r="AY24" s="4">
        <v>0</v>
      </c>
      <c r="AZ24" s="3">
        <v>0</v>
      </c>
      <c r="BA24" s="31">
        <v>0</v>
      </c>
      <c r="BB24" s="4">
        <f t="shared" si="21"/>
        <v>890.98144000000002</v>
      </c>
      <c r="BC24" s="7">
        <f t="shared" si="22"/>
        <v>4656.7640000000001</v>
      </c>
    </row>
    <row r="25" spans="1:55" x14ac:dyDescent="0.3">
      <c r="A25" s="45">
        <v>2018</v>
      </c>
      <c r="B25" s="42" t="s">
        <v>11</v>
      </c>
      <c r="C25" s="4">
        <v>0</v>
      </c>
      <c r="D25" s="3">
        <v>0</v>
      </c>
      <c r="E25" s="31">
        <v>0</v>
      </c>
      <c r="F25" s="4">
        <v>0</v>
      </c>
      <c r="G25" s="3">
        <v>0</v>
      </c>
      <c r="H25" s="31">
        <v>0</v>
      </c>
      <c r="I25" s="4">
        <v>0</v>
      </c>
      <c r="J25" s="3">
        <v>0</v>
      </c>
      <c r="K25" s="31">
        <v>0</v>
      </c>
      <c r="L25" s="4">
        <v>0</v>
      </c>
      <c r="M25" s="3">
        <v>0</v>
      </c>
      <c r="N25" s="31">
        <v>0</v>
      </c>
      <c r="O25" s="4">
        <v>1054</v>
      </c>
      <c r="P25" s="3">
        <v>4426.4260000000004</v>
      </c>
      <c r="Q25" s="31">
        <f t="shared" si="18"/>
        <v>4199.6451612903229</v>
      </c>
      <c r="R25" s="4">
        <v>0</v>
      </c>
      <c r="S25" s="3">
        <v>0</v>
      </c>
      <c r="T25" s="31">
        <v>0</v>
      </c>
      <c r="U25" s="4">
        <v>0</v>
      </c>
      <c r="V25" s="3">
        <v>0</v>
      </c>
      <c r="W25" s="31">
        <v>0</v>
      </c>
      <c r="X25" s="4">
        <v>0</v>
      </c>
      <c r="Y25" s="3">
        <v>0</v>
      </c>
      <c r="Z25" s="31">
        <v>0</v>
      </c>
      <c r="AA25" s="4">
        <v>0</v>
      </c>
      <c r="AB25" s="3">
        <v>0</v>
      </c>
      <c r="AC25" s="31">
        <v>0</v>
      </c>
      <c r="AD25" s="4">
        <v>16.222760000000001</v>
      </c>
      <c r="AE25" s="3">
        <v>384.74299999999999</v>
      </c>
      <c r="AF25" s="31">
        <f t="shared" si="20"/>
        <v>23716.248036708919</v>
      </c>
      <c r="AG25" s="4">
        <v>0</v>
      </c>
      <c r="AH25" s="3">
        <v>0</v>
      </c>
      <c r="AI25" s="31">
        <v>0</v>
      </c>
      <c r="AJ25" s="4">
        <v>0</v>
      </c>
      <c r="AK25" s="3">
        <v>0</v>
      </c>
      <c r="AL25" s="31">
        <v>0</v>
      </c>
      <c r="AM25" s="4">
        <v>0</v>
      </c>
      <c r="AN25" s="3">
        <v>0</v>
      </c>
      <c r="AO25" s="31">
        <v>0</v>
      </c>
      <c r="AP25" s="4">
        <v>0</v>
      </c>
      <c r="AQ25" s="3">
        <v>0</v>
      </c>
      <c r="AR25" s="31">
        <v>0</v>
      </c>
      <c r="AS25" s="4">
        <v>0</v>
      </c>
      <c r="AT25" s="3">
        <v>0</v>
      </c>
      <c r="AU25" s="31">
        <v>0</v>
      </c>
      <c r="AV25" s="4">
        <v>0</v>
      </c>
      <c r="AW25" s="3">
        <v>0</v>
      </c>
      <c r="AX25" s="31">
        <v>0</v>
      </c>
      <c r="AY25" s="4">
        <v>204</v>
      </c>
      <c r="AZ25" s="3">
        <v>929.6</v>
      </c>
      <c r="BA25" s="31">
        <f t="shared" si="24"/>
        <v>4556.8627450980393</v>
      </c>
      <c r="BB25" s="4">
        <f t="shared" si="21"/>
        <v>1274.2227600000001</v>
      </c>
      <c r="BC25" s="7">
        <f t="shared" si="22"/>
        <v>5740.7690000000002</v>
      </c>
    </row>
    <row r="26" spans="1:55" x14ac:dyDescent="0.3">
      <c r="A26" s="45">
        <v>2018</v>
      </c>
      <c r="B26" s="41" t="s">
        <v>12</v>
      </c>
      <c r="C26" s="4">
        <v>0</v>
      </c>
      <c r="D26" s="3">
        <v>0</v>
      </c>
      <c r="E26" s="31">
        <v>0</v>
      </c>
      <c r="F26" s="4">
        <v>17.25</v>
      </c>
      <c r="G26" s="3">
        <v>60.703000000000003</v>
      </c>
      <c r="H26" s="31">
        <f t="shared" si="25"/>
        <v>3519.0144927536235</v>
      </c>
      <c r="I26" s="4">
        <v>0</v>
      </c>
      <c r="J26" s="3">
        <v>0</v>
      </c>
      <c r="K26" s="31">
        <v>0</v>
      </c>
      <c r="L26" s="4">
        <v>0</v>
      </c>
      <c r="M26" s="3">
        <v>0</v>
      </c>
      <c r="N26" s="31">
        <v>0</v>
      </c>
      <c r="O26" s="4">
        <v>1521.02</v>
      </c>
      <c r="P26" s="3">
        <v>6932.25</v>
      </c>
      <c r="Q26" s="31">
        <f t="shared" si="18"/>
        <v>4557.6323782724758</v>
      </c>
      <c r="R26" s="4">
        <v>0</v>
      </c>
      <c r="S26" s="3">
        <v>0</v>
      </c>
      <c r="T26" s="31">
        <v>0</v>
      </c>
      <c r="U26" s="4">
        <v>0</v>
      </c>
      <c r="V26" s="3">
        <v>0</v>
      </c>
      <c r="W26" s="31">
        <v>0</v>
      </c>
      <c r="X26" s="4">
        <v>1.0060000000000001E-2</v>
      </c>
      <c r="Y26" s="3">
        <v>0.107</v>
      </c>
      <c r="Z26" s="31">
        <f t="shared" ref="Z26" si="27">Y26/X26*1000</f>
        <v>10636.182902584493</v>
      </c>
      <c r="AA26" s="4">
        <v>4.3180000000000003E-2</v>
      </c>
      <c r="AB26" s="3">
        <v>0.53500000000000003</v>
      </c>
      <c r="AC26" s="31">
        <f t="shared" si="23"/>
        <v>12389.995368226029</v>
      </c>
      <c r="AD26" s="4">
        <v>6.1146099999999999</v>
      </c>
      <c r="AE26" s="3">
        <v>187.155</v>
      </c>
      <c r="AF26" s="31">
        <f t="shared" si="20"/>
        <v>30607.839257123513</v>
      </c>
      <c r="AG26" s="4">
        <v>0</v>
      </c>
      <c r="AH26" s="3">
        <v>0</v>
      </c>
      <c r="AI26" s="31">
        <v>0</v>
      </c>
      <c r="AJ26" s="4">
        <v>0</v>
      </c>
      <c r="AK26" s="3">
        <v>0</v>
      </c>
      <c r="AL26" s="31">
        <v>0</v>
      </c>
      <c r="AM26" s="4">
        <v>0</v>
      </c>
      <c r="AN26" s="3">
        <v>0</v>
      </c>
      <c r="AO26" s="31">
        <v>0</v>
      </c>
      <c r="AP26" s="4">
        <v>0</v>
      </c>
      <c r="AQ26" s="3">
        <v>0</v>
      </c>
      <c r="AR26" s="31">
        <v>0</v>
      </c>
      <c r="AS26" s="4">
        <v>0</v>
      </c>
      <c r="AT26" s="3">
        <v>0</v>
      </c>
      <c r="AU26" s="31">
        <v>0</v>
      </c>
      <c r="AV26" s="4">
        <v>68</v>
      </c>
      <c r="AW26" s="3">
        <v>380.50200000000001</v>
      </c>
      <c r="AX26" s="31">
        <f t="shared" ref="AX26" si="28">AW26/AV26*1000</f>
        <v>5595.6176470588234</v>
      </c>
      <c r="AY26" s="4">
        <v>0</v>
      </c>
      <c r="AZ26" s="3">
        <v>0</v>
      </c>
      <c r="BA26" s="31">
        <v>0</v>
      </c>
      <c r="BB26" s="4">
        <f t="shared" si="21"/>
        <v>1612.43785</v>
      </c>
      <c r="BC26" s="7">
        <f t="shared" si="22"/>
        <v>7561.2520000000004</v>
      </c>
    </row>
    <row r="27" spans="1:55" x14ac:dyDescent="0.3">
      <c r="A27" s="45">
        <v>2018</v>
      </c>
      <c r="B27" s="41" t="s">
        <v>13</v>
      </c>
      <c r="C27" s="4">
        <v>0</v>
      </c>
      <c r="D27" s="3">
        <v>0</v>
      </c>
      <c r="E27" s="31">
        <v>0</v>
      </c>
      <c r="F27" s="4">
        <v>8</v>
      </c>
      <c r="G27" s="3">
        <v>47.28</v>
      </c>
      <c r="H27" s="31">
        <f t="shared" si="25"/>
        <v>5910</v>
      </c>
      <c r="I27" s="4">
        <v>0</v>
      </c>
      <c r="J27" s="3">
        <v>0</v>
      </c>
      <c r="K27" s="31">
        <v>0</v>
      </c>
      <c r="L27" s="4">
        <v>0.04</v>
      </c>
      <c r="M27" s="3">
        <v>3.2170000000000001</v>
      </c>
      <c r="N27" s="31">
        <f t="shared" ref="N27" si="29">M27/L27*1000</f>
        <v>80425</v>
      </c>
      <c r="O27" s="4">
        <v>582.02</v>
      </c>
      <c r="P27" s="3">
        <v>2651.3180000000002</v>
      </c>
      <c r="Q27" s="31">
        <f t="shared" si="18"/>
        <v>4555.3726676059241</v>
      </c>
      <c r="R27" s="4">
        <v>0</v>
      </c>
      <c r="S27" s="3">
        <v>0</v>
      </c>
      <c r="T27" s="31">
        <v>0</v>
      </c>
      <c r="U27" s="4">
        <v>0</v>
      </c>
      <c r="V27" s="3">
        <v>0</v>
      </c>
      <c r="W27" s="31">
        <v>0</v>
      </c>
      <c r="X27" s="4">
        <v>0</v>
      </c>
      <c r="Y27" s="3">
        <v>0</v>
      </c>
      <c r="Z27" s="31">
        <v>0</v>
      </c>
      <c r="AA27" s="4">
        <v>34.025150000000004</v>
      </c>
      <c r="AB27" s="3">
        <v>201.536</v>
      </c>
      <c r="AC27" s="31">
        <f t="shared" si="23"/>
        <v>5923.1480243290616</v>
      </c>
      <c r="AD27" s="4">
        <v>1.34575</v>
      </c>
      <c r="AE27" s="3">
        <v>7.6689999999999996</v>
      </c>
      <c r="AF27" s="31">
        <f t="shared" si="20"/>
        <v>5698.6810328812926</v>
      </c>
      <c r="AG27" s="4">
        <v>0</v>
      </c>
      <c r="AH27" s="3">
        <v>0</v>
      </c>
      <c r="AI27" s="31">
        <v>0</v>
      </c>
      <c r="AJ27" s="4">
        <v>0</v>
      </c>
      <c r="AK27" s="3">
        <v>0</v>
      </c>
      <c r="AL27" s="31">
        <v>0</v>
      </c>
      <c r="AM27" s="4">
        <v>0</v>
      </c>
      <c r="AN27" s="3">
        <v>0</v>
      </c>
      <c r="AO27" s="31">
        <v>0</v>
      </c>
      <c r="AP27" s="4">
        <v>0</v>
      </c>
      <c r="AQ27" s="3">
        <v>0</v>
      </c>
      <c r="AR27" s="31">
        <v>0</v>
      </c>
      <c r="AS27" s="4">
        <v>0</v>
      </c>
      <c r="AT27" s="3">
        <v>0</v>
      </c>
      <c r="AU27" s="31">
        <v>0</v>
      </c>
      <c r="AV27" s="4">
        <v>7.7499999999999999E-3</v>
      </c>
      <c r="AW27" s="3">
        <v>0.14099999999999999</v>
      </c>
      <c r="AX27" s="31">
        <f t="shared" si="26"/>
        <v>18193.548387096773</v>
      </c>
      <c r="AY27" s="4">
        <v>0</v>
      </c>
      <c r="AZ27" s="3">
        <v>0</v>
      </c>
      <c r="BA27" s="31">
        <v>0</v>
      </c>
      <c r="BB27" s="4">
        <f t="shared" si="21"/>
        <v>625.43864999999994</v>
      </c>
      <c r="BC27" s="7">
        <f t="shared" si="22"/>
        <v>2911.1610000000001</v>
      </c>
    </row>
    <row r="28" spans="1:55" x14ac:dyDescent="0.3">
      <c r="A28" s="45">
        <v>2018</v>
      </c>
      <c r="B28" s="41" t="s">
        <v>14</v>
      </c>
      <c r="C28" s="4">
        <v>0</v>
      </c>
      <c r="D28" s="3">
        <v>0</v>
      </c>
      <c r="E28" s="31">
        <v>0</v>
      </c>
      <c r="F28" s="4">
        <v>50.430320000000002</v>
      </c>
      <c r="G28" s="3">
        <v>138.66999999999999</v>
      </c>
      <c r="H28" s="31">
        <f t="shared" si="25"/>
        <v>2749.7346834206087</v>
      </c>
      <c r="I28" s="4">
        <v>0</v>
      </c>
      <c r="J28" s="3">
        <v>0</v>
      </c>
      <c r="K28" s="31">
        <v>0</v>
      </c>
      <c r="L28" s="4">
        <v>0</v>
      </c>
      <c r="M28" s="3">
        <v>0</v>
      </c>
      <c r="N28" s="31">
        <v>0</v>
      </c>
      <c r="O28" s="4">
        <v>398.35</v>
      </c>
      <c r="P28" s="3">
        <v>1818.248</v>
      </c>
      <c r="Q28" s="31">
        <f t="shared" si="18"/>
        <v>4564.4483494414462</v>
      </c>
      <c r="R28" s="4">
        <v>0</v>
      </c>
      <c r="S28" s="3">
        <v>0</v>
      </c>
      <c r="T28" s="31">
        <v>0</v>
      </c>
      <c r="U28" s="4">
        <v>9</v>
      </c>
      <c r="V28" s="3">
        <v>26.55</v>
      </c>
      <c r="W28" s="31">
        <f t="shared" si="19"/>
        <v>2950</v>
      </c>
      <c r="X28" s="4">
        <v>0</v>
      </c>
      <c r="Y28" s="3">
        <v>0</v>
      </c>
      <c r="Z28" s="31">
        <v>0</v>
      </c>
      <c r="AA28" s="4">
        <v>35.262</v>
      </c>
      <c r="AB28" s="3">
        <v>204.233</v>
      </c>
      <c r="AC28" s="31">
        <f t="shared" si="23"/>
        <v>5791.8722704327602</v>
      </c>
      <c r="AD28" s="4">
        <v>53.232279999999996</v>
      </c>
      <c r="AE28" s="3">
        <v>281.83</v>
      </c>
      <c r="AF28" s="31">
        <f t="shared" si="20"/>
        <v>5294.3439582148276</v>
      </c>
      <c r="AG28" s="4">
        <v>0</v>
      </c>
      <c r="AH28" s="3">
        <v>0</v>
      </c>
      <c r="AI28" s="31">
        <v>0</v>
      </c>
      <c r="AJ28" s="4">
        <v>0</v>
      </c>
      <c r="AK28" s="3">
        <v>0</v>
      </c>
      <c r="AL28" s="31">
        <v>0</v>
      </c>
      <c r="AM28" s="4">
        <v>0</v>
      </c>
      <c r="AN28" s="3">
        <v>0</v>
      </c>
      <c r="AO28" s="31">
        <v>0</v>
      </c>
      <c r="AP28" s="4">
        <v>0</v>
      </c>
      <c r="AQ28" s="3">
        <v>0</v>
      </c>
      <c r="AR28" s="31">
        <v>0</v>
      </c>
      <c r="AS28" s="4">
        <v>0</v>
      </c>
      <c r="AT28" s="3">
        <v>0</v>
      </c>
      <c r="AU28" s="31">
        <v>0</v>
      </c>
      <c r="AV28" s="4">
        <v>0</v>
      </c>
      <c r="AW28" s="3">
        <v>0</v>
      </c>
      <c r="AX28" s="31">
        <v>0</v>
      </c>
      <c r="AY28" s="4">
        <v>0</v>
      </c>
      <c r="AZ28" s="3">
        <v>0</v>
      </c>
      <c r="BA28" s="31">
        <v>0</v>
      </c>
      <c r="BB28" s="4">
        <f t="shared" si="21"/>
        <v>546.27459999999996</v>
      </c>
      <c r="BC28" s="7">
        <f t="shared" si="22"/>
        <v>2469.5309999999999</v>
      </c>
    </row>
    <row r="29" spans="1:55" x14ac:dyDescent="0.3">
      <c r="A29" s="45">
        <v>2018</v>
      </c>
      <c r="B29" s="41" t="s">
        <v>15</v>
      </c>
      <c r="C29" s="4">
        <v>0</v>
      </c>
      <c r="D29" s="3">
        <v>0</v>
      </c>
      <c r="E29" s="31">
        <v>0</v>
      </c>
      <c r="F29" s="4">
        <v>3</v>
      </c>
      <c r="G29" s="3">
        <v>17.535</v>
      </c>
      <c r="H29" s="31">
        <f t="shared" si="25"/>
        <v>5845</v>
      </c>
      <c r="I29" s="4">
        <v>0</v>
      </c>
      <c r="J29" s="3">
        <v>0</v>
      </c>
      <c r="K29" s="31">
        <v>0</v>
      </c>
      <c r="L29" s="4">
        <v>0</v>
      </c>
      <c r="M29" s="3">
        <v>0</v>
      </c>
      <c r="N29" s="31">
        <v>0</v>
      </c>
      <c r="O29" s="4">
        <v>69.265000000000001</v>
      </c>
      <c r="P29" s="3">
        <v>347.90199999999999</v>
      </c>
      <c r="Q29" s="31">
        <f t="shared" si="18"/>
        <v>5022.767631559951</v>
      </c>
      <c r="R29" s="4">
        <v>0</v>
      </c>
      <c r="S29" s="3">
        <v>0</v>
      </c>
      <c r="T29" s="31">
        <v>0</v>
      </c>
      <c r="U29" s="4">
        <v>0</v>
      </c>
      <c r="V29" s="3">
        <v>0</v>
      </c>
      <c r="W29" s="31">
        <v>0</v>
      </c>
      <c r="X29" s="4">
        <v>0</v>
      </c>
      <c r="Y29" s="3">
        <v>0</v>
      </c>
      <c r="Z29" s="31">
        <v>0</v>
      </c>
      <c r="AA29" s="4">
        <v>34</v>
      </c>
      <c r="AB29" s="3">
        <v>191.29</v>
      </c>
      <c r="AC29" s="31">
        <f t="shared" si="23"/>
        <v>5626.1764705882351</v>
      </c>
      <c r="AD29" s="4">
        <v>9.2801299999999998</v>
      </c>
      <c r="AE29" s="3">
        <v>108.639</v>
      </c>
      <c r="AF29" s="31">
        <f t="shared" si="20"/>
        <v>11706.624799437077</v>
      </c>
      <c r="AG29" s="4">
        <v>0</v>
      </c>
      <c r="AH29" s="3">
        <v>0</v>
      </c>
      <c r="AI29" s="31">
        <v>0</v>
      </c>
      <c r="AJ29" s="4">
        <v>0</v>
      </c>
      <c r="AK29" s="3">
        <v>0</v>
      </c>
      <c r="AL29" s="31">
        <v>0</v>
      </c>
      <c r="AM29" s="4">
        <v>0</v>
      </c>
      <c r="AN29" s="3">
        <v>0</v>
      </c>
      <c r="AO29" s="31">
        <v>0</v>
      </c>
      <c r="AP29" s="4">
        <v>0</v>
      </c>
      <c r="AQ29" s="3">
        <v>0</v>
      </c>
      <c r="AR29" s="31">
        <v>0</v>
      </c>
      <c r="AS29" s="4">
        <v>0</v>
      </c>
      <c r="AT29" s="3">
        <v>0</v>
      </c>
      <c r="AU29" s="31">
        <v>0</v>
      </c>
      <c r="AV29" s="4">
        <v>0</v>
      </c>
      <c r="AW29" s="3">
        <v>0</v>
      </c>
      <c r="AX29" s="31">
        <v>0</v>
      </c>
      <c r="AY29" s="4">
        <v>136</v>
      </c>
      <c r="AZ29" s="3">
        <v>572</v>
      </c>
      <c r="BA29" s="31">
        <f t="shared" si="24"/>
        <v>4205.8823529411766</v>
      </c>
      <c r="BB29" s="4">
        <f t="shared" si="21"/>
        <v>251.54512999999997</v>
      </c>
      <c r="BC29" s="7">
        <f t="shared" si="22"/>
        <v>1237.366</v>
      </c>
    </row>
    <row r="30" spans="1:55" x14ac:dyDescent="0.3">
      <c r="A30" s="45">
        <v>2018</v>
      </c>
      <c r="B30" s="41" t="s">
        <v>16</v>
      </c>
      <c r="C30" s="4">
        <v>0</v>
      </c>
      <c r="D30" s="3">
        <v>0</v>
      </c>
      <c r="E30" s="31">
        <v>0</v>
      </c>
      <c r="F30" s="4">
        <v>0</v>
      </c>
      <c r="G30" s="3">
        <v>0</v>
      </c>
      <c r="H30" s="31">
        <v>0</v>
      </c>
      <c r="I30" s="4">
        <v>22</v>
      </c>
      <c r="J30" s="3">
        <v>133.43</v>
      </c>
      <c r="K30" s="31">
        <f t="shared" ref="K30" si="30">J30/I30*1000</f>
        <v>6065</v>
      </c>
      <c r="L30" s="4">
        <v>0</v>
      </c>
      <c r="M30" s="3">
        <v>0</v>
      </c>
      <c r="N30" s="31">
        <v>0</v>
      </c>
      <c r="O30" s="4">
        <v>108</v>
      </c>
      <c r="P30" s="3">
        <v>486.74</v>
      </c>
      <c r="Q30" s="31">
        <f t="shared" si="18"/>
        <v>4506.8518518518522</v>
      </c>
      <c r="R30" s="4">
        <v>0</v>
      </c>
      <c r="S30" s="3">
        <v>0</v>
      </c>
      <c r="T30" s="31">
        <v>0</v>
      </c>
      <c r="U30" s="4">
        <v>0</v>
      </c>
      <c r="V30" s="3">
        <v>0</v>
      </c>
      <c r="W30" s="31">
        <v>0</v>
      </c>
      <c r="X30" s="4">
        <v>0</v>
      </c>
      <c r="Y30" s="3">
        <v>0</v>
      </c>
      <c r="Z30" s="31">
        <v>0</v>
      </c>
      <c r="AA30" s="4">
        <v>0</v>
      </c>
      <c r="AB30" s="3">
        <v>0</v>
      </c>
      <c r="AC30" s="31">
        <v>0</v>
      </c>
      <c r="AD30" s="4">
        <v>0.86899999999999999</v>
      </c>
      <c r="AE30" s="3">
        <v>46.338000000000001</v>
      </c>
      <c r="AF30" s="31">
        <f t="shared" si="20"/>
        <v>53323.36018411968</v>
      </c>
      <c r="AG30" s="4">
        <v>0</v>
      </c>
      <c r="AH30" s="3">
        <v>0</v>
      </c>
      <c r="AI30" s="31">
        <v>0</v>
      </c>
      <c r="AJ30" s="4">
        <v>0</v>
      </c>
      <c r="AK30" s="3">
        <v>0</v>
      </c>
      <c r="AL30" s="31">
        <v>0</v>
      </c>
      <c r="AM30" s="4">
        <v>0</v>
      </c>
      <c r="AN30" s="3">
        <v>0</v>
      </c>
      <c r="AO30" s="31">
        <v>0</v>
      </c>
      <c r="AP30" s="4">
        <v>0</v>
      </c>
      <c r="AQ30" s="3">
        <v>0</v>
      </c>
      <c r="AR30" s="31">
        <v>0</v>
      </c>
      <c r="AS30" s="4">
        <v>0</v>
      </c>
      <c r="AT30" s="3">
        <v>0</v>
      </c>
      <c r="AU30" s="31">
        <v>0</v>
      </c>
      <c r="AV30" s="4">
        <v>0</v>
      </c>
      <c r="AW30" s="3">
        <v>0</v>
      </c>
      <c r="AX30" s="31">
        <v>0</v>
      </c>
      <c r="AY30" s="4">
        <v>0</v>
      </c>
      <c r="AZ30" s="3">
        <v>0</v>
      </c>
      <c r="BA30" s="31">
        <v>0</v>
      </c>
      <c r="BB30" s="4">
        <f t="shared" si="21"/>
        <v>130.869</v>
      </c>
      <c r="BC30" s="4">
        <f t="shared" si="22"/>
        <v>666.50800000000004</v>
      </c>
    </row>
    <row r="31" spans="1:55" ht="15" thickBot="1" x14ac:dyDescent="0.35">
      <c r="A31" s="47"/>
      <c r="B31" s="48" t="s">
        <v>17</v>
      </c>
      <c r="C31" s="27">
        <f>SUM(C19:C30)</f>
        <v>0</v>
      </c>
      <c r="D31" s="26">
        <f>SUM(D19:D30)</f>
        <v>0</v>
      </c>
      <c r="E31" s="46"/>
      <c r="F31" s="27">
        <f>SUM(F19:F30)</f>
        <v>80.740319999999997</v>
      </c>
      <c r="G31" s="26">
        <f>SUM(G19:G30)</f>
        <v>275.27800000000002</v>
      </c>
      <c r="H31" s="46"/>
      <c r="I31" s="27">
        <f>SUM(I19:I30)</f>
        <v>22</v>
      </c>
      <c r="J31" s="26">
        <f>SUM(J19:J30)</f>
        <v>133.43</v>
      </c>
      <c r="K31" s="46"/>
      <c r="L31" s="27">
        <f>SUM(L19:L30)</f>
        <v>0.04</v>
      </c>
      <c r="M31" s="26">
        <f>SUM(M19:M30)</f>
        <v>3.2170000000000001</v>
      </c>
      <c r="N31" s="46"/>
      <c r="O31" s="27">
        <f>SUM(O19:O30)</f>
        <v>5676.3550000000005</v>
      </c>
      <c r="P31" s="26">
        <f>SUM(P19:P30)</f>
        <v>25373.453999999998</v>
      </c>
      <c r="Q31" s="46"/>
      <c r="R31" s="27">
        <f>SUM(R19:R30)</f>
        <v>0</v>
      </c>
      <c r="S31" s="26">
        <f>SUM(S19:S30)</f>
        <v>0</v>
      </c>
      <c r="T31" s="46"/>
      <c r="U31" s="27">
        <f>SUM(U19:U30)</f>
        <v>13.1</v>
      </c>
      <c r="V31" s="26">
        <f>SUM(V19:V30)</f>
        <v>43.47</v>
      </c>
      <c r="W31" s="46"/>
      <c r="X31" s="27">
        <f>SUM(X19:X30)</f>
        <v>1.0060000000000001E-2</v>
      </c>
      <c r="Y31" s="26">
        <f>SUM(Y19:Y30)</f>
        <v>0.107</v>
      </c>
      <c r="Z31" s="46"/>
      <c r="AA31" s="27">
        <f>SUM(AA19:AA30)</f>
        <v>151.55033</v>
      </c>
      <c r="AB31" s="26">
        <f>SUM(AB19:AB30)</f>
        <v>864.56400000000008</v>
      </c>
      <c r="AC31" s="46"/>
      <c r="AD31" s="27">
        <f>SUM(AD19:AD30)</f>
        <v>204.62397000000001</v>
      </c>
      <c r="AE31" s="26">
        <f>SUM(AE19:AE30)</f>
        <v>2266.3480000000004</v>
      </c>
      <c r="AF31" s="46"/>
      <c r="AG31" s="27">
        <f>SUM(AG19:AG30)</f>
        <v>0</v>
      </c>
      <c r="AH31" s="26">
        <f>SUM(AH19:AH30)</f>
        <v>0</v>
      </c>
      <c r="AI31" s="46"/>
      <c r="AJ31" s="27">
        <f>SUM(AJ19:AJ30)</f>
        <v>0</v>
      </c>
      <c r="AK31" s="26">
        <f>SUM(AK19:AK30)</f>
        <v>0</v>
      </c>
      <c r="AL31" s="46"/>
      <c r="AM31" s="27">
        <f>SUM(AM19:AM30)</f>
        <v>0</v>
      </c>
      <c r="AN31" s="26">
        <f>SUM(AN19:AN30)</f>
        <v>0</v>
      </c>
      <c r="AO31" s="46"/>
      <c r="AP31" s="27">
        <f>SUM(AP19:AP30)</f>
        <v>0</v>
      </c>
      <c r="AQ31" s="26">
        <f>SUM(AQ19:AQ30)</f>
        <v>0</v>
      </c>
      <c r="AR31" s="46"/>
      <c r="AS31" s="27">
        <f>SUM(AS19:AS30)</f>
        <v>0</v>
      </c>
      <c r="AT31" s="26">
        <f>SUM(AT19:AT30)</f>
        <v>0</v>
      </c>
      <c r="AU31" s="46"/>
      <c r="AV31" s="27">
        <f>SUM(AV19:AV30)</f>
        <v>104.11274999999999</v>
      </c>
      <c r="AW31" s="26">
        <f>SUM(AW19:AW30)</f>
        <v>563.85299999999995</v>
      </c>
      <c r="AX31" s="46"/>
      <c r="AY31" s="27">
        <f>SUM(AY19:AY30)</f>
        <v>418</v>
      </c>
      <c r="AZ31" s="26">
        <f>SUM(AZ19:AZ30)</f>
        <v>2192.5700000000002</v>
      </c>
      <c r="BA31" s="46"/>
      <c r="BB31" s="27">
        <f t="shared" si="21"/>
        <v>6670.5324300000002</v>
      </c>
      <c r="BC31" s="28">
        <f t="shared" si="22"/>
        <v>31716.290999999997</v>
      </c>
    </row>
    <row r="32" spans="1:55" x14ac:dyDescent="0.3">
      <c r="A32" s="45">
        <v>2019</v>
      </c>
      <c r="B32" s="40" t="s">
        <v>5</v>
      </c>
      <c r="C32" s="4">
        <v>0</v>
      </c>
      <c r="D32" s="3">
        <v>0</v>
      </c>
      <c r="E32" s="31">
        <v>0</v>
      </c>
      <c r="F32" s="4">
        <v>24</v>
      </c>
      <c r="G32" s="3">
        <v>140.28</v>
      </c>
      <c r="H32" s="31">
        <f t="shared" ref="H32:H43" si="31">G32/F32*1000</f>
        <v>5845</v>
      </c>
      <c r="I32" s="4">
        <v>0</v>
      </c>
      <c r="J32" s="3">
        <v>0</v>
      </c>
      <c r="K32" s="31">
        <v>0</v>
      </c>
      <c r="L32" s="4">
        <v>0</v>
      </c>
      <c r="M32" s="3">
        <v>0</v>
      </c>
      <c r="N32" s="31">
        <v>0</v>
      </c>
      <c r="O32" s="4">
        <v>19.11</v>
      </c>
      <c r="P32" s="3">
        <v>245.85900000000001</v>
      </c>
      <c r="Q32" s="31">
        <f t="shared" ref="Q32:Q43" si="32">P32/O32*1000</f>
        <v>12865.463108320253</v>
      </c>
      <c r="R32" s="4">
        <v>0</v>
      </c>
      <c r="S32" s="3">
        <v>0</v>
      </c>
      <c r="T32" s="31">
        <v>0</v>
      </c>
      <c r="U32" s="4">
        <v>0.18</v>
      </c>
      <c r="V32" s="3">
        <v>0.47</v>
      </c>
      <c r="W32" s="31">
        <f t="shared" ref="W32:W43" si="33">V32/U32*1000</f>
        <v>2611.1111111111113</v>
      </c>
      <c r="X32" s="4">
        <v>0</v>
      </c>
      <c r="Y32" s="3">
        <v>0</v>
      </c>
      <c r="Z32" s="31">
        <v>0</v>
      </c>
      <c r="AA32" s="4">
        <v>0</v>
      </c>
      <c r="AB32" s="3">
        <v>0</v>
      </c>
      <c r="AC32" s="31">
        <v>0</v>
      </c>
      <c r="AD32" s="4">
        <v>4.75</v>
      </c>
      <c r="AE32" s="3">
        <v>18.855</v>
      </c>
      <c r="AF32" s="31">
        <f t="shared" ref="AF32:AF43" si="34">AE32/AD32*1000</f>
        <v>3969.4736842105262</v>
      </c>
      <c r="AG32" s="4">
        <v>0</v>
      </c>
      <c r="AH32" s="3">
        <v>0</v>
      </c>
      <c r="AI32" s="31">
        <v>0</v>
      </c>
      <c r="AJ32" s="4">
        <v>0</v>
      </c>
      <c r="AK32" s="3">
        <v>0</v>
      </c>
      <c r="AL32" s="31">
        <v>0</v>
      </c>
      <c r="AM32" s="4">
        <v>0</v>
      </c>
      <c r="AN32" s="3">
        <v>0</v>
      </c>
      <c r="AO32" s="31">
        <v>0</v>
      </c>
      <c r="AP32" s="4">
        <v>0</v>
      </c>
      <c r="AQ32" s="3">
        <v>0</v>
      </c>
      <c r="AR32" s="31">
        <v>0</v>
      </c>
      <c r="AS32" s="4">
        <v>0</v>
      </c>
      <c r="AT32" s="3">
        <v>0</v>
      </c>
      <c r="AU32" s="31">
        <v>0</v>
      </c>
      <c r="AV32" s="4">
        <v>0</v>
      </c>
      <c r="AW32" s="3">
        <v>0</v>
      </c>
      <c r="AX32" s="31">
        <v>0</v>
      </c>
      <c r="AY32" s="4">
        <v>0</v>
      </c>
      <c r="AZ32" s="3">
        <v>0</v>
      </c>
      <c r="BA32" s="31">
        <v>0</v>
      </c>
      <c r="BB32" s="4">
        <f t="shared" si="21"/>
        <v>48.04</v>
      </c>
      <c r="BC32" s="7">
        <f t="shared" si="22"/>
        <v>405.464</v>
      </c>
    </row>
    <row r="33" spans="1:55" x14ac:dyDescent="0.3">
      <c r="A33" s="45">
        <v>2019</v>
      </c>
      <c r="B33" s="41" t="s">
        <v>6</v>
      </c>
      <c r="C33" s="4">
        <v>0</v>
      </c>
      <c r="D33" s="3">
        <v>0</v>
      </c>
      <c r="E33" s="31">
        <v>0</v>
      </c>
      <c r="F33" s="4">
        <v>25.019290000000002</v>
      </c>
      <c r="G33" s="3">
        <v>179.934</v>
      </c>
      <c r="H33" s="31">
        <f t="shared" si="31"/>
        <v>7191.8107987876547</v>
      </c>
      <c r="I33" s="4">
        <v>0</v>
      </c>
      <c r="J33" s="3">
        <v>0</v>
      </c>
      <c r="K33" s="31">
        <v>0</v>
      </c>
      <c r="L33" s="4">
        <v>0</v>
      </c>
      <c r="M33" s="3">
        <v>0</v>
      </c>
      <c r="N33" s="31">
        <v>0</v>
      </c>
      <c r="O33" s="4">
        <v>34</v>
      </c>
      <c r="P33" s="3">
        <v>156.4</v>
      </c>
      <c r="Q33" s="31">
        <f t="shared" si="32"/>
        <v>4600.0000000000009</v>
      </c>
      <c r="R33" s="4">
        <v>0</v>
      </c>
      <c r="S33" s="3">
        <v>0</v>
      </c>
      <c r="T33" s="31">
        <v>0</v>
      </c>
      <c r="U33" s="4">
        <v>0.25</v>
      </c>
      <c r="V33" s="3">
        <v>1.88</v>
      </c>
      <c r="W33" s="31">
        <f t="shared" si="33"/>
        <v>7520</v>
      </c>
      <c r="X33" s="4">
        <v>0</v>
      </c>
      <c r="Y33" s="3">
        <v>0</v>
      </c>
      <c r="Z33" s="31">
        <v>0</v>
      </c>
      <c r="AA33" s="4">
        <v>10.03018</v>
      </c>
      <c r="AB33" s="3">
        <v>42.768999999999998</v>
      </c>
      <c r="AC33" s="31">
        <f t="shared" ref="AC33:AC43" si="35">AB33/AA33*1000</f>
        <v>4264.0311539772965</v>
      </c>
      <c r="AD33" s="4">
        <v>0</v>
      </c>
      <c r="AE33" s="3">
        <v>0</v>
      </c>
      <c r="AF33" s="31">
        <v>0</v>
      </c>
      <c r="AG33" s="4">
        <v>0</v>
      </c>
      <c r="AH33" s="3">
        <v>0</v>
      </c>
      <c r="AI33" s="31">
        <v>0</v>
      </c>
      <c r="AJ33" s="4">
        <v>0</v>
      </c>
      <c r="AK33" s="3">
        <v>0</v>
      </c>
      <c r="AL33" s="31">
        <v>0</v>
      </c>
      <c r="AM33" s="4">
        <v>0</v>
      </c>
      <c r="AN33" s="3">
        <v>0</v>
      </c>
      <c r="AO33" s="31">
        <v>0</v>
      </c>
      <c r="AP33" s="4">
        <v>0</v>
      </c>
      <c r="AQ33" s="3">
        <v>0</v>
      </c>
      <c r="AR33" s="31">
        <v>0</v>
      </c>
      <c r="AS33" s="4">
        <v>0</v>
      </c>
      <c r="AT33" s="3">
        <v>0</v>
      </c>
      <c r="AU33" s="31">
        <v>0</v>
      </c>
      <c r="AV33" s="4">
        <v>0</v>
      </c>
      <c r="AW33" s="3">
        <v>0</v>
      </c>
      <c r="AX33" s="31">
        <v>0</v>
      </c>
      <c r="AY33" s="4">
        <v>0</v>
      </c>
      <c r="AZ33" s="3">
        <v>0</v>
      </c>
      <c r="BA33" s="31">
        <v>0</v>
      </c>
      <c r="BB33" s="4">
        <f t="shared" si="21"/>
        <v>69.299469999999999</v>
      </c>
      <c r="BC33" s="7">
        <f t="shared" si="22"/>
        <v>380.983</v>
      </c>
    </row>
    <row r="34" spans="1:55" x14ac:dyDescent="0.3">
      <c r="A34" s="45">
        <v>2019</v>
      </c>
      <c r="B34" s="41" t="s">
        <v>7</v>
      </c>
      <c r="C34" s="4">
        <v>0</v>
      </c>
      <c r="D34" s="3">
        <v>0</v>
      </c>
      <c r="E34" s="31">
        <v>0</v>
      </c>
      <c r="F34" s="4">
        <v>2</v>
      </c>
      <c r="G34" s="3">
        <v>12.1</v>
      </c>
      <c r="H34" s="31">
        <f t="shared" si="31"/>
        <v>6050</v>
      </c>
      <c r="I34" s="4">
        <v>0</v>
      </c>
      <c r="J34" s="3">
        <v>0</v>
      </c>
      <c r="K34" s="31">
        <v>0</v>
      </c>
      <c r="L34" s="4">
        <v>0</v>
      </c>
      <c r="M34" s="3">
        <v>0</v>
      </c>
      <c r="N34" s="31">
        <v>0</v>
      </c>
      <c r="O34" s="4">
        <v>34</v>
      </c>
      <c r="P34" s="3">
        <v>156.4</v>
      </c>
      <c r="Q34" s="31">
        <f t="shared" si="32"/>
        <v>4600.0000000000009</v>
      </c>
      <c r="R34" s="4">
        <v>0</v>
      </c>
      <c r="S34" s="3">
        <v>0</v>
      </c>
      <c r="T34" s="31">
        <v>0</v>
      </c>
      <c r="U34" s="4">
        <v>0</v>
      </c>
      <c r="V34" s="3">
        <v>0</v>
      </c>
      <c r="W34" s="31">
        <v>0</v>
      </c>
      <c r="X34" s="4">
        <v>0</v>
      </c>
      <c r="Y34" s="3">
        <v>0</v>
      </c>
      <c r="Z34" s="31">
        <v>0</v>
      </c>
      <c r="AA34" s="4">
        <v>0</v>
      </c>
      <c r="AB34" s="3">
        <v>0</v>
      </c>
      <c r="AC34" s="31">
        <v>0</v>
      </c>
      <c r="AD34" s="4">
        <v>6</v>
      </c>
      <c r="AE34" s="3">
        <v>37.445</v>
      </c>
      <c r="AF34" s="31">
        <f t="shared" si="34"/>
        <v>6240.8333333333339</v>
      </c>
      <c r="AG34" s="4">
        <v>0</v>
      </c>
      <c r="AH34" s="3">
        <v>0</v>
      </c>
      <c r="AI34" s="31">
        <v>0</v>
      </c>
      <c r="AJ34" s="4">
        <v>0</v>
      </c>
      <c r="AK34" s="3">
        <v>0</v>
      </c>
      <c r="AL34" s="31">
        <v>0</v>
      </c>
      <c r="AM34" s="4">
        <v>0</v>
      </c>
      <c r="AN34" s="3">
        <v>0</v>
      </c>
      <c r="AO34" s="31">
        <v>0</v>
      </c>
      <c r="AP34" s="4">
        <v>0</v>
      </c>
      <c r="AQ34" s="3">
        <v>0</v>
      </c>
      <c r="AR34" s="31">
        <v>0</v>
      </c>
      <c r="AS34" s="4">
        <v>0</v>
      </c>
      <c r="AT34" s="3">
        <v>0</v>
      </c>
      <c r="AU34" s="31">
        <v>0</v>
      </c>
      <c r="AV34" s="4">
        <v>0</v>
      </c>
      <c r="AW34" s="3">
        <v>0</v>
      </c>
      <c r="AX34" s="31">
        <v>0</v>
      </c>
      <c r="AY34" s="4">
        <v>0</v>
      </c>
      <c r="AZ34" s="3">
        <v>0</v>
      </c>
      <c r="BA34" s="31">
        <v>0</v>
      </c>
      <c r="BB34" s="4">
        <f t="shared" si="21"/>
        <v>42</v>
      </c>
      <c r="BC34" s="7">
        <f t="shared" si="22"/>
        <v>205.94499999999999</v>
      </c>
    </row>
    <row r="35" spans="1:55" x14ac:dyDescent="0.3">
      <c r="A35" s="45">
        <v>2019</v>
      </c>
      <c r="B35" s="41" t="s">
        <v>8</v>
      </c>
      <c r="C35" s="4">
        <v>0</v>
      </c>
      <c r="D35" s="3">
        <v>0</v>
      </c>
      <c r="E35" s="31">
        <v>0</v>
      </c>
      <c r="F35" s="4">
        <v>0</v>
      </c>
      <c r="G35" s="3">
        <v>0</v>
      </c>
      <c r="H35" s="31">
        <v>0</v>
      </c>
      <c r="I35" s="4">
        <v>0</v>
      </c>
      <c r="J35" s="3">
        <v>0</v>
      </c>
      <c r="K35" s="31">
        <v>0</v>
      </c>
      <c r="L35" s="4">
        <v>0</v>
      </c>
      <c r="M35" s="3">
        <v>0</v>
      </c>
      <c r="N35" s="31">
        <v>0</v>
      </c>
      <c r="O35" s="4">
        <v>102</v>
      </c>
      <c r="P35" s="3">
        <v>469.2</v>
      </c>
      <c r="Q35" s="31">
        <f t="shared" si="32"/>
        <v>4600</v>
      </c>
      <c r="R35" s="4">
        <v>0</v>
      </c>
      <c r="S35" s="3">
        <v>0</v>
      </c>
      <c r="T35" s="31">
        <v>0</v>
      </c>
      <c r="U35" s="4">
        <v>0</v>
      </c>
      <c r="V35" s="3">
        <v>0</v>
      </c>
      <c r="W35" s="31">
        <v>0</v>
      </c>
      <c r="X35" s="4">
        <v>0</v>
      </c>
      <c r="Y35" s="3">
        <v>0</v>
      </c>
      <c r="Z35" s="31">
        <v>0</v>
      </c>
      <c r="AA35" s="4">
        <v>68</v>
      </c>
      <c r="AB35" s="3">
        <v>391.91399999999999</v>
      </c>
      <c r="AC35" s="31">
        <f t="shared" si="35"/>
        <v>5763.4411764705874</v>
      </c>
      <c r="AD35" s="4">
        <v>15</v>
      </c>
      <c r="AE35" s="3">
        <v>58.771000000000001</v>
      </c>
      <c r="AF35" s="31">
        <f t="shared" si="34"/>
        <v>3918.0666666666666</v>
      </c>
      <c r="AG35" s="4">
        <v>0</v>
      </c>
      <c r="AH35" s="3">
        <v>0</v>
      </c>
      <c r="AI35" s="31">
        <v>0</v>
      </c>
      <c r="AJ35" s="4">
        <v>0</v>
      </c>
      <c r="AK35" s="3">
        <v>0</v>
      </c>
      <c r="AL35" s="31">
        <v>0</v>
      </c>
      <c r="AM35" s="4">
        <v>0</v>
      </c>
      <c r="AN35" s="3">
        <v>0</v>
      </c>
      <c r="AO35" s="31">
        <v>0</v>
      </c>
      <c r="AP35" s="4">
        <v>0</v>
      </c>
      <c r="AQ35" s="3">
        <v>0</v>
      </c>
      <c r="AR35" s="31">
        <v>0</v>
      </c>
      <c r="AS35" s="4">
        <v>0</v>
      </c>
      <c r="AT35" s="3">
        <v>0</v>
      </c>
      <c r="AU35" s="31">
        <v>0</v>
      </c>
      <c r="AV35" s="4">
        <v>0</v>
      </c>
      <c r="AW35" s="3">
        <v>0</v>
      </c>
      <c r="AX35" s="31">
        <v>0</v>
      </c>
      <c r="AY35" s="4">
        <v>0</v>
      </c>
      <c r="AZ35" s="3">
        <v>0</v>
      </c>
      <c r="BA35" s="31">
        <v>0</v>
      </c>
      <c r="BB35" s="4">
        <f t="shared" si="21"/>
        <v>185</v>
      </c>
      <c r="BC35" s="7">
        <f t="shared" si="22"/>
        <v>919.88499999999999</v>
      </c>
    </row>
    <row r="36" spans="1:55" x14ac:dyDescent="0.3">
      <c r="A36" s="45">
        <v>2019</v>
      </c>
      <c r="B36" s="41" t="s">
        <v>9</v>
      </c>
      <c r="C36" s="4">
        <v>0</v>
      </c>
      <c r="D36" s="3">
        <v>0</v>
      </c>
      <c r="E36" s="31">
        <v>0</v>
      </c>
      <c r="F36" s="4">
        <v>4</v>
      </c>
      <c r="G36" s="3">
        <v>25.92</v>
      </c>
      <c r="H36" s="31">
        <f t="shared" si="31"/>
        <v>6480</v>
      </c>
      <c r="I36" s="4">
        <v>0</v>
      </c>
      <c r="J36" s="3">
        <v>0</v>
      </c>
      <c r="K36" s="31">
        <v>0</v>
      </c>
      <c r="L36" s="4">
        <v>0</v>
      </c>
      <c r="M36" s="3">
        <v>0</v>
      </c>
      <c r="N36" s="31">
        <v>0</v>
      </c>
      <c r="O36" s="4">
        <v>68</v>
      </c>
      <c r="P36" s="3">
        <v>366.75799999999998</v>
      </c>
      <c r="Q36" s="31">
        <f t="shared" si="32"/>
        <v>5393.4999999999991</v>
      </c>
      <c r="R36" s="4">
        <v>0</v>
      </c>
      <c r="S36" s="3">
        <v>0</v>
      </c>
      <c r="T36" s="31">
        <v>0</v>
      </c>
      <c r="U36" s="4">
        <v>0</v>
      </c>
      <c r="V36" s="3">
        <v>0</v>
      </c>
      <c r="W36" s="31">
        <v>0</v>
      </c>
      <c r="X36" s="4">
        <v>0</v>
      </c>
      <c r="Y36" s="3">
        <v>0</v>
      </c>
      <c r="Z36" s="31">
        <v>0</v>
      </c>
      <c r="AA36" s="4">
        <v>0</v>
      </c>
      <c r="AB36" s="3">
        <v>0</v>
      </c>
      <c r="AC36" s="31">
        <v>0</v>
      </c>
      <c r="AD36" s="4">
        <v>59.7</v>
      </c>
      <c r="AE36" s="3">
        <v>444.63499999999999</v>
      </c>
      <c r="AF36" s="31">
        <f t="shared" si="34"/>
        <v>7447.8224455611389</v>
      </c>
      <c r="AG36" s="4">
        <v>0</v>
      </c>
      <c r="AH36" s="3">
        <v>0</v>
      </c>
      <c r="AI36" s="31">
        <v>0</v>
      </c>
      <c r="AJ36" s="4">
        <v>0</v>
      </c>
      <c r="AK36" s="3">
        <v>0</v>
      </c>
      <c r="AL36" s="31">
        <v>0</v>
      </c>
      <c r="AM36" s="4">
        <v>0</v>
      </c>
      <c r="AN36" s="3">
        <v>0</v>
      </c>
      <c r="AO36" s="31">
        <v>0</v>
      </c>
      <c r="AP36" s="4">
        <v>0</v>
      </c>
      <c r="AQ36" s="3">
        <v>0</v>
      </c>
      <c r="AR36" s="31">
        <v>0</v>
      </c>
      <c r="AS36" s="4">
        <v>0</v>
      </c>
      <c r="AT36" s="3">
        <v>0</v>
      </c>
      <c r="AU36" s="31">
        <v>0</v>
      </c>
      <c r="AV36" s="4">
        <v>0</v>
      </c>
      <c r="AW36" s="3">
        <v>0</v>
      </c>
      <c r="AX36" s="31">
        <v>0</v>
      </c>
      <c r="AY36" s="4">
        <v>0</v>
      </c>
      <c r="AZ36" s="3">
        <v>0</v>
      </c>
      <c r="BA36" s="31">
        <v>0</v>
      </c>
      <c r="BB36" s="4">
        <f t="shared" si="21"/>
        <v>131.69999999999999</v>
      </c>
      <c r="BC36" s="7">
        <f t="shared" si="22"/>
        <v>837.31299999999999</v>
      </c>
    </row>
    <row r="37" spans="1:55" x14ac:dyDescent="0.3">
      <c r="A37" s="45">
        <v>2019</v>
      </c>
      <c r="B37" s="41" t="s">
        <v>10</v>
      </c>
      <c r="C37" s="4">
        <v>0</v>
      </c>
      <c r="D37" s="3">
        <v>0</v>
      </c>
      <c r="E37" s="31">
        <v>0</v>
      </c>
      <c r="F37" s="4">
        <v>0</v>
      </c>
      <c r="G37" s="3">
        <v>0</v>
      </c>
      <c r="H37" s="31">
        <v>0</v>
      </c>
      <c r="I37" s="4">
        <v>0</v>
      </c>
      <c r="J37" s="3">
        <v>0</v>
      </c>
      <c r="K37" s="31">
        <v>0</v>
      </c>
      <c r="L37" s="4">
        <v>0</v>
      </c>
      <c r="M37" s="3">
        <v>0</v>
      </c>
      <c r="N37" s="31">
        <v>0</v>
      </c>
      <c r="O37" s="4">
        <v>0</v>
      </c>
      <c r="P37" s="3">
        <v>0</v>
      </c>
      <c r="Q37" s="31">
        <v>0</v>
      </c>
      <c r="R37" s="4">
        <v>0</v>
      </c>
      <c r="S37" s="3">
        <v>0</v>
      </c>
      <c r="T37" s="31">
        <v>0</v>
      </c>
      <c r="U37" s="4">
        <v>0</v>
      </c>
      <c r="V37" s="3">
        <v>0</v>
      </c>
      <c r="W37" s="31">
        <v>0</v>
      </c>
      <c r="X37" s="4">
        <v>5.0300000000000006E-3</v>
      </c>
      <c r="Y37" s="3">
        <v>5.8000000000000003E-2</v>
      </c>
      <c r="Z37" s="31">
        <f t="shared" ref="Z37:Z39" si="36">Y37/X37*1000</f>
        <v>11530.815109343936</v>
      </c>
      <c r="AA37" s="4">
        <v>0</v>
      </c>
      <c r="AB37" s="3">
        <v>0</v>
      </c>
      <c r="AC37" s="31">
        <v>0</v>
      </c>
      <c r="AD37" s="4">
        <v>20</v>
      </c>
      <c r="AE37" s="3">
        <v>78.361000000000004</v>
      </c>
      <c r="AF37" s="31">
        <f t="shared" si="34"/>
        <v>3918.05</v>
      </c>
      <c r="AG37" s="4">
        <v>0</v>
      </c>
      <c r="AH37" s="3">
        <v>0</v>
      </c>
      <c r="AI37" s="31">
        <v>0</v>
      </c>
      <c r="AJ37" s="4">
        <v>0</v>
      </c>
      <c r="AK37" s="3">
        <v>0</v>
      </c>
      <c r="AL37" s="31">
        <v>0</v>
      </c>
      <c r="AM37" s="4">
        <v>0</v>
      </c>
      <c r="AN37" s="3">
        <v>0</v>
      </c>
      <c r="AO37" s="31">
        <v>0</v>
      </c>
      <c r="AP37" s="4">
        <v>0</v>
      </c>
      <c r="AQ37" s="3">
        <v>0</v>
      </c>
      <c r="AR37" s="31">
        <v>0</v>
      </c>
      <c r="AS37" s="4">
        <v>0</v>
      </c>
      <c r="AT37" s="3">
        <v>0</v>
      </c>
      <c r="AU37" s="31">
        <v>0</v>
      </c>
      <c r="AV37" s="4">
        <v>0</v>
      </c>
      <c r="AW37" s="3">
        <v>0</v>
      </c>
      <c r="AX37" s="31">
        <v>0</v>
      </c>
      <c r="AY37" s="4">
        <v>0</v>
      </c>
      <c r="AZ37" s="3">
        <v>0</v>
      </c>
      <c r="BA37" s="31">
        <v>0</v>
      </c>
      <c r="BB37" s="4">
        <f t="shared" si="21"/>
        <v>20.005030000000001</v>
      </c>
      <c r="BC37" s="7">
        <f t="shared" si="22"/>
        <v>78.419000000000011</v>
      </c>
    </row>
    <row r="38" spans="1:55" x14ac:dyDescent="0.3">
      <c r="A38" s="45">
        <v>2019</v>
      </c>
      <c r="B38" s="42" t="s">
        <v>11</v>
      </c>
      <c r="C38" s="4">
        <v>0</v>
      </c>
      <c r="D38" s="3">
        <v>0</v>
      </c>
      <c r="E38" s="31">
        <v>0</v>
      </c>
      <c r="F38" s="4">
        <v>0</v>
      </c>
      <c r="G38" s="3">
        <v>0</v>
      </c>
      <c r="H38" s="31">
        <v>0</v>
      </c>
      <c r="I38" s="4">
        <v>0</v>
      </c>
      <c r="J38" s="3">
        <v>0</v>
      </c>
      <c r="K38" s="31">
        <v>0</v>
      </c>
      <c r="L38" s="4">
        <v>0.4</v>
      </c>
      <c r="M38" s="3">
        <v>0.54600000000000004</v>
      </c>
      <c r="N38" s="31">
        <f t="shared" ref="N38" si="37">M38/L38*1000</f>
        <v>1365</v>
      </c>
      <c r="O38" s="4">
        <v>4.05</v>
      </c>
      <c r="P38" s="3">
        <v>67.8</v>
      </c>
      <c r="Q38" s="31">
        <f t="shared" si="32"/>
        <v>16740.740740740741</v>
      </c>
      <c r="R38" s="4">
        <v>0</v>
      </c>
      <c r="S38" s="3">
        <v>0</v>
      </c>
      <c r="T38" s="31">
        <v>0</v>
      </c>
      <c r="U38" s="4">
        <v>0.81</v>
      </c>
      <c r="V38" s="3">
        <v>14.862</v>
      </c>
      <c r="W38" s="31">
        <f t="shared" si="33"/>
        <v>18348.14814814815</v>
      </c>
      <c r="X38" s="4">
        <v>5.0300000000000006E-3</v>
      </c>
      <c r="Y38" s="3">
        <v>5.8000000000000003E-2</v>
      </c>
      <c r="Z38" s="31">
        <f t="shared" ref="Z38" si="38">Y38/X38*1000</f>
        <v>11530.815109343936</v>
      </c>
      <c r="AA38" s="4">
        <v>5.0300000000000006E-3</v>
      </c>
      <c r="AB38" s="3">
        <v>5.8000000000000003E-2</v>
      </c>
      <c r="AC38" s="31">
        <f t="shared" ref="AC38" si="39">AB38/AA38*1000</f>
        <v>11530.815109343936</v>
      </c>
      <c r="AD38" s="4">
        <v>52.927999999999997</v>
      </c>
      <c r="AE38" s="3">
        <v>433.06900000000002</v>
      </c>
      <c r="AF38" s="31">
        <f t="shared" si="34"/>
        <v>8182.2286880290203</v>
      </c>
      <c r="AG38" s="4">
        <v>0</v>
      </c>
      <c r="AH38" s="3">
        <v>0</v>
      </c>
      <c r="AI38" s="31">
        <v>0</v>
      </c>
      <c r="AJ38" s="4">
        <v>0</v>
      </c>
      <c r="AK38" s="3">
        <v>0</v>
      </c>
      <c r="AL38" s="31">
        <v>0</v>
      </c>
      <c r="AM38" s="4">
        <v>0</v>
      </c>
      <c r="AN38" s="3">
        <v>0</v>
      </c>
      <c r="AO38" s="31">
        <v>0</v>
      </c>
      <c r="AP38" s="4">
        <v>0</v>
      </c>
      <c r="AQ38" s="3">
        <v>0</v>
      </c>
      <c r="AR38" s="31">
        <v>0</v>
      </c>
      <c r="AS38" s="4">
        <v>0</v>
      </c>
      <c r="AT38" s="3">
        <v>0</v>
      </c>
      <c r="AU38" s="31">
        <v>0</v>
      </c>
      <c r="AV38" s="4">
        <v>0</v>
      </c>
      <c r="AW38" s="3">
        <v>0</v>
      </c>
      <c r="AX38" s="31">
        <v>0</v>
      </c>
      <c r="AY38" s="4">
        <v>102</v>
      </c>
      <c r="AZ38" s="3">
        <v>427.47899999999998</v>
      </c>
      <c r="BA38" s="31">
        <f t="shared" ref="BA38:BA41" si="40">AZ38/AY38*1000</f>
        <v>4190.9705882352946</v>
      </c>
      <c r="BB38" s="4">
        <f t="shared" si="21"/>
        <v>160.19806</v>
      </c>
      <c r="BC38" s="7">
        <f t="shared" si="22"/>
        <v>943.87199999999996</v>
      </c>
    </row>
    <row r="39" spans="1:55" x14ac:dyDescent="0.3">
      <c r="A39" s="45">
        <v>2019</v>
      </c>
      <c r="B39" s="41" t="s">
        <v>12</v>
      </c>
      <c r="C39" s="4">
        <v>0</v>
      </c>
      <c r="D39" s="3">
        <v>0</v>
      </c>
      <c r="E39" s="31">
        <v>0</v>
      </c>
      <c r="F39" s="4">
        <v>3.2732299999999999</v>
      </c>
      <c r="G39" s="3">
        <v>21.09</v>
      </c>
      <c r="H39" s="31">
        <f t="shared" si="31"/>
        <v>6443.1769231004237</v>
      </c>
      <c r="I39" s="4">
        <v>0</v>
      </c>
      <c r="J39" s="3">
        <v>0</v>
      </c>
      <c r="K39" s="31">
        <v>0</v>
      </c>
      <c r="L39" s="4">
        <v>0</v>
      </c>
      <c r="M39" s="3">
        <v>0</v>
      </c>
      <c r="N39" s="31">
        <v>0</v>
      </c>
      <c r="O39" s="4">
        <v>6</v>
      </c>
      <c r="P39" s="3">
        <v>84</v>
      </c>
      <c r="Q39" s="31">
        <f t="shared" si="32"/>
        <v>14000</v>
      </c>
      <c r="R39" s="4">
        <v>0</v>
      </c>
      <c r="S39" s="3">
        <v>0</v>
      </c>
      <c r="T39" s="31">
        <v>0</v>
      </c>
      <c r="U39" s="4">
        <v>0</v>
      </c>
      <c r="V39" s="3">
        <v>0</v>
      </c>
      <c r="W39" s="31">
        <v>0</v>
      </c>
      <c r="X39" s="4">
        <v>32.015090000000001</v>
      </c>
      <c r="Y39" s="3">
        <v>162.828</v>
      </c>
      <c r="Z39" s="31">
        <f t="shared" si="36"/>
        <v>5085.9766441387483</v>
      </c>
      <c r="AA39" s="4">
        <v>0</v>
      </c>
      <c r="AB39" s="3">
        <v>0</v>
      </c>
      <c r="AC39" s="31">
        <v>0</v>
      </c>
      <c r="AD39" s="4">
        <v>118.53</v>
      </c>
      <c r="AE39" s="3">
        <v>1209.5440000000001</v>
      </c>
      <c r="AF39" s="31">
        <f t="shared" si="34"/>
        <v>10204.538935290644</v>
      </c>
      <c r="AG39" s="4">
        <v>0</v>
      </c>
      <c r="AH39" s="3">
        <v>0</v>
      </c>
      <c r="AI39" s="31">
        <v>0</v>
      </c>
      <c r="AJ39" s="4">
        <v>0</v>
      </c>
      <c r="AK39" s="3">
        <v>0</v>
      </c>
      <c r="AL39" s="31">
        <v>0</v>
      </c>
      <c r="AM39" s="4">
        <v>0</v>
      </c>
      <c r="AN39" s="3">
        <v>0</v>
      </c>
      <c r="AO39" s="31">
        <v>0</v>
      </c>
      <c r="AP39" s="4">
        <v>0</v>
      </c>
      <c r="AQ39" s="3">
        <v>0</v>
      </c>
      <c r="AR39" s="31">
        <v>0</v>
      </c>
      <c r="AS39" s="4">
        <v>0</v>
      </c>
      <c r="AT39" s="3">
        <v>0</v>
      </c>
      <c r="AU39" s="31">
        <v>0</v>
      </c>
      <c r="AV39" s="4">
        <v>0</v>
      </c>
      <c r="AW39" s="3">
        <v>0</v>
      </c>
      <c r="AX39" s="31">
        <v>0</v>
      </c>
      <c r="AY39" s="4">
        <v>0</v>
      </c>
      <c r="AZ39" s="3">
        <v>0</v>
      </c>
      <c r="BA39" s="31">
        <v>0</v>
      </c>
      <c r="BB39" s="4">
        <f t="shared" si="21"/>
        <v>159.81832</v>
      </c>
      <c r="BC39" s="7">
        <f t="shared" si="22"/>
        <v>1477.462</v>
      </c>
    </row>
    <row r="40" spans="1:55" x14ac:dyDescent="0.3">
      <c r="A40" s="45">
        <v>2019</v>
      </c>
      <c r="B40" s="41" t="s">
        <v>13</v>
      </c>
      <c r="C40" s="4">
        <v>0</v>
      </c>
      <c r="D40" s="3">
        <v>0</v>
      </c>
      <c r="E40" s="31">
        <v>0</v>
      </c>
      <c r="F40" s="4">
        <v>2.5</v>
      </c>
      <c r="G40" s="3">
        <v>16.574999999999999</v>
      </c>
      <c r="H40" s="31">
        <f t="shared" si="31"/>
        <v>6630</v>
      </c>
      <c r="I40" s="4">
        <v>0</v>
      </c>
      <c r="J40" s="3">
        <v>0</v>
      </c>
      <c r="K40" s="31">
        <v>0</v>
      </c>
      <c r="L40" s="4">
        <v>0</v>
      </c>
      <c r="M40" s="3">
        <v>0</v>
      </c>
      <c r="N40" s="31">
        <v>0</v>
      </c>
      <c r="O40" s="4">
        <v>3</v>
      </c>
      <c r="P40" s="3">
        <v>3.09</v>
      </c>
      <c r="Q40" s="31">
        <f t="shared" si="32"/>
        <v>1030</v>
      </c>
      <c r="R40" s="4">
        <v>0</v>
      </c>
      <c r="S40" s="3">
        <v>0</v>
      </c>
      <c r="T40" s="31">
        <v>0</v>
      </c>
      <c r="U40" s="4">
        <v>68</v>
      </c>
      <c r="V40" s="3">
        <v>424.93200000000002</v>
      </c>
      <c r="W40" s="31">
        <f t="shared" si="33"/>
        <v>6249.0000000000009</v>
      </c>
      <c r="X40" s="4">
        <v>0</v>
      </c>
      <c r="Y40" s="3">
        <v>0</v>
      </c>
      <c r="Z40" s="31">
        <v>0</v>
      </c>
      <c r="AA40" s="4">
        <v>35</v>
      </c>
      <c r="AB40" s="3">
        <v>211.27500000000001</v>
      </c>
      <c r="AC40" s="31">
        <f t="shared" si="35"/>
        <v>6036.4285714285716</v>
      </c>
      <c r="AD40" s="4">
        <v>1</v>
      </c>
      <c r="AE40" s="3">
        <v>3.8730000000000002</v>
      </c>
      <c r="AF40" s="31">
        <f t="shared" si="34"/>
        <v>3873</v>
      </c>
      <c r="AG40" s="4">
        <v>0</v>
      </c>
      <c r="AH40" s="3">
        <v>0</v>
      </c>
      <c r="AI40" s="31">
        <v>0</v>
      </c>
      <c r="AJ40" s="4">
        <v>0</v>
      </c>
      <c r="AK40" s="3">
        <v>0</v>
      </c>
      <c r="AL40" s="31">
        <v>0</v>
      </c>
      <c r="AM40" s="4">
        <v>0</v>
      </c>
      <c r="AN40" s="3">
        <v>0</v>
      </c>
      <c r="AO40" s="31">
        <v>0</v>
      </c>
      <c r="AP40" s="4">
        <v>0</v>
      </c>
      <c r="AQ40" s="3">
        <v>0</v>
      </c>
      <c r="AR40" s="31">
        <v>0</v>
      </c>
      <c r="AS40" s="4">
        <v>0</v>
      </c>
      <c r="AT40" s="3">
        <v>0</v>
      </c>
      <c r="AU40" s="31">
        <v>0</v>
      </c>
      <c r="AV40" s="4">
        <v>0</v>
      </c>
      <c r="AW40" s="3">
        <v>0</v>
      </c>
      <c r="AX40" s="31">
        <v>0</v>
      </c>
      <c r="AY40" s="4">
        <v>0</v>
      </c>
      <c r="AZ40" s="3">
        <v>0</v>
      </c>
      <c r="BA40" s="31">
        <v>0</v>
      </c>
      <c r="BB40" s="4">
        <f t="shared" si="21"/>
        <v>109.5</v>
      </c>
      <c r="BC40" s="7">
        <f t="shared" si="22"/>
        <v>659.74500000000012</v>
      </c>
    </row>
    <row r="41" spans="1:55" x14ac:dyDescent="0.3">
      <c r="A41" s="45">
        <v>2019</v>
      </c>
      <c r="B41" s="41" t="s">
        <v>14</v>
      </c>
      <c r="C41" s="4">
        <v>0</v>
      </c>
      <c r="D41" s="3">
        <v>0</v>
      </c>
      <c r="E41" s="31">
        <v>0</v>
      </c>
      <c r="F41" s="4">
        <v>0</v>
      </c>
      <c r="G41" s="3">
        <v>0</v>
      </c>
      <c r="H41" s="31">
        <v>0</v>
      </c>
      <c r="I41" s="4">
        <v>0</v>
      </c>
      <c r="J41" s="3">
        <v>0</v>
      </c>
      <c r="K41" s="31">
        <v>0</v>
      </c>
      <c r="L41" s="4">
        <v>0</v>
      </c>
      <c r="M41" s="3">
        <v>0</v>
      </c>
      <c r="N41" s="31">
        <v>0</v>
      </c>
      <c r="O41" s="4">
        <v>34</v>
      </c>
      <c r="P41" s="3">
        <v>158.1</v>
      </c>
      <c r="Q41" s="31">
        <f t="shared" si="32"/>
        <v>4649.9999999999991</v>
      </c>
      <c r="R41" s="4">
        <v>0</v>
      </c>
      <c r="S41" s="3">
        <v>0</v>
      </c>
      <c r="T41" s="31">
        <v>0</v>
      </c>
      <c r="U41" s="4">
        <v>0.15</v>
      </c>
      <c r="V41" s="3">
        <v>3.0630000000000002</v>
      </c>
      <c r="W41" s="31">
        <f t="shared" si="33"/>
        <v>20420</v>
      </c>
      <c r="X41" s="4">
        <v>0</v>
      </c>
      <c r="Y41" s="3">
        <v>0</v>
      </c>
      <c r="Z41" s="31">
        <v>0</v>
      </c>
      <c r="AA41" s="4">
        <v>0</v>
      </c>
      <c r="AB41" s="3">
        <v>0</v>
      </c>
      <c r="AC41" s="31">
        <v>0</v>
      </c>
      <c r="AD41" s="4">
        <v>6.2249999999999996</v>
      </c>
      <c r="AE41" s="3">
        <v>24.158000000000001</v>
      </c>
      <c r="AF41" s="31">
        <f t="shared" si="34"/>
        <v>3880.803212851406</v>
      </c>
      <c r="AG41" s="4">
        <v>0</v>
      </c>
      <c r="AH41" s="3">
        <v>0</v>
      </c>
      <c r="AI41" s="31">
        <v>0</v>
      </c>
      <c r="AJ41" s="4">
        <v>0</v>
      </c>
      <c r="AK41" s="3">
        <v>0</v>
      </c>
      <c r="AL41" s="31">
        <v>0</v>
      </c>
      <c r="AM41" s="4">
        <v>0</v>
      </c>
      <c r="AN41" s="3">
        <v>0</v>
      </c>
      <c r="AO41" s="31">
        <v>0</v>
      </c>
      <c r="AP41" s="4">
        <v>0</v>
      </c>
      <c r="AQ41" s="3">
        <v>0</v>
      </c>
      <c r="AR41" s="31">
        <v>0</v>
      </c>
      <c r="AS41" s="4">
        <v>0</v>
      </c>
      <c r="AT41" s="3">
        <v>0</v>
      </c>
      <c r="AU41" s="31">
        <v>0</v>
      </c>
      <c r="AV41" s="4">
        <v>0</v>
      </c>
      <c r="AW41" s="3">
        <v>0</v>
      </c>
      <c r="AX41" s="31">
        <v>0</v>
      </c>
      <c r="AY41" s="4">
        <v>34</v>
      </c>
      <c r="AZ41" s="3">
        <v>306.95800000000003</v>
      </c>
      <c r="BA41" s="31">
        <f t="shared" si="40"/>
        <v>9028.176470588236</v>
      </c>
      <c r="BB41" s="4">
        <f t="shared" si="21"/>
        <v>74.375</v>
      </c>
      <c r="BC41" s="7">
        <f t="shared" si="22"/>
        <v>492.279</v>
      </c>
    </row>
    <row r="42" spans="1:55" x14ac:dyDescent="0.3">
      <c r="A42" s="45">
        <v>2019</v>
      </c>
      <c r="B42" s="41" t="s">
        <v>15</v>
      </c>
      <c r="C42" s="4">
        <v>0</v>
      </c>
      <c r="D42" s="3">
        <v>0</v>
      </c>
      <c r="E42" s="31">
        <v>0</v>
      </c>
      <c r="F42" s="4">
        <v>5.2</v>
      </c>
      <c r="G42" s="3">
        <v>33.299999999999997</v>
      </c>
      <c r="H42" s="31">
        <f t="shared" si="31"/>
        <v>6403.8461538461534</v>
      </c>
      <c r="I42" s="4">
        <v>0</v>
      </c>
      <c r="J42" s="3">
        <v>0</v>
      </c>
      <c r="K42" s="31">
        <v>0</v>
      </c>
      <c r="L42" s="4">
        <v>0</v>
      </c>
      <c r="M42" s="3">
        <v>0</v>
      </c>
      <c r="N42" s="31">
        <v>0</v>
      </c>
      <c r="O42" s="4">
        <v>35</v>
      </c>
      <c r="P42" s="3">
        <v>161.42500000000001</v>
      </c>
      <c r="Q42" s="31">
        <f t="shared" si="32"/>
        <v>4612.1428571428578</v>
      </c>
      <c r="R42" s="4">
        <v>0</v>
      </c>
      <c r="S42" s="3">
        <v>0</v>
      </c>
      <c r="T42" s="31">
        <v>0</v>
      </c>
      <c r="U42" s="4">
        <v>0</v>
      </c>
      <c r="V42" s="3">
        <v>0</v>
      </c>
      <c r="W42" s="31">
        <v>0</v>
      </c>
      <c r="X42" s="4">
        <v>0</v>
      </c>
      <c r="Y42" s="3">
        <v>0</v>
      </c>
      <c r="Z42" s="31">
        <v>0</v>
      </c>
      <c r="AA42" s="4">
        <v>0</v>
      </c>
      <c r="AB42" s="3">
        <v>0</v>
      </c>
      <c r="AC42" s="31">
        <v>0</v>
      </c>
      <c r="AD42" s="4">
        <v>43.305519999999994</v>
      </c>
      <c r="AE42" s="3">
        <v>140.93700000000001</v>
      </c>
      <c r="AF42" s="31">
        <f t="shared" si="34"/>
        <v>3254.4811839229737</v>
      </c>
      <c r="AG42" s="4">
        <v>0</v>
      </c>
      <c r="AH42" s="3">
        <v>0</v>
      </c>
      <c r="AI42" s="31">
        <v>0</v>
      </c>
      <c r="AJ42" s="4">
        <v>0</v>
      </c>
      <c r="AK42" s="3">
        <v>0</v>
      </c>
      <c r="AL42" s="31">
        <v>0</v>
      </c>
      <c r="AM42" s="4">
        <v>0</v>
      </c>
      <c r="AN42" s="3">
        <v>0</v>
      </c>
      <c r="AO42" s="31">
        <v>0</v>
      </c>
      <c r="AP42" s="4">
        <v>0</v>
      </c>
      <c r="AQ42" s="3">
        <v>0</v>
      </c>
      <c r="AR42" s="31">
        <v>0</v>
      </c>
      <c r="AS42" s="4">
        <v>0</v>
      </c>
      <c r="AT42" s="3">
        <v>0</v>
      </c>
      <c r="AU42" s="31">
        <v>0</v>
      </c>
      <c r="AV42" s="4">
        <v>2.7E-2</v>
      </c>
      <c r="AW42" s="3">
        <v>35.904000000000003</v>
      </c>
      <c r="AX42" s="31">
        <f t="shared" ref="AX42" si="41">AW42/AV42*1000</f>
        <v>1329777.7777777778</v>
      </c>
      <c r="AY42" s="4">
        <v>0</v>
      </c>
      <c r="AZ42" s="3">
        <v>0</v>
      </c>
      <c r="BA42" s="31">
        <v>0</v>
      </c>
      <c r="BB42" s="4">
        <f t="shared" si="21"/>
        <v>83.532519999999991</v>
      </c>
      <c r="BC42" s="7">
        <f t="shared" si="22"/>
        <v>371.56600000000003</v>
      </c>
    </row>
    <row r="43" spans="1:55" x14ac:dyDescent="0.3">
      <c r="A43" s="45">
        <v>2019</v>
      </c>
      <c r="B43" s="41" t="s">
        <v>16</v>
      </c>
      <c r="C43" s="4">
        <v>0</v>
      </c>
      <c r="D43" s="3">
        <v>0</v>
      </c>
      <c r="E43" s="31">
        <v>0</v>
      </c>
      <c r="F43" s="4">
        <v>11</v>
      </c>
      <c r="G43" s="3">
        <v>71.150000000000006</v>
      </c>
      <c r="H43" s="31">
        <f t="shared" si="31"/>
        <v>6468.1818181818189</v>
      </c>
      <c r="I43" s="4">
        <v>0</v>
      </c>
      <c r="J43" s="3">
        <v>0</v>
      </c>
      <c r="K43" s="31">
        <v>0</v>
      </c>
      <c r="L43" s="4">
        <v>0</v>
      </c>
      <c r="M43" s="3">
        <v>0</v>
      </c>
      <c r="N43" s="31">
        <v>0</v>
      </c>
      <c r="O43" s="4">
        <v>1</v>
      </c>
      <c r="P43" s="3">
        <v>6.6959999999999997</v>
      </c>
      <c r="Q43" s="31">
        <f t="shared" si="32"/>
        <v>6696</v>
      </c>
      <c r="R43" s="4">
        <v>0</v>
      </c>
      <c r="S43" s="3">
        <v>0</v>
      </c>
      <c r="T43" s="31">
        <v>0</v>
      </c>
      <c r="U43" s="4">
        <v>2.1</v>
      </c>
      <c r="V43" s="3">
        <v>14.064</v>
      </c>
      <c r="W43" s="31">
        <f t="shared" si="33"/>
        <v>6697.1428571428569</v>
      </c>
      <c r="X43" s="4">
        <v>0</v>
      </c>
      <c r="Y43" s="3">
        <v>0</v>
      </c>
      <c r="Z43" s="31">
        <v>0</v>
      </c>
      <c r="AA43" s="4">
        <v>0.72192000000000001</v>
      </c>
      <c r="AB43" s="3">
        <v>16.132000000000001</v>
      </c>
      <c r="AC43" s="31">
        <f t="shared" si="35"/>
        <v>22345.966312056738</v>
      </c>
      <c r="AD43" s="4">
        <v>8.5</v>
      </c>
      <c r="AE43" s="3">
        <v>32.915999999999997</v>
      </c>
      <c r="AF43" s="31">
        <f t="shared" si="34"/>
        <v>3872.4705882352937</v>
      </c>
      <c r="AG43" s="4">
        <v>0</v>
      </c>
      <c r="AH43" s="3">
        <v>0</v>
      </c>
      <c r="AI43" s="31">
        <v>0</v>
      </c>
      <c r="AJ43" s="4">
        <v>0</v>
      </c>
      <c r="AK43" s="3">
        <v>0</v>
      </c>
      <c r="AL43" s="31">
        <v>0</v>
      </c>
      <c r="AM43" s="4">
        <v>0</v>
      </c>
      <c r="AN43" s="3">
        <v>0</v>
      </c>
      <c r="AO43" s="31">
        <v>0</v>
      </c>
      <c r="AP43" s="4">
        <v>0</v>
      </c>
      <c r="AQ43" s="3">
        <v>0</v>
      </c>
      <c r="AR43" s="31">
        <v>0</v>
      </c>
      <c r="AS43" s="4">
        <v>0</v>
      </c>
      <c r="AT43" s="3">
        <v>0</v>
      </c>
      <c r="AU43" s="31">
        <v>0</v>
      </c>
      <c r="AV43" s="4">
        <v>0</v>
      </c>
      <c r="AW43" s="3">
        <v>0</v>
      </c>
      <c r="AX43" s="31">
        <v>0</v>
      </c>
      <c r="AY43" s="4">
        <v>0</v>
      </c>
      <c r="AZ43" s="3">
        <v>0</v>
      </c>
      <c r="BA43" s="31">
        <v>0</v>
      </c>
      <c r="BB43" s="4">
        <f t="shared" si="21"/>
        <v>23.321919999999999</v>
      </c>
      <c r="BC43" s="7">
        <f t="shared" si="22"/>
        <v>140.958</v>
      </c>
    </row>
    <row r="44" spans="1:55" ht="15" thickBot="1" x14ac:dyDescent="0.35">
      <c r="A44" s="47"/>
      <c r="B44" s="48" t="s">
        <v>17</v>
      </c>
      <c r="C44" s="27">
        <f>SUM(C32:C43)</f>
        <v>0</v>
      </c>
      <c r="D44" s="26">
        <f>SUM(D32:D43)</f>
        <v>0</v>
      </c>
      <c r="E44" s="46"/>
      <c r="F44" s="27">
        <f>SUM(F32:F43)</f>
        <v>76.992519999999999</v>
      </c>
      <c r="G44" s="26">
        <f>SUM(G32:G43)</f>
        <v>500.34900000000005</v>
      </c>
      <c r="H44" s="46"/>
      <c r="I44" s="27">
        <f>SUM(I32:I43)</f>
        <v>0</v>
      </c>
      <c r="J44" s="26">
        <f>SUM(J32:J43)</f>
        <v>0</v>
      </c>
      <c r="K44" s="46"/>
      <c r="L44" s="27">
        <f>SUM(L32:L43)</f>
        <v>0.4</v>
      </c>
      <c r="M44" s="26">
        <f>SUM(M32:M43)</f>
        <v>0.54600000000000004</v>
      </c>
      <c r="N44" s="46"/>
      <c r="O44" s="27">
        <f>SUM(O32:O43)</f>
        <v>340.16</v>
      </c>
      <c r="P44" s="26">
        <f>SUM(P32:P43)</f>
        <v>1875.7279999999996</v>
      </c>
      <c r="Q44" s="46"/>
      <c r="R44" s="27">
        <f>SUM(R32:R43)</f>
        <v>0</v>
      </c>
      <c r="S44" s="26">
        <f>SUM(S32:S43)</f>
        <v>0</v>
      </c>
      <c r="T44" s="46"/>
      <c r="U44" s="27">
        <f>SUM(U32:U43)</f>
        <v>71.489999999999995</v>
      </c>
      <c r="V44" s="26">
        <f>SUM(V32:V43)</f>
        <v>459.27100000000002</v>
      </c>
      <c r="W44" s="46"/>
      <c r="X44" s="27">
        <f>SUM(X32:X43)</f>
        <v>32.025150000000004</v>
      </c>
      <c r="Y44" s="26">
        <f>SUM(Y32:Y43)</f>
        <v>162.94400000000002</v>
      </c>
      <c r="Z44" s="46"/>
      <c r="AA44" s="27">
        <f>SUM(AA32:AA43)</f>
        <v>113.75713</v>
      </c>
      <c r="AB44" s="26">
        <f>SUM(AB32:AB43)</f>
        <v>662.14799999999991</v>
      </c>
      <c r="AC44" s="46"/>
      <c r="AD44" s="27">
        <f>SUM(AD32:AD43)</f>
        <v>335.93852000000004</v>
      </c>
      <c r="AE44" s="26">
        <f>SUM(AE32:AE43)</f>
        <v>2482.5640000000003</v>
      </c>
      <c r="AF44" s="46"/>
      <c r="AG44" s="27">
        <f>SUM(AG32:AG43)</f>
        <v>0</v>
      </c>
      <c r="AH44" s="26">
        <f>SUM(AH32:AH43)</f>
        <v>0</v>
      </c>
      <c r="AI44" s="46"/>
      <c r="AJ44" s="27">
        <f>SUM(AJ32:AJ43)</f>
        <v>0</v>
      </c>
      <c r="AK44" s="26">
        <f>SUM(AK32:AK43)</f>
        <v>0</v>
      </c>
      <c r="AL44" s="46"/>
      <c r="AM44" s="27">
        <f>SUM(AM32:AM43)</f>
        <v>0</v>
      </c>
      <c r="AN44" s="26">
        <f>SUM(AN32:AN43)</f>
        <v>0</v>
      </c>
      <c r="AO44" s="46"/>
      <c r="AP44" s="27">
        <f>SUM(AP32:AP43)</f>
        <v>0</v>
      </c>
      <c r="AQ44" s="26">
        <f>SUM(AQ32:AQ43)</f>
        <v>0</v>
      </c>
      <c r="AR44" s="46"/>
      <c r="AS44" s="27">
        <f>SUM(AS32:AS43)</f>
        <v>0</v>
      </c>
      <c r="AT44" s="26">
        <f>SUM(AT32:AT43)</f>
        <v>0</v>
      </c>
      <c r="AU44" s="46"/>
      <c r="AV44" s="27">
        <f>SUM(AV32:AV43)</f>
        <v>2.7E-2</v>
      </c>
      <c r="AW44" s="26">
        <f>SUM(AW32:AW43)</f>
        <v>35.904000000000003</v>
      </c>
      <c r="AX44" s="46"/>
      <c r="AY44" s="27">
        <f>SUM(AY32:AY43)</f>
        <v>136</v>
      </c>
      <c r="AZ44" s="26">
        <f>SUM(AZ32:AZ43)</f>
        <v>734.43700000000001</v>
      </c>
      <c r="BA44" s="46"/>
      <c r="BB44" s="27">
        <f t="shared" si="21"/>
        <v>1106.7903200000001</v>
      </c>
      <c r="BC44" s="28">
        <f t="shared" si="22"/>
        <v>6913.8909999999996</v>
      </c>
    </row>
    <row r="45" spans="1:55" x14ac:dyDescent="0.3">
      <c r="A45" s="45">
        <v>2020</v>
      </c>
      <c r="B45" s="41" t="s">
        <v>5</v>
      </c>
      <c r="C45" s="4">
        <v>0</v>
      </c>
      <c r="D45" s="3">
        <v>0</v>
      </c>
      <c r="E45" s="31">
        <v>0</v>
      </c>
      <c r="F45" s="4">
        <v>8</v>
      </c>
      <c r="G45" s="3">
        <v>50</v>
      </c>
      <c r="H45" s="42">
        <f t="shared" ref="H45:H47" si="42">G45/F45*1000</f>
        <v>6250</v>
      </c>
      <c r="I45" s="4">
        <v>0</v>
      </c>
      <c r="J45" s="3">
        <v>0</v>
      </c>
      <c r="K45" s="31">
        <v>0</v>
      </c>
      <c r="L45" s="4">
        <v>0</v>
      </c>
      <c r="M45" s="3">
        <v>0</v>
      </c>
      <c r="N45" s="31">
        <v>0</v>
      </c>
      <c r="O45" s="4">
        <v>102.5</v>
      </c>
      <c r="P45" s="3">
        <v>470.50799999999998</v>
      </c>
      <c r="Q45" s="42">
        <f t="shared" ref="Q45" si="43">P45/O45*1000</f>
        <v>4590.3219512195128</v>
      </c>
      <c r="R45" s="4">
        <v>0</v>
      </c>
      <c r="S45" s="3">
        <v>0</v>
      </c>
      <c r="T45" s="31">
        <v>0</v>
      </c>
      <c r="U45" s="4">
        <v>2.3E-2</v>
      </c>
      <c r="V45" s="3">
        <v>9.1199999999999992</v>
      </c>
      <c r="W45" s="42">
        <f t="shared" ref="W45:W47" si="44">V45/U45*1000</f>
        <v>396521.73913043475</v>
      </c>
      <c r="X45" s="4">
        <v>30</v>
      </c>
      <c r="Y45" s="3">
        <v>139</v>
      </c>
      <c r="Z45" s="42">
        <f t="shared" ref="Z45:Z47" si="45">Y45/X45*1000</f>
        <v>4633.3333333333339</v>
      </c>
      <c r="AA45" s="4">
        <v>11</v>
      </c>
      <c r="AB45" s="3">
        <v>32.56</v>
      </c>
      <c r="AC45" s="42">
        <f t="shared" ref="AC45:AC47" si="46">AB45/AA45*1000</f>
        <v>2960.0000000000005</v>
      </c>
      <c r="AD45" s="4">
        <v>38.958489999999998</v>
      </c>
      <c r="AE45" s="3">
        <v>175.53200000000001</v>
      </c>
      <c r="AF45" s="42">
        <f t="shared" ref="AF45:AF47" si="47">AE45/AD45*1000</f>
        <v>4505.6161057576928</v>
      </c>
      <c r="AG45" s="4">
        <v>0</v>
      </c>
      <c r="AH45" s="3">
        <v>0</v>
      </c>
      <c r="AI45" s="31">
        <v>0</v>
      </c>
      <c r="AJ45" s="4">
        <v>0</v>
      </c>
      <c r="AK45" s="3">
        <v>0</v>
      </c>
      <c r="AL45" s="31">
        <v>0</v>
      </c>
      <c r="AM45" s="4">
        <v>0</v>
      </c>
      <c r="AN45" s="3">
        <v>0</v>
      </c>
      <c r="AO45" s="31">
        <v>0</v>
      </c>
      <c r="AP45" s="4">
        <v>0</v>
      </c>
      <c r="AQ45" s="3">
        <v>0</v>
      </c>
      <c r="AR45" s="31">
        <v>0</v>
      </c>
      <c r="AS45" s="4">
        <v>0</v>
      </c>
      <c r="AT45" s="3">
        <v>0</v>
      </c>
      <c r="AU45" s="31">
        <v>0</v>
      </c>
      <c r="AV45" s="4">
        <v>35</v>
      </c>
      <c r="AW45" s="3">
        <v>203.94200000000001</v>
      </c>
      <c r="AX45" s="42">
        <f t="shared" ref="AX45" si="48">AW45/AV45*1000</f>
        <v>5826.9142857142851</v>
      </c>
      <c r="AY45" s="4">
        <v>0</v>
      </c>
      <c r="AZ45" s="3">
        <v>0</v>
      </c>
      <c r="BA45" s="31">
        <v>0</v>
      </c>
      <c r="BB45" s="4">
        <f t="shared" ref="BB45:BB57" si="49">C45+F45+R45+X45+AA45+AJ45+AM45+AP45+AS45+AV45+AY45+L45+U45+AD45+AJ45+O45+I45</f>
        <v>225.48149000000001</v>
      </c>
      <c r="BC45" s="7">
        <f t="shared" ref="BC45:BC57" si="50">D45+G45+S45+Y45+AB45+AK45+AN45+AQ45+AT45+AW45+AZ45+M45+V45+AE45+AK45+P45+J45</f>
        <v>1080.662</v>
      </c>
    </row>
    <row r="46" spans="1:55" x14ac:dyDescent="0.3">
      <c r="A46" s="45">
        <v>2020</v>
      </c>
      <c r="B46" s="41" t="s">
        <v>6</v>
      </c>
      <c r="C46" s="4">
        <v>0</v>
      </c>
      <c r="D46" s="3">
        <v>0</v>
      </c>
      <c r="E46" s="31">
        <v>0</v>
      </c>
      <c r="F46" s="4">
        <v>0</v>
      </c>
      <c r="G46" s="3">
        <v>0</v>
      </c>
      <c r="H46" s="31">
        <v>0</v>
      </c>
      <c r="I46" s="4">
        <v>0</v>
      </c>
      <c r="J46" s="3">
        <v>0</v>
      </c>
      <c r="K46" s="31">
        <v>0</v>
      </c>
      <c r="L46" s="4">
        <v>0</v>
      </c>
      <c r="M46" s="3">
        <v>0</v>
      </c>
      <c r="N46" s="31">
        <v>0</v>
      </c>
      <c r="O46" s="4">
        <v>0</v>
      </c>
      <c r="P46" s="3">
        <v>0</v>
      </c>
      <c r="Q46" s="31">
        <v>0</v>
      </c>
      <c r="R46" s="4">
        <v>0</v>
      </c>
      <c r="S46" s="3">
        <v>0</v>
      </c>
      <c r="T46" s="31">
        <v>0</v>
      </c>
      <c r="U46" s="4">
        <v>0</v>
      </c>
      <c r="V46" s="3">
        <v>0</v>
      </c>
      <c r="W46" s="31">
        <v>0</v>
      </c>
      <c r="X46" s="4">
        <v>0</v>
      </c>
      <c r="Y46" s="3">
        <v>0</v>
      </c>
      <c r="Z46" s="31">
        <v>0</v>
      </c>
      <c r="AA46" s="4">
        <v>0</v>
      </c>
      <c r="AB46" s="3">
        <v>0</v>
      </c>
      <c r="AC46" s="31">
        <v>0</v>
      </c>
      <c r="AD46" s="4">
        <v>0</v>
      </c>
      <c r="AE46" s="3">
        <v>0</v>
      </c>
      <c r="AF46" s="31">
        <v>0</v>
      </c>
      <c r="AG46" s="4">
        <v>0</v>
      </c>
      <c r="AH46" s="3">
        <v>0</v>
      </c>
      <c r="AI46" s="31">
        <v>0</v>
      </c>
      <c r="AJ46" s="4">
        <v>0</v>
      </c>
      <c r="AK46" s="3">
        <v>0</v>
      </c>
      <c r="AL46" s="31">
        <v>0</v>
      </c>
      <c r="AM46" s="4">
        <v>0</v>
      </c>
      <c r="AN46" s="3">
        <v>0</v>
      </c>
      <c r="AO46" s="31">
        <v>0</v>
      </c>
      <c r="AP46" s="4">
        <v>0</v>
      </c>
      <c r="AQ46" s="3">
        <v>0</v>
      </c>
      <c r="AR46" s="31">
        <v>0</v>
      </c>
      <c r="AS46" s="4">
        <v>0</v>
      </c>
      <c r="AT46" s="3">
        <v>0</v>
      </c>
      <c r="AU46" s="31">
        <v>0</v>
      </c>
      <c r="AV46" s="4">
        <v>0</v>
      </c>
      <c r="AW46" s="3">
        <v>0</v>
      </c>
      <c r="AX46" s="31">
        <v>0</v>
      </c>
      <c r="AY46" s="4">
        <v>0</v>
      </c>
      <c r="AZ46" s="3">
        <v>0</v>
      </c>
      <c r="BA46" s="31">
        <v>0</v>
      </c>
      <c r="BB46" s="4">
        <f t="shared" si="49"/>
        <v>0</v>
      </c>
      <c r="BC46" s="7">
        <f t="shared" si="50"/>
        <v>0</v>
      </c>
    </row>
    <row r="47" spans="1:55" x14ac:dyDescent="0.3">
      <c r="A47" s="45">
        <v>2020</v>
      </c>
      <c r="B47" s="41" t="s">
        <v>7</v>
      </c>
      <c r="C47" s="4">
        <v>0</v>
      </c>
      <c r="D47" s="3">
        <v>0</v>
      </c>
      <c r="E47" s="31">
        <v>0</v>
      </c>
      <c r="F47" s="4">
        <v>4</v>
      </c>
      <c r="G47" s="3">
        <v>25.48</v>
      </c>
      <c r="H47" s="42">
        <f t="shared" si="42"/>
        <v>6370</v>
      </c>
      <c r="I47" s="4">
        <v>0</v>
      </c>
      <c r="J47" s="3">
        <v>0</v>
      </c>
      <c r="K47" s="31">
        <v>0</v>
      </c>
      <c r="L47" s="4">
        <v>0</v>
      </c>
      <c r="M47" s="3">
        <v>0</v>
      </c>
      <c r="N47" s="31">
        <v>0</v>
      </c>
      <c r="O47" s="4">
        <v>0</v>
      </c>
      <c r="P47" s="3">
        <v>0</v>
      </c>
      <c r="Q47" s="31">
        <v>0</v>
      </c>
      <c r="R47" s="4">
        <v>0</v>
      </c>
      <c r="S47" s="3">
        <v>0</v>
      </c>
      <c r="T47" s="31">
        <v>0</v>
      </c>
      <c r="U47" s="4">
        <v>1.5089999999999999E-2</v>
      </c>
      <c r="V47" s="3">
        <v>0.17399999999999999</v>
      </c>
      <c r="W47" s="42">
        <f t="shared" si="44"/>
        <v>11530.815109343936</v>
      </c>
      <c r="X47" s="4">
        <v>1.0060000000000001E-2</v>
      </c>
      <c r="Y47" s="3">
        <v>0.115</v>
      </c>
      <c r="Z47" s="42">
        <f t="shared" si="45"/>
        <v>11431.411530815109</v>
      </c>
      <c r="AA47" s="4">
        <v>2.5</v>
      </c>
      <c r="AB47" s="3">
        <v>36.33</v>
      </c>
      <c r="AC47" s="42">
        <f t="shared" si="46"/>
        <v>14532</v>
      </c>
      <c r="AD47" s="4">
        <v>27.105319999999999</v>
      </c>
      <c r="AE47" s="3">
        <v>161.26400000000001</v>
      </c>
      <c r="AF47" s="42">
        <f t="shared" si="47"/>
        <v>5949.5331543770753</v>
      </c>
      <c r="AG47" s="4">
        <v>0</v>
      </c>
      <c r="AH47" s="3">
        <v>0</v>
      </c>
      <c r="AI47" s="31">
        <v>0</v>
      </c>
      <c r="AJ47" s="4">
        <v>0</v>
      </c>
      <c r="AK47" s="3">
        <v>0</v>
      </c>
      <c r="AL47" s="31">
        <v>0</v>
      </c>
      <c r="AM47" s="4">
        <v>0</v>
      </c>
      <c r="AN47" s="3">
        <v>0</v>
      </c>
      <c r="AO47" s="31">
        <v>0</v>
      </c>
      <c r="AP47" s="4">
        <v>0</v>
      </c>
      <c r="AQ47" s="3">
        <v>0</v>
      </c>
      <c r="AR47" s="31">
        <v>0</v>
      </c>
      <c r="AS47" s="4">
        <v>0</v>
      </c>
      <c r="AT47" s="3">
        <v>0</v>
      </c>
      <c r="AU47" s="31">
        <v>0</v>
      </c>
      <c r="AV47" s="4">
        <v>0</v>
      </c>
      <c r="AW47" s="3">
        <v>0</v>
      </c>
      <c r="AX47" s="31">
        <v>0</v>
      </c>
      <c r="AY47" s="4">
        <v>0</v>
      </c>
      <c r="AZ47" s="3">
        <v>0</v>
      </c>
      <c r="BA47" s="31">
        <v>0</v>
      </c>
      <c r="BB47" s="4">
        <f t="shared" si="49"/>
        <v>33.630470000000003</v>
      </c>
      <c r="BC47" s="7">
        <f t="shared" si="50"/>
        <v>223.363</v>
      </c>
    </row>
    <row r="48" spans="1:55" x14ac:dyDescent="0.3">
      <c r="A48" s="45">
        <v>2020</v>
      </c>
      <c r="B48" s="41" t="s">
        <v>8</v>
      </c>
      <c r="C48" s="4">
        <v>0</v>
      </c>
      <c r="D48" s="3">
        <v>0</v>
      </c>
      <c r="E48" s="42">
        <f>IF(C48=0,0,D48/C48*1000)</f>
        <v>0</v>
      </c>
      <c r="F48" s="4">
        <v>0</v>
      </c>
      <c r="G48" s="3">
        <v>0</v>
      </c>
      <c r="H48" s="42">
        <f>IF(F48=0,0,G48/F48*1000)</f>
        <v>0</v>
      </c>
      <c r="I48" s="4">
        <v>0</v>
      </c>
      <c r="J48" s="3">
        <v>0</v>
      </c>
      <c r="K48" s="42">
        <f>IF(I48=0,0,J48/I48*1000)</f>
        <v>0</v>
      </c>
      <c r="L48" s="4">
        <v>0</v>
      </c>
      <c r="M48" s="3">
        <v>0</v>
      </c>
      <c r="N48" s="42">
        <f>IF(L48=0,0,M48/L48*1000)</f>
        <v>0</v>
      </c>
      <c r="O48" s="4">
        <v>0</v>
      </c>
      <c r="P48" s="3">
        <v>0</v>
      </c>
      <c r="Q48" s="42">
        <f>IF(O48=0,0,P48/O48*1000)</f>
        <v>0</v>
      </c>
      <c r="R48" s="4">
        <v>0</v>
      </c>
      <c r="S48" s="3">
        <v>0</v>
      </c>
      <c r="T48" s="42">
        <f>IF(R48=0,0,S48/R48*1000)</f>
        <v>0</v>
      </c>
      <c r="U48" s="4">
        <v>0</v>
      </c>
      <c r="V48" s="3">
        <v>0</v>
      </c>
      <c r="W48" s="42">
        <f>IF(U48=0,0,V48/U48*1000)</f>
        <v>0</v>
      </c>
      <c r="X48" s="4">
        <v>0</v>
      </c>
      <c r="Y48" s="3">
        <v>0</v>
      </c>
      <c r="Z48" s="42">
        <f>IF(X48=0,0,Y48/X48*1000)</f>
        <v>0</v>
      </c>
      <c r="AA48" s="4">
        <v>0</v>
      </c>
      <c r="AB48" s="3">
        <v>0</v>
      </c>
      <c r="AC48" s="42">
        <f>IF(AA48=0,0,AB48/AA48*1000)</f>
        <v>0</v>
      </c>
      <c r="AD48" s="4">
        <v>0</v>
      </c>
      <c r="AE48" s="3">
        <v>0</v>
      </c>
      <c r="AF48" s="42">
        <f>IF(AD48=0,0,AE48/AD48*1000)</f>
        <v>0</v>
      </c>
      <c r="AG48" s="4">
        <v>0</v>
      </c>
      <c r="AH48" s="3">
        <v>0</v>
      </c>
      <c r="AI48" s="42">
        <f>IF(AG48=0,0,AH48/AG48*1000)</f>
        <v>0</v>
      </c>
      <c r="AJ48" s="4">
        <v>0</v>
      </c>
      <c r="AK48" s="3">
        <v>0</v>
      </c>
      <c r="AL48" s="42">
        <f>IF(AJ48=0,0,AK48/AJ48*1000)</f>
        <v>0</v>
      </c>
      <c r="AM48" s="4">
        <v>0</v>
      </c>
      <c r="AN48" s="3">
        <v>0</v>
      </c>
      <c r="AO48" s="42">
        <f>IF(AM48=0,0,AN48/AM48*1000)</f>
        <v>0</v>
      </c>
      <c r="AP48" s="4">
        <v>0</v>
      </c>
      <c r="AQ48" s="3">
        <v>0</v>
      </c>
      <c r="AR48" s="42">
        <f>IF(AP48=0,0,AQ48/AP48*1000)</f>
        <v>0</v>
      </c>
      <c r="AS48" s="4">
        <v>0</v>
      </c>
      <c r="AT48" s="3">
        <v>0</v>
      </c>
      <c r="AU48" s="42">
        <f>IF(AS48=0,0,AT48/AS48*1000)</f>
        <v>0</v>
      </c>
      <c r="AV48" s="4">
        <v>0</v>
      </c>
      <c r="AW48" s="3">
        <v>0</v>
      </c>
      <c r="AX48" s="42">
        <f>IF(AV48=0,0,AW48/AV48*1000)</f>
        <v>0</v>
      </c>
      <c r="AY48" s="4">
        <v>0</v>
      </c>
      <c r="AZ48" s="3">
        <v>0</v>
      </c>
      <c r="BA48" s="42">
        <f>IF(AY48=0,0,AZ48/AY48*1000)</f>
        <v>0</v>
      </c>
      <c r="BB48" s="4">
        <f t="shared" si="49"/>
        <v>0</v>
      </c>
      <c r="BC48" s="7">
        <f t="shared" si="50"/>
        <v>0</v>
      </c>
    </row>
    <row r="49" spans="1:55" x14ac:dyDescent="0.3">
      <c r="A49" s="45">
        <v>2020</v>
      </c>
      <c r="B49" s="42" t="s">
        <v>9</v>
      </c>
      <c r="C49" s="4">
        <v>0</v>
      </c>
      <c r="D49" s="3">
        <v>0</v>
      </c>
      <c r="E49" s="42">
        <f t="shared" ref="E49:BA56" si="51">IF(C49=0,0,D49/C49*1000)</f>
        <v>0</v>
      </c>
      <c r="F49" s="4">
        <v>0</v>
      </c>
      <c r="G49" s="3">
        <v>0</v>
      </c>
      <c r="H49" s="42">
        <f t="shared" si="51"/>
        <v>0</v>
      </c>
      <c r="I49" s="4">
        <v>0</v>
      </c>
      <c r="J49" s="3">
        <v>0</v>
      </c>
      <c r="K49" s="42">
        <f t="shared" si="51"/>
        <v>0</v>
      </c>
      <c r="L49" s="4">
        <v>0</v>
      </c>
      <c r="M49" s="3">
        <v>0</v>
      </c>
      <c r="N49" s="42">
        <f t="shared" si="51"/>
        <v>0</v>
      </c>
      <c r="O49" s="4">
        <v>102</v>
      </c>
      <c r="P49" s="3">
        <v>467.16</v>
      </c>
      <c r="Q49" s="42">
        <f t="shared" si="51"/>
        <v>4580</v>
      </c>
      <c r="R49" s="4">
        <v>0</v>
      </c>
      <c r="S49" s="3">
        <v>0</v>
      </c>
      <c r="T49" s="42">
        <f t="shared" si="51"/>
        <v>0</v>
      </c>
      <c r="U49" s="4">
        <v>0.62</v>
      </c>
      <c r="V49" s="3">
        <v>4.4560000000000004</v>
      </c>
      <c r="W49" s="42">
        <f t="shared" si="51"/>
        <v>7187.0967741935492</v>
      </c>
      <c r="X49" s="4">
        <v>0</v>
      </c>
      <c r="Y49" s="3">
        <v>0</v>
      </c>
      <c r="Z49" s="42">
        <f t="shared" si="51"/>
        <v>0</v>
      </c>
      <c r="AA49" s="4">
        <v>0</v>
      </c>
      <c r="AB49" s="3">
        <v>0</v>
      </c>
      <c r="AC49" s="42">
        <f t="shared" si="51"/>
        <v>0</v>
      </c>
      <c r="AD49" s="4">
        <v>2</v>
      </c>
      <c r="AE49" s="3">
        <v>7.4989999999999997</v>
      </c>
      <c r="AF49" s="42">
        <f t="shared" si="51"/>
        <v>3749.5</v>
      </c>
      <c r="AG49" s="4">
        <v>0</v>
      </c>
      <c r="AH49" s="3">
        <v>0</v>
      </c>
      <c r="AI49" s="42">
        <f t="shared" si="51"/>
        <v>0</v>
      </c>
      <c r="AJ49" s="4">
        <v>0</v>
      </c>
      <c r="AK49" s="3">
        <v>0</v>
      </c>
      <c r="AL49" s="42">
        <f t="shared" si="51"/>
        <v>0</v>
      </c>
      <c r="AM49" s="4">
        <v>0</v>
      </c>
      <c r="AN49" s="3">
        <v>0</v>
      </c>
      <c r="AO49" s="42">
        <f t="shared" si="51"/>
        <v>0</v>
      </c>
      <c r="AP49" s="4">
        <v>0</v>
      </c>
      <c r="AQ49" s="3">
        <v>0</v>
      </c>
      <c r="AR49" s="42">
        <f t="shared" si="51"/>
        <v>0</v>
      </c>
      <c r="AS49" s="4">
        <v>0</v>
      </c>
      <c r="AT49" s="3">
        <v>0</v>
      </c>
      <c r="AU49" s="42">
        <f t="shared" si="51"/>
        <v>0</v>
      </c>
      <c r="AV49" s="4">
        <v>0</v>
      </c>
      <c r="AW49" s="3">
        <v>0</v>
      </c>
      <c r="AX49" s="42">
        <f t="shared" si="51"/>
        <v>0</v>
      </c>
      <c r="AY49" s="4">
        <v>0</v>
      </c>
      <c r="AZ49" s="3">
        <v>0</v>
      </c>
      <c r="BA49" s="42">
        <f t="shared" si="51"/>
        <v>0</v>
      </c>
      <c r="BB49" s="4">
        <f t="shared" si="49"/>
        <v>104.62</v>
      </c>
      <c r="BC49" s="7">
        <f t="shared" si="50"/>
        <v>479.11500000000001</v>
      </c>
    </row>
    <row r="50" spans="1:55" x14ac:dyDescent="0.3">
      <c r="A50" s="45">
        <v>2020</v>
      </c>
      <c r="B50" s="41" t="s">
        <v>10</v>
      </c>
      <c r="C50" s="4">
        <v>0</v>
      </c>
      <c r="D50" s="3">
        <v>0</v>
      </c>
      <c r="E50" s="42">
        <f t="shared" si="51"/>
        <v>0</v>
      </c>
      <c r="F50" s="4">
        <v>2.5</v>
      </c>
      <c r="G50" s="3">
        <v>17.274999999999999</v>
      </c>
      <c r="H50" s="42">
        <f t="shared" si="51"/>
        <v>6909.9999999999991</v>
      </c>
      <c r="I50" s="4">
        <v>0</v>
      </c>
      <c r="J50" s="3">
        <v>0</v>
      </c>
      <c r="K50" s="42">
        <f t="shared" si="51"/>
        <v>0</v>
      </c>
      <c r="L50" s="4">
        <v>0</v>
      </c>
      <c r="M50" s="3">
        <v>0</v>
      </c>
      <c r="N50" s="42">
        <f t="shared" si="51"/>
        <v>0</v>
      </c>
      <c r="O50" s="4">
        <v>204.90206000000001</v>
      </c>
      <c r="P50" s="3">
        <v>1001.86</v>
      </c>
      <c r="Q50" s="42">
        <f t="shared" si="51"/>
        <v>4889.4579195543465</v>
      </c>
      <c r="R50" s="4">
        <v>0</v>
      </c>
      <c r="S50" s="3">
        <v>0</v>
      </c>
      <c r="T50" s="42">
        <f t="shared" si="51"/>
        <v>0</v>
      </c>
      <c r="U50" s="4">
        <v>0</v>
      </c>
      <c r="V50" s="3">
        <v>0</v>
      </c>
      <c r="W50" s="42">
        <f t="shared" si="51"/>
        <v>0</v>
      </c>
      <c r="X50" s="4">
        <v>0</v>
      </c>
      <c r="Y50" s="3">
        <v>0</v>
      </c>
      <c r="Z50" s="42">
        <f t="shared" si="51"/>
        <v>0</v>
      </c>
      <c r="AA50" s="4">
        <v>0</v>
      </c>
      <c r="AB50" s="3">
        <v>0</v>
      </c>
      <c r="AC50" s="42">
        <f t="shared" si="51"/>
        <v>0</v>
      </c>
      <c r="AD50" s="4">
        <v>15.5</v>
      </c>
      <c r="AE50" s="3">
        <v>42.822000000000003</v>
      </c>
      <c r="AF50" s="42">
        <f t="shared" si="51"/>
        <v>2762.7096774193551</v>
      </c>
      <c r="AG50" s="4">
        <v>0</v>
      </c>
      <c r="AH50" s="3">
        <v>0</v>
      </c>
      <c r="AI50" s="42">
        <f t="shared" si="51"/>
        <v>0</v>
      </c>
      <c r="AJ50" s="4">
        <v>0</v>
      </c>
      <c r="AK50" s="3">
        <v>0</v>
      </c>
      <c r="AL50" s="42">
        <f t="shared" si="51"/>
        <v>0</v>
      </c>
      <c r="AM50" s="4">
        <v>0</v>
      </c>
      <c r="AN50" s="3">
        <v>0</v>
      </c>
      <c r="AO50" s="42">
        <f t="shared" si="51"/>
        <v>0</v>
      </c>
      <c r="AP50" s="4">
        <v>0</v>
      </c>
      <c r="AQ50" s="3">
        <v>0</v>
      </c>
      <c r="AR50" s="42">
        <f t="shared" si="51"/>
        <v>0</v>
      </c>
      <c r="AS50" s="4">
        <v>0</v>
      </c>
      <c r="AT50" s="3">
        <v>0</v>
      </c>
      <c r="AU50" s="42">
        <f t="shared" si="51"/>
        <v>0</v>
      </c>
      <c r="AV50" s="4">
        <v>0</v>
      </c>
      <c r="AW50" s="3">
        <v>0</v>
      </c>
      <c r="AX50" s="42">
        <f t="shared" si="51"/>
        <v>0</v>
      </c>
      <c r="AY50" s="4">
        <v>0</v>
      </c>
      <c r="AZ50" s="3">
        <v>0</v>
      </c>
      <c r="BA50" s="42">
        <f t="shared" si="51"/>
        <v>0</v>
      </c>
      <c r="BB50" s="4">
        <f t="shared" si="49"/>
        <v>222.90206000000001</v>
      </c>
      <c r="BC50" s="7">
        <f t="shared" si="50"/>
        <v>1061.9570000000001</v>
      </c>
    </row>
    <row r="51" spans="1:55" x14ac:dyDescent="0.3">
      <c r="A51" s="45">
        <v>2020</v>
      </c>
      <c r="B51" s="41" t="s">
        <v>11</v>
      </c>
      <c r="C51" s="4">
        <v>0</v>
      </c>
      <c r="D51" s="3">
        <v>0</v>
      </c>
      <c r="E51" s="42">
        <f t="shared" si="51"/>
        <v>0</v>
      </c>
      <c r="F51" s="4">
        <v>4</v>
      </c>
      <c r="G51" s="3">
        <v>27.06</v>
      </c>
      <c r="H51" s="42">
        <f t="shared" si="51"/>
        <v>6765</v>
      </c>
      <c r="I51" s="4">
        <v>0</v>
      </c>
      <c r="J51" s="3">
        <v>0</v>
      </c>
      <c r="K51" s="42">
        <f t="shared" si="51"/>
        <v>0</v>
      </c>
      <c r="L51" s="4">
        <v>0</v>
      </c>
      <c r="M51" s="3">
        <v>0</v>
      </c>
      <c r="N51" s="42">
        <f t="shared" si="51"/>
        <v>0</v>
      </c>
      <c r="O51" s="4">
        <v>34.841999999999999</v>
      </c>
      <c r="P51" s="3">
        <v>170.99299999999999</v>
      </c>
      <c r="Q51" s="42">
        <f t="shared" si="51"/>
        <v>4907.6689053441251</v>
      </c>
      <c r="R51" s="4">
        <v>0</v>
      </c>
      <c r="S51" s="3">
        <v>0</v>
      </c>
      <c r="T51" s="42">
        <f t="shared" si="51"/>
        <v>0</v>
      </c>
      <c r="U51" s="4">
        <v>0</v>
      </c>
      <c r="V51" s="3">
        <v>0</v>
      </c>
      <c r="W51" s="42">
        <f t="shared" si="51"/>
        <v>0</v>
      </c>
      <c r="X51" s="4">
        <v>0</v>
      </c>
      <c r="Y51" s="3">
        <v>0</v>
      </c>
      <c r="Z51" s="42">
        <f t="shared" si="51"/>
        <v>0</v>
      </c>
      <c r="AA51" s="4">
        <v>0</v>
      </c>
      <c r="AB51" s="3">
        <v>0</v>
      </c>
      <c r="AC51" s="42">
        <f t="shared" si="51"/>
        <v>0</v>
      </c>
      <c r="AD51" s="4">
        <v>8.061020000000001</v>
      </c>
      <c r="AE51" s="3">
        <v>32.706000000000003</v>
      </c>
      <c r="AF51" s="42">
        <f t="shared" si="51"/>
        <v>4057.3029219627292</v>
      </c>
      <c r="AG51" s="4">
        <v>0</v>
      </c>
      <c r="AH51" s="3">
        <v>0</v>
      </c>
      <c r="AI51" s="42">
        <f t="shared" si="51"/>
        <v>0</v>
      </c>
      <c r="AJ51" s="4">
        <v>0</v>
      </c>
      <c r="AK51" s="3">
        <v>0</v>
      </c>
      <c r="AL51" s="42">
        <f t="shared" si="51"/>
        <v>0</v>
      </c>
      <c r="AM51" s="4">
        <v>0</v>
      </c>
      <c r="AN51" s="3">
        <v>0</v>
      </c>
      <c r="AO51" s="42">
        <f t="shared" si="51"/>
        <v>0</v>
      </c>
      <c r="AP51" s="4">
        <v>0</v>
      </c>
      <c r="AQ51" s="3">
        <v>0</v>
      </c>
      <c r="AR51" s="42">
        <f t="shared" si="51"/>
        <v>0</v>
      </c>
      <c r="AS51" s="4">
        <v>0</v>
      </c>
      <c r="AT51" s="3">
        <v>0</v>
      </c>
      <c r="AU51" s="42">
        <f t="shared" si="51"/>
        <v>0</v>
      </c>
      <c r="AV51" s="4">
        <v>0</v>
      </c>
      <c r="AW51" s="3">
        <v>0</v>
      </c>
      <c r="AX51" s="42">
        <f t="shared" si="51"/>
        <v>0</v>
      </c>
      <c r="AY51" s="4">
        <v>204</v>
      </c>
      <c r="AZ51" s="3">
        <v>932.72400000000005</v>
      </c>
      <c r="BA51" s="42">
        <f t="shared" si="51"/>
        <v>4572.176470588236</v>
      </c>
      <c r="BB51" s="4">
        <f t="shared" si="49"/>
        <v>250.90302000000003</v>
      </c>
      <c r="BC51" s="7">
        <f t="shared" si="50"/>
        <v>1163.4829999999999</v>
      </c>
    </row>
    <row r="52" spans="1:55" x14ac:dyDescent="0.3">
      <c r="A52" s="45">
        <v>2020</v>
      </c>
      <c r="B52" s="41" t="s">
        <v>12</v>
      </c>
      <c r="C52" s="4">
        <v>0</v>
      </c>
      <c r="D52" s="3">
        <v>0</v>
      </c>
      <c r="E52" s="42">
        <f t="shared" si="51"/>
        <v>0</v>
      </c>
      <c r="F52" s="4">
        <v>0</v>
      </c>
      <c r="G52" s="3">
        <v>0</v>
      </c>
      <c r="H52" s="42">
        <f t="shared" si="51"/>
        <v>0</v>
      </c>
      <c r="I52" s="4">
        <v>0</v>
      </c>
      <c r="J52" s="3">
        <v>0</v>
      </c>
      <c r="K52" s="42">
        <f t="shared" si="51"/>
        <v>0</v>
      </c>
      <c r="L52" s="4">
        <v>0</v>
      </c>
      <c r="M52" s="3">
        <v>0</v>
      </c>
      <c r="N52" s="42">
        <f t="shared" si="51"/>
        <v>0</v>
      </c>
      <c r="O52" s="55">
        <v>136.05000000000001</v>
      </c>
      <c r="P52" s="56">
        <v>606.50900000000001</v>
      </c>
      <c r="Q52" s="42">
        <f t="shared" si="51"/>
        <v>4457.986034546122</v>
      </c>
      <c r="R52" s="4">
        <v>0</v>
      </c>
      <c r="S52" s="3">
        <v>0</v>
      </c>
      <c r="T52" s="42">
        <f t="shared" si="51"/>
        <v>0</v>
      </c>
      <c r="U52" s="55">
        <v>34</v>
      </c>
      <c r="V52" s="56">
        <v>214.268</v>
      </c>
      <c r="W52" s="42">
        <f t="shared" si="51"/>
        <v>6302</v>
      </c>
      <c r="X52" s="4">
        <v>0</v>
      </c>
      <c r="Y52" s="3">
        <v>0</v>
      </c>
      <c r="Z52" s="42">
        <f t="shared" si="51"/>
        <v>0</v>
      </c>
      <c r="AA52" s="4">
        <v>0</v>
      </c>
      <c r="AB52" s="3">
        <v>0</v>
      </c>
      <c r="AC52" s="42">
        <f t="shared" si="51"/>
        <v>0</v>
      </c>
      <c r="AD52" s="55">
        <v>36</v>
      </c>
      <c r="AE52" s="56">
        <v>294.30900000000003</v>
      </c>
      <c r="AF52" s="42">
        <f t="shared" si="51"/>
        <v>8175.25</v>
      </c>
      <c r="AG52" s="4">
        <v>0</v>
      </c>
      <c r="AH52" s="3">
        <v>0</v>
      </c>
      <c r="AI52" s="42">
        <f t="shared" si="51"/>
        <v>0</v>
      </c>
      <c r="AJ52" s="4">
        <v>0</v>
      </c>
      <c r="AK52" s="3">
        <v>0</v>
      </c>
      <c r="AL52" s="42">
        <f t="shared" si="51"/>
        <v>0</v>
      </c>
      <c r="AM52" s="4">
        <v>0</v>
      </c>
      <c r="AN52" s="3">
        <v>0</v>
      </c>
      <c r="AO52" s="42">
        <f t="shared" si="51"/>
        <v>0</v>
      </c>
      <c r="AP52" s="4">
        <v>0</v>
      </c>
      <c r="AQ52" s="3">
        <v>0</v>
      </c>
      <c r="AR52" s="42">
        <f t="shared" si="51"/>
        <v>0</v>
      </c>
      <c r="AS52" s="4">
        <v>0</v>
      </c>
      <c r="AT52" s="3">
        <v>0</v>
      </c>
      <c r="AU52" s="42">
        <f t="shared" si="51"/>
        <v>0</v>
      </c>
      <c r="AV52" s="4">
        <v>0</v>
      </c>
      <c r="AW52" s="3">
        <v>0</v>
      </c>
      <c r="AX52" s="42">
        <f t="shared" si="51"/>
        <v>0</v>
      </c>
      <c r="AY52" s="4">
        <v>0</v>
      </c>
      <c r="AZ52" s="3">
        <v>0</v>
      </c>
      <c r="BA52" s="42">
        <f t="shared" si="51"/>
        <v>0</v>
      </c>
      <c r="BB52" s="4">
        <f t="shared" si="49"/>
        <v>206.05</v>
      </c>
      <c r="BC52" s="7">
        <f t="shared" si="50"/>
        <v>1115.086</v>
      </c>
    </row>
    <row r="53" spans="1:55" x14ac:dyDescent="0.3">
      <c r="A53" s="45">
        <v>2020</v>
      </c>
      <c r="B53" s="41" t="s">
        <v>13</v>
      </c>
      <c r="C53" s="4">
        <v>0</v>
      </c>
      <c r="D53" s="3">
        <v>0</v>
      </c>
      <c r="E53" s="42">
        <f t="shared" si="51"/>
        <v>0</v>
      </c>
      <c r="F53" s="57">
        <v>3.4201700000000002</v>
      </c>
      <c r="G53" s="58">
        <v>21.041</v>
      </c>
      <c r="H53" s="42">
        <f t="shared" si="51"/>
        <v>6152.0333784577961</v>
      </c>
      <c r="I53" s="4">
        <v>0</v>
      </c>
      <c r="J53" s="3">
        <v>0</v>
      </c>
      <c r="K53" s="42">
        <f t="shared" si="51"/>
        <v>0</v>
      </c>
      <c r="L53" s="4">
        <v>0</v>
      </c>
      <c r="M53" s="3">
        <v>0</v>
      </c>
      <c r="N53" s="42">
        <f t="shared" si="51"/>
        <v>0</v>
      </c>
      <c r="O53" s="57">
        <v>2.8559999999999999</v>
      </c>
      <c r="P53" s="58">
        <v>113.837</v>
      </c>
      <c r="Q53" s="42">
        <f t="shared" si="51"/>
        <v>39858.893557422976</v>
      </c>
      <c r="R53" s="4">
        <v>0</v>
      </c>
      <c r="S53" s="3">
        <v>0</v>
      </c>
      <c r="T53" s="42">
        <f t="shared" si="51"/>
        <v>0</v>
      </c>
      <c r="U53" s="57">
        <v>0.5</v>
      </c>
      <c r="V53" s="58">
        <v>2.6269999999999998</v>
      </c>
      <c r="W53" s="42">
        <f t="shared" si="51"/>
        <v>5254</v>
      </c>
      <c r="X53" s="4">
        <v>0</v>
      </c>
      <c r="Y53" s="3">
        <v>0</v>
      </c>
      <c r="Z53" s="42">
        <f t="shared" si="51"/>
        <v>0</v>
      </c>
      <c r="AA53" s="4">
        <v>0</v>
      </c>
      <c r="AB53" s="3">
        <v>0</v>
      </c>
      <c r="AC53" s="42">
        <f t="shared" si="51"/>
        <v>0</v>
      </c>
      <c r="AD53" s="57">
        <v>3</v>
      </c>
      <c r="AE53" s="58">
        <v>11.548</v>
      </c>
      <c r="AF53" s="42">
        <f t="shared" si="51"/>
        <v>3849.3333333333335</v>
      </c>
      <c r="AG53" s="4">
        <v>0</v>
      </c>
      <c r="AH53" s="3">
        <v>0</v>
      </c>
      <c r="AI53" s="42">
        <f t="shared" si="51"/>
        <v>0</v>
      </c>
      <c r="AJ53" s="4">
        <v>0</v>
      </c>
      <c r="AK53" s="3">
        <v>0</v>
      </c>
      <c r="AL53" s="42">
        <f t="shared" si="51"/>
        <v>0</v>
      </c>
      <c r="AM53" s="4">
        <v>0</v>
      </c>
      <c r="AN53" s="3">
        <v>0</v>
      </c>
      <c r="AO53" s="42">
        <f t="shared" si="51"/>
        <v>0</v>
      </c>
      <c r="AP53" s="4">
        <v>0</v>
      </c>
      <c r="AQ53" s="3">
        <v>0</v>
      </c>
      <c r="AR53" s="42">
        <f t="shared" si="51"/>
        <v>0</v>
      </c>
      <c r="AS53" s="4">
        <v>0</v>
      </c>
      <c r="AT53" s="3">
        <v>0</v>
      </c>
      <c r="AU53" s="42">
        <f t="shared" si="51"/>
        <v>0</v>
      </c>
      <c r="AV53" s="4">
        <v>0</v>
      </c>
      <c r="AW53" s="3">
        <v>0</v>
      </c>
      <c r="AX53" s="42">
        <f t="shared" si="51"/>
        <v>0</v>
      </c>
      <c r="AY53" s="57">
        <v>102</v>
      </c>
      <c r="AZ53" s="58">
        <v>865.48800000000006</v>
      </c>
      <c r="BA53" s="42">
        <f t="shared" si="51"/>
        <v>8485.176470588236</v>
      </c>
      <c r="BB53" s="4">
        <f t="shared" si="49"/>
        <v>111.77616999999999</v>
      </c>
      <c r="BC53" s="7">
        <f t="shared" si="50"/>
        <v>1014.5410000000001</v>
      </c>
    </row>
    <row r="54" spans="1:55" x14ac:dyDescent="0.3">
      <c r="A54" s="45">
        <v>2020</v>
      </c>
      <c r="B54" s="41" t="s">
        <v>14</v>
      </c>
      <c r="C54" s="4">
        <v>0</v>
      </c>
      <c r="D54" s="3">
        <v>0</v>
      </c>
      <c r="E54" s="42">
        <f t="shared" si="51"/>
        <v>0</v>
      </c>
      <c r="F54" s="60">
        <v>0.89</v>
      </c>
      <c r="G54" s="3">
        <v>13.387</v>
      </c>
      <c r="H54" s="42">
        <f t="shared" si="51"/>
        <v>15041.573033707864</v>
      </c>
      <c r="I54" s="4">
        <v>0</v>
      </c>
      <c r="J54" s="3">
        <v>0</v>
      </c>
      <c r="K54" s="42">
        <f t="shared" si="51"/>
        <v>0</v>
      </c>
      <c r="L54" s="4">
        <v>0</v>
      </c>
      <c r="M54" s="3">
        <v>0</v>
      </c>
      <c r="N54" s="42">
        <f t="shared" si="51"/>
        <v>0</v>
      </c>
      <c r="O54" s="60">
        <v>31.733000000000001</v>
      </c>
      <c r="P54" s="3">
        <v>258.10399999999998</v>
      </c>
      <c r="Q54" s="42">
        <f t="shared" si="51"/>
        <v>8133.6148488954714</v>
      </c>
      <c r="R54" s="4">
        <v>0</v>
      </c>
      <c r="S54" s="3">
        <v>0</v>
      </c>
      <c r="T54" s="42">
        <f t="shared" si="51"/>
        <v>0</v>
      </c>
      <c r="U54" s="60">
        <v>61.73</v>
      </c>
      <c r="V54" s="3">
        <v>24.19</v>
      </c>
      <c r="W54" s="42">
        <f t="shared" si="51"/>
        <v>391.86781143690268</v>
      </c>
      <c r="X54" s="4">
        <v>0</v>
      </c>
      <c r="Y54" s="3">
        <v>0</v>
      </c>
      <c r="Z54" s="42">
        <f t="shared" si="51"/>
        <v>0</v>
      </c>
      <c r="AA54" s="4">
        <v>0</v>
      </c>
      <c r="AB54" s="3">
        <v>0</v>
      </c>
      <c r="AC54" s="42">
        <f t="shared" si="51"/>
        <v>0</v>
      </c>
      <c r="AD54" s="60">
        <v>59.004640000000002</v>
      </c>
      <c r="AE54" s="3">
        <v>347.38400000000001</v>
      </c>
      <c r="AF54" s="42">
        <f t="shared" si="51"/>
        <v>5887.4013975850039</v>
      </c>
      <c r="AG54" s="4">
        <v>0</v>
      </c>
      <c r="AH54" s="3">
        <v>0</v>
      </c>
      <c r="AI54" s="42">
        <f t="shared" si="51"/>
        <v>0</v>
      </c>
      <c r="AJ54" s="4">
        <v>0</v>
      </c>
      <c r="AK54" s="3">
        <v>0</v>
      </c>
      <c r="AL54" s="42">
        <f t="shared" si="51"/>
        <v>0</v>
      </c>
      <c r="AM54" s="4">
        <v>0</v>
      </c>
      <c r="AN54" s="3">
        <v>0</v>
      </c>
      <c r="AO54" s="42">
        <f t="shared" si="51"/>
        <v>0</v>
      </c>
      <c r="AP54" s="4">
        <v>0</v>
      </c>
      <c r="AQ54" s="3">
        <v>0</v>
      </c>
      <c r="AR54" s="42">
        <f t="shared" si="51"/>
        <v>0</v>
      </c>
      <c r="AS54" s="4">
        <v>0</v>
      </c>
      <c r="AT54" s="3">
        <v>0</v>
      </c>
      <c r="AU54" s="42">
        <f t="shared" si="51"/>
        <v>0</v>
      </c>
      <c r="AV54" s="4">
        <v>0</v>
      </c>
      <c r="AW54" s="3">
        <v>0</v>
      </c>
      <c r="AX54" s="42">
        <f t="shared" si="51"/>
        <v>0</v>
      </c>
      <c r="AY54" s="60">
        <v>34</v>
      </c>
      <c r="AZ54" s="3">
        <v>168.374</v>
      </c>
      <c r="BA54" s="42">
        <f t="shared" si="51"/>
        <v>4952.1764705882351</v>
      </c>
      <c r="BB54" s="4">
        <f t="shared" si="49"/>
        <v>187.35764</v>
      </c>
      <c r="BC54" s="7">
        <f t="shared" si="50"/>
        <v>811.43900000000008</v>
      </c>
    </row>
    <row r="55" spans="1:55" x14ac:dyDescent="0.3">
      <c r="A55" s="45">
        <v>2020</v>
      </c>
      <c r="B55" s="42" t="s">
        <v>15</v>
      </c>
      <c r="C55" s="4">
        <v>0</v>
      </c>
      <c r="D55" s="3">
        <v>0</v>
      </c>
      <c r="E55" s="42">
        <f t="shared" si="51"/>
        <v>0</v>
      </c>
      <c r="F55" s="60">
        <v>28.035</v>
      </c>
      <c r="G55" s="3">
        <v>208.447</v>
      </c>
      <c r="H55" s="42">
        <f t="shared" si="51"/>
        <v>7435.2416622079545</v>
      </c>
      <c r="I55" s="4">
        <v>0</v>
      </c>
      <c r="J55" s="3">
        <v>0</v>
      </c>
      <c r="K55" s="42">
        <f t="shared" si="51"/>
        <v>0</v>
      </c>
      <c r="L55" s="4">
        <v>0</v>
      </c>
      <c r="M55" s="3">
        <v>0</v>
      </c>
      <c r="N55" s="42">
        <f t="shared" si="51"/>
        <v>0</v>
      </c>
      <c r="O55" s="60">
        <v>68.298000000000002</v>
      </c>
      <c r="P55" s="3">
        <v>499.05799999999999</v>
      </c>
      <c r="Q55" s="42">
        <f t="shared" si="51"/>
        <v>7307.0660927113531</v>
      </c>
      <c r="R55" s="4">
        <v>0</v>
      </c>
      <c r="S55" s="3">
        <v>0</v>
      </c>
      <c r="T55" s="42">
        <f t="shared" si="51"/>
        <v>0</v>
      </c>
      <c r="U55" s="60">
        <v>20.09</v>
      </c>
      <c r="V55" s="3">
        <v>141.81299999999999</v>
      </c>
      <c r="W55" s="42">
        <f t="shared" si="51"/>
        <v>7058.8850174216022</v>
      </c>
      <c r="X55" s="4">
        <v>0</v>
      </c>
      <c r="Y55" s="3">
        <v>0</v>
      </c>
      <c r="Z55" s="42">
        <f t="shared" si="51"/>
        <v>0</v>
      </c>
      <c r="AA55" s="60">
        <v>1.5</v>
      </c>
      <c r="AB55" s="3">
        <v>15</v>
      </c>
      <c r="AC55" s="42">
        <f t="shared" si="51"/>
        <v>10000</v>
      </c>
      <c r="AD55" s="60">
        <v>67.150000000000006</v>
      </c>
      <c r="AE55" s="3">
        <v>379.096</v>
      </c>
      <c r="AF55" s="42">
        <f t="shared" si="51"/>
        <v>5645.5100521221148</v>
      </c>
      <c r="AG55" s="4">
        <v>0</v>
      </c>
      <c r="AH55" s="3">
        <v>0</v>
      </c>
      <c r="AI55" s="42">
        <f t="shared" si="51"/>
        <v>0</v>
      </c>
      <c r="AJ55" s="4">
        <v>0</v>
      </c>
      <c r="AK55" s="3">
        <v>0</v>
      </c>
      <c r="AL55" s="42">
        <f t="shared" si="51"/>
        <v>0</v>
      </c>
      <c r="AM55" s="4">
        <v>0</v>
      </c>
      <c r="AN55" s="3">
        <v>0</v>
      </c>
      <c r="AO55" s="42">
        <f t="shared" si="51"/>
        <v>0</v>
      </c>
      <c r="AP55" s="4">
        <v>0</v>
      </c>
      <c r="AQ55" s="3">
        <v>0</v>
      </c>
      <c r="AR55" s="42">
        <f t="shared" si="51"/>
        <v>0</v>
      </c>
      <c r="AS55" s="4">
        <v>0</v>
      </c>
      <c r="AT55" s="3">
        <v>0</v>
      </c>
      <c r="AU55" s="42">
        <f t="shared" si="51"/>
        <v>0</v>
      </c>
      <c r="AV55" s="60">
        <v>30</v>
      </c>
      <c r="AW55" s="3">
        <v>194.69800000000001</v>
      </c>
      <c r="AX55" s="42">
        <f t="shared" si="51"/>
        <v>6489.9333333333343</v>
      </c>
      <c r="AY55" s="4">
        <v>0</v>
      </c>
      <c r="AZ55" s="3">
        <v>0</v>
      </c>
      <c r="BA55" s="42">
        <f t="shared" si="51"/>
        <v>0</v>
      </c>
      <c r="BB55" s="4">
        <f t="shared" si="49"/>
        <v>215.07300000000001</v>
      </c>
      <c r="BC55" s="7">
        <f t="shared" si="50"/>
        <v>1438.1120000000001</v>
      </c>
    </row>
    <row r="56" spans="1:55" x14ac:dyDescent="0.3">
      <c r="A56" s="45">
        <v>2020</v>
      </c>
      <c r="B56" s="41" t="s">
        <v>16</v>
      </c>
      <c r="C56" s="4">
        <v>0</v>
      </c>
      <c r="D56" s="3">
        <v>0</v>
      </c>
      <c r="E56" s="42">
        <f t="shared" si="51"/>
        <v>0</v>
      </c>
      <c r="F56" s="60">
        <v>53.65</v>
      </c>
      <c r="G56" s="3">
        <v>673.54</v>
      </c>
      <c r="H56" s="42">
        <f t="shared" si="51"/>
        <v>12554.333643988815</v>
      </c>
      <c r="I56" s="4">
        <v>0</v>
      </c>
      <c r="J56" s="3">
        <v>0</v>
      </c>
      <c r="K56" s="42">
        <f t="shared" si="51"/>
        <v>0</v>
      </c>
      <c r="L56" s="4">
        <v>0</v>
      </c>
      <c r="M56" s="3">
        <v>0</v>
      </c>
      <c r="N56" s="42">
        <f t="shared" si="51"/>
        <v>0</v>
      </c>
      <c r="O56" s="60">
        <v>134.66</v>
      </c>
      <c r="P56" s="3">
        <v>934.67100000000005</v>
      </c>
      <c r="Q56" s="42">
        <f t="shared" si="51"/>
        <v>6940.9698499925744</v>
      </c>
      <c r="R56" s="4">
        <v>0</v>
      </c>
      <c r="S56" s="3">
        <v>0</v>
      </c>
      <c r="T56" s="42">
        <f t="shared" si="51"/>
        <v>0</v>
      </c>
      <c r="U56" s="60">
        <v>42.976500000000001</v>
      </c>
      <c r="V56" s="3">
        <v>233.499</v>
      </c>
      <c r="W56" s="42">
        <f t="shared" si="51"/>
        <v>5433.1785976056681</v>
      </c>
      <c r="X56" s="4">
        <v>0</v>
      </c>
      <c r="Y56" s="3">
        <v>0</v>
      </c>
      <c r="Z56" s="42">
        <f t="shared" si="51"/>
        <v>0</v>
      </c>
      <c r="AA56" s="4">
        <v>0</v>
      </c>
      <c r="AB56" s="3">
        <v>0</v>
      </c>
      <c r="AC56" s="42">
        <f t="shared" si="51"/>
        <v>0</v>
      </c>
      <c r="AD56" s="60">
        <v>4.0791700000000004</v>
      </c>
      <c r="AE56" s="3">
        <v>21.562000000000001</v>
      </c>
      <c r="AF56" s="42">
        <f t="shared" si="51"/>
        <v>5285.8792352365799</v>
      </c>
      <c r="AG56" s="4">
        <v>0</v>
      </c>
      <c r="AH56" s="3">
        <v>0</v>
      </c>
      <c r="AI56" s="42">
        <f t="shared" si="51"/>
        <v>0</v>
      </c>
      <c r="AJ56" s="4">
        <v>0</v>
      </c>
      <c r="AK56" s="3">
        <v>0</v>
      </c>
      <c r="AL56" s="42">
        <f t="shared" si="51"/>
        <v>0</v>
      </c>
      <c r="AM56" s="4">
        <v>0</v>
      </c>
      <c r="AN56" s="3">
        <v>0</v>
      </c>
      <c r="AO56" s="42">
        <f t="shared" si="51"/>
        <v>0</v>
      </c>
      <c r="AP56" s="4">
        <v>0</v>
      </c>
      <c r="AQ56" s="3">
        <v>0</v>
      </c>
      <c r="AR56" s="42">
        <f t="shared" si="51"/>
        <v>0</v>
      </c>
      <c r="AS56" s="4">
        <v>0</v>
      </c>
      <c r="AT56" s="3">
        <v>0</v>
      </c>
      <c r="AU56" s="42">
        <f t="shared" si="51"/>
        <v>0</v>
      </c>
      <c r="AV56" s="4">
        <v>0</v>
      </c>
      <c r="AW56" s="3">
        <v>0</v>
      </c>
      <c r="AX56" s="42">
        <f t="shared" si="51"/>
        <v>0</v>
      </c>
      <c r="AY56" s="4">
        <v>0</v>
      </c>
      <c r="AZ56" s="3">
        <v>0</v>
      </c>
      <c r="BA56" s="42">
        <f t="shared" si="51"/>
        <v>0</v>
      </c>
      <c r="BB56" s="4">
        <f t="shared" si="49"/>
        <v>235.36566999999999</v>
      </c>
      <c r="BC56" s="7">
        <f t="shared" si="50"/>
        <v>1863.2719999999999</v>
      </c>
    </row>
    <row r="57" spans="1:55" ht="15" thickBot="1" x14ac:dyDescent="0.35">
      <c r="A57" s="50"/>
      <c r="B57" s="51" t="s">
        <v>17</v>
      </c>
      <c r="C57" s="52">
        <f t="shared" ref="C57:D57" si="52">SUM(C45:C56)</f>
        <v>0</v>
      </c>
      <c r="D57" s="53">
        <f t="shared" si="52"/>
        <v>0</v>
      </c>
      <c r="E57" s="54"/>
      <c r="F57" s="52">
        <f t="shared" ref="F57:G57" si="53">SUM(F45:F56)</f>
        <v>104.49517</v>
      </c>
      <c r="G57" s="53">
        <f t="shared" si="53"/>
        <v>1036.23</v>
      </c>
      <c r="H57" s="54"/>
      <c r="I57" s="52">
        <f t="shared" ref="I57:J57" si="54">SUM(I45:I56)</f>
        <v>0</v>
      </c>
      <c r="J57" s="53">
        <f t="shared" si="54"/>
        <v>0</v>
      </c>
      <c r="K57" s="54"/>
      <c r="L57" s="52">
        <f t="shared" ref="L57:M57" si="55">SUM(L45:L56)</f>
        <v>0</v>
      </c>
      <c r="M57" s="53">
        <f t="shared" si="55"/>
        <v>0</v>
      </c>
      <c r="N57" s="54"/>
      <c r="O57" s="52">
        <f t="shared" ref="O57:P57" si="56">SUM(O45:O56)</f>
        <v>817.84105999999986</v>
      </c>
      <c r="P57" s="53">
        <f t="shared" si="56"/>
        <v>4522.7</v>
      </c>
      <c r="Q57" s="54"/>
      <c r="R57" s="52">
        <f t="shared" ref="R57:S57" si="57">SUM(R45:R56)</f>
        <v>0</v>
      </c>
      <c r="S57" s="53">
        <f t="shared" si="57"/>
        <v>0</v>
      </c>
      <c r="T57" s="54"/>
      <c r="U57" s="52">
        <f t="shared" ref="U57:V57" si="58">SUM(U45:U56)</f>
        <v>159.95459</v>
      </c>
      <c r="V57" s="53">
        <f t="shared" si="58"/>
        <v>630.14700000000005</v>
      </c>
      <c r="W57" s="54"/>
      <c r="X57" s="52">
        <f t="shared" ref="X57:Y57" si="59">SUM(X45:X56)</f>
        <v>30.010059999999999</v>
      </c>
      <c r="Y57" s="53">
        <f t="shared" si="59"/>
        <v>139.11500000000001</v>
      </c>
      <c r="Z57" s="54"/>
      <c r="AA57" s="52">
        <f t="shared" ref="AA57:AB57" si="60">SUM(AA45:AA56)</f>
        <v>15</v>
      </c>
      <c r="AB57" s="53">
        <f t="shared" si="60"/>
        <v>83.89</v>
      </c>
      <c r="AC57" s="54"/>
      <c r="AD57" s="52">
        <f t="shared" ref="AD57:AE57" si="61">SUM(AD45:AD56)</f>
        <v>260.85863999999992</v>
      </c>
      <c r="AE57" s="53">
        <f t="shared" si="61"/>
        <v>1473.722</v>
      </c>
      <c r="AF57" s="54"/>
      <c r="AG57" s="52">
        <f t="shared" ref="AG57:AH57" si="62">SUM(AG45:AG56)</f>
        <v>0</v>
      </c>
      <c r="AH57" s="53">
        <f t="shared" si="62"/>
        <v>0</v>
      </c>
      <c r="AI57" s="54"/>
      <c r="AJ57" s="52">
        <f t="shared" ref="AJ57:AK57" si="63">SUM(AJ45:AJ56)</f>
        <v>0</v>
      </c>
      <c r="AK57" s="53">
        <f t="shared" si="63"/>
        <v>0</v>
      </c>
      <c r="AL57" s="54"/>
      <c r="AM57" s="52">
        <f t="shared" ref="AM57:AN57" si="64">SUM(AM45:AM56)</f>
        <v>0</v>
      </c>
      <c r="AN57" s="53">
        <f t="shared" si="64"/>
        <v>0</v>
      </c>
      <c r="AO57" s="54"/>
      <c r="AP57" s="52">
        <f t="shared" ref="AP57:AQ57" si="65">SUM(AP45:AP56)</f>
        <v>0</v>
      </c>
      <c r="AQ57" s="53">
        <f t="shared" si="65"/>
        <v>0</v>
      </c>
      <c r="AR57" s="54"/>
      <c r="AS57" s="52">
        <f t="shared" ref="AS57:AT57" si="66">SUM(AS45:AS56)</f>
        <v>0</v>
      </c>
      <c r="AT57" s="53">
        <f t="shared" si="66"/>
        <v>0</v>
      </c>
      <c r="AU57" s="54"/>
      <c r="AV57" s="52">
        <f t="shared" ref="AV57:AW57" si="67">SUM(AV45:AV56)</f>
        <v>65</v>
      </c>
      <c r="AW57" s="53">
        <f t="shared" si="67"/>
        <v>398.64</v>
      </c>
      <c r="AX57" s="54"/>
      <c r="AY57" s="52">
        <f t="shared" ref="AY57:AZ57" si="68">SUM(AY45:AY56)</f>
        <v>340</v>
      </c>
      <c r="AZ57" s="53">
        <f t="shared" si="68"/>
        <v>1966.586</v>
      </c>
      <c r="BA57" s="54"/>
      <c r="BB57" s="27">
        <f t="shared" si="49"/>
        <v>1793.1595199999997</v>
      </c>
      <c r="BC57" s="28">
        <f t="shared" si="50"/>
        <v>10251.029999999999</v>
      </c>
    </row>
    <row r="58" spans="1:55" x14ac:dyDescent="0.3">
      <c r="A58" s="45">
        <v>2021</v>
      </c>
      <c r="B58" s="41" t="s">
        <v>5</v>
      </c>
      <c r="C58" s="4">
        <v>0</v>
      </c>
      <c r="D58" s="3">
        <v>0</v>
      </c>
      <c r="E58" s="42">
        <f>IF(C58=0,0,D58/C58*1000)</f>
        <v>0</v>
      </c>
      <c r="F58" s="4">
        <v>0</v>
      </c>
      <c r="G58" s="3">
        <v>0</v>
      </c>
      <c r="H58" s="42">
        <f t="shared" ref="H58:H69" si="69">IF(F58=0,0,G58/F58*1000)</f>
        <v>0</v>
      </c>
      <c r="I58" s="4">
        <v>0</v>
      </c>
      <c r="J58" s="3">
        <v>0</v>
      </c>
      <c r="K58" s="42">
        <f t="shared" ref="K58:K69" si="70">IF(I58=0,0,J58/I58*1000)</f>
        <v>0</v>
      </c>
      <c r="L58" s="4">
        <v>0</v>
      </c>
      <c r="M58" s="3">
        <v>0</v>
      </c>
      <c r="N58" s="42">
        <f t="shared" ref="N58:N69" si="71">IF(L58=0,0,M58/L58*1000)</f>
        <v>0</v>
      </c>
      <c r="O58" s="60">
        <v>34.344999999999999</v>
      </c>
      <c r="P58" s="3">
        <v>154.066</v>
      </c>
      <c r="Q58" s="42">
        <f t="shared" ref="Q58:Q69" si="72">IF(O58=0,0,P58/O58*1000)</f>
        <v>4485.8349104673171</v>
      </c>
      <c r="R58" s="4">
        <v>0</v>
      </c>
      <c r="S58" s="3">
        <v>0</v>
      </c>
      <c r="T58" s="42">
        <f t="shared" ref="T58:T69" si="73">IF(R58=0,0,S58/R58*1000)</f>
        <v>0</v>
      </c>
      <c r="U58" s="60">
        <v>0.55000000000000004</v>
      </c>
      <c r="V58" s="3">
        <v>2.7530000000000001</v>
      </c>
      <c r="W58" s="42">
        <f t="shared" ref="W58:W69" si="74">IF(U58=0,0,V58/U58*1000)</f>
        <v>5005.454545454545</v>
      </c>
      <c r="X58" s="4">
        <v>0</v>
      </c>
      <c r="Y58" s="3">
        <v>0</v>
      </c>
      <c r="Z58" s="42">
        <f t="shared" ref="Z58:Z69" si="75">IF(X58=0,0,Y58/X58*1000)</f>
        <v>0</v>
      </c>
      <c r="AA58" s="4">
        <v>0</v>
      </c>
      <c r="AB58" s="3">
        <v>0</v>
      </c>
      <c r="AC58" s="42">
        <f t="shared" ref="AC58:AC69" si="76">IF(AA58=0,0,AB58/AA58*1000)</f>
        <v>0</v>
      </c>
      <c r="AD58" s="60">
        <v>7.2401400000000002</v>
      </c>
      <c r="AE58" s="3">
        <v>37.909999999999997</v>
      </c>
      <c r="AF58" s="42">
        <f t="shared" ref="AF58:AF69" si="77">IF(AD58=0,0,AE58/AD58*1000)</f>
        <v>5236.0865950105926</v>
      </c>
      <c r="AG58" s="4">
        <v>0</v>
      </c>
      <c r="AH58" s="3">
        <v>0</v>
      </c>
      <c r="AI58" s="42">
        <f t="shared" ref="AI58:AI69" si="78">IF(AG58=0,0,AH58/AG58*1000)</f>
        <v>0</v>
      </c>
      <c r="AJ58" s="4">
        <v>0</v>
      </c>
      <c r="AK58" s="3">
        <v>0</v>
      </c>
      <c r="AL58" s="42">
        <f t="shared" ref="AL58:AL69" si="79">IF(AJ58=0,0,AK58/AJ58*1000)</f>
        <v>0</v>
      </c>
      <c r="AM58" s="4">
        <v>0</v>
      </c>
      <c r="AN58" s="3">
        <v>0</v>
      </c>
      <c r="AO58" s="42">
        <f t="shared" ref="AO58:AO69" si="80">IF(AM58=0,0,AN58/AM58*1000)</f>
        <v>0</v>
      </c>
      <c r="AP58" s="4">
        <v>0</v>
      </c>
      <c r="AQ58" s="3">
        <v>0</v>
      </c>
      <c r="AR58" s="42">
        <f t="shared" ref="AR58:AR69" si="81">IF(AP58=0,0,AQ58/AP58*1000)</f>
        <v>0</v>
      </c>
      <c r="AS58" s="60">
        <v>9</v>
      </c>
      <c r="AT58" s="3">
        <v>121.01600000000001</v>
      </c>
      <c r="AU58" s="42">
        <f t="shared" ref="AU58:AU69" si="82">IF(AS58=0,0,AT58/AS58*1000)</f>
        <v>13446.222222222223</v>
      </c>
      <c r="AV58" s="60">
        <v>0.03</v>
      </c>
      <c r="AW58" s="3">
        <v>3.3119999999999998</v>
      </c>
      <c r="AX58" s="42">
        <f t="shared" ref="AX58:AX69" si="83">IF(AV58=0,0,AW58/AV58*1000)</f>
        <v>110399.99999999999</v>
      </c>
      <c r="AY58" s="4">
        <v>0</v>
      </c>
      <c r="AZ58" s="3">
        <v>0</v>
      </c>
      <c r="BA58" s="42">
        <f t="shared" ref="BA58:BA69" si="84">IF(AY58=0,0,AZ58/AY58*1000)</f>
        <v>0</v>
      </c>
      <c r="BB58" s="4">
        <f t="shared" ref="BB58:BB70" si="85">C58+F58+R58+X58+AA58+AJ58+AM58+AP58+AS58+AV58+AY58+L58+U58+AD58+AJ58+O58+I58</f>
        <v>51.165140000000001</v>
      </c>
      <c r="BC58" s="7">
        <f t="shared" ref="BC58:BC70" si="86">D58+G58+S58+Y58+AB58+AK58+AN58+AQ58+AT58+AW58+AZ58+M58+V58+AE58+AK58+P58+J58</f>
        <v>319.05700000000002</v>
      </c>
    </row>
    <row r="59" spans="1:55" x14ac:dyDescent="0.3">
      <c r="A59" s="45">
        <v>2021</v>
      </c>
      <c r="B59" s="41" t="s">
        <v>6</v>
      </c>
      <c r="C59" s="4">
        <v>0</v>
      </c>
      <c r="D59" s="3">
        <v>0</v>
      </c>
      <c r="E59" s="42">
        <f t="shared" ref="E59:E60" si="87">IF(C59=0,0,D59/C59*1000)</f>
        <v>0</v>
      </c>
      <c r="F59" s="60">
        <v>97.001923909383862</v>
      </c>
      <c r="G59" s="3">
        <v>207.91</v>
      </c>
      <c r="H59" s="42">
        <f t="shared" si="69"/>
        <v>2143.3595502108078</v>
      </c>
      <c r="I59" s="4">
        <v>0</v>
      </c>
      <c r="J59" s="3">
        <v>0</v>
      </c>
      <c r="K59" s="42">
        <f t="shared" si="70"/>
        <v>0</v>
      </c>
      <c r="L59" s="4">
        <v>0</v>
      </c>
      <c r="M59" s="3">
        <v>0</v>
      </c>
      <c r="N59" s="42">
        <f t="shared" si="71"/>
        <v>0</v>
      </c>
      <c r="O59" s="60">
        <v>173.6588607996222</v>
      </c>
      <c r="P59" s="3">
        <v>914.78200000000004</v>
      </c>
      <c r="Q59" s="42">
        <f t="shared" si="72"/>
        <v>5267.6955024801709</v>
      </c>
      <c r="R59" s="4">
        <v>0</v>
      </c>
      <c r="S59" s="3">
        <v>0</v>
      </c>
      <c r="T59" s="42">
        <f t="shared" si="73"/>
        <v>0</v>
      </c>
      <c r="U59" s="60">
        <v>5.186721991701245</v>
      </c>
      <c r="V59" s="3">
        <v>3.8559999999999999</v>
      </c>
      <c r="W59" s="42">
        <f t="shared" si="74"/>
        <v>743.43679999999995</v>
      </c>
      <c r="X59" s="4">
        <v>0</v>
      </c>
      <c r="Y59" s="3">
        <v>0</v>
      </c>
      <c r="Z59" s="42">
        <f t="shared" si="75"/>
        <v>0</v>
      </c>
      <c r="AA59" s="4">
        <v>0</v>
      </c>
      <c r="AB59" s="3">
        <v>0</v>
      </c>
      <c r="AC59" s="42">
        <f t="shared" si="76"/>
        <v>0</v>
      </c>
      <c r="AD59" s="60">
        <v>185.12696915714835</v>
      </c>
      <c r="AE59" s="3">
        <v>28.629000000000001</v>
      </c>
      <c r="AF59" s="42">
        <f t="shared" si="77"/>
        <v>154.64521528301887</v>
      </c>
      <c r="AG59" s="4">
        <v>0</v>
      </c>
      <c r="AH59" s="3">
        <v>0</v>
      </c>
      <c r="AI59" s="42">
        <f t="shared" si="78"/>
        <v>0</v>
      </c>
      <c r="AJ59" s="4">
        <v>0</v>
      </c>
      <c r="AK59" s="3">
        <v>0</v>
      </c>
      <c r="AL59" s="42">
        <f t="shared" si="79"/>
        <v>0</v>
      </c>
      <c r="AM59" s="4">
        <v>0</v>
      </c>
      <c r="AN59" s="3">
        <v>0</v>
      </c>
      <c r="AO59" s="42">
        <f t="shared" si="80"/>
        <v>0</v>
      </c>
      <c r="AP59" s="4">
        <v>0</v>
      </c>
      <c r="AQ59" s="3">
        <v>0</v>
      </c>
      <c r="AR59" s="42">
        <f t="shared" si="81"/>
        <v>0</v>
      </c>
      <c r="AS59" s="4">
        <v>0</v>
      </c>
      <c r="AT59" s="3">
        <v>0</v>
      </c>
      <c r="AU59" s="42">
        <f t="shared" si="82"/>
        <v>0</v>
      </c>
      <c r="AV59" s="4">
        <v>0</v>
      </c>
      <c r="AW59" s="3">
        <v>0</v>
      </c>
      <c r="AX59" s="42">
        <f t="shared" si="83"/>
        <v>0</v>
      </c>
      <c r="AY59" s="4">
        <v>0</v>
      </c>
      <c r="AZ59" s="3">
        <v>0</v>
      </c>
      <c r="BA59" s="42">
        <f t="shared" si="84"/>
        <v>0</v>
      </c>
      <c r="BB59" s="4">
        <f t="shared" si="85"/>
        <v>460.97447585785562</v>
      </c>
      <c r="BC59" s="7">
        <f t="shared" si="86"/>
        <v>1155.1770000000001</v>
      </c>
    </row>
    <row r="60" spans="1:55" x14ac:dyDescent="0.3">
      <c r="A60" s="45">
        <v>2021</v>
      </c>
      <c r="B60" s="41" t="s">
        <v>7</v>
      </c>
      <c r="C60" s="4">
        <v>0</v>
      </c>
      <c r="D60" s="3">
        <v>0</v>
      </c>
      <c r="E60" s="42">
        <f t="shared" si="87"/>
        <v>0</v>
      </c>
      <c r="F60" s="4">
        <v>0</v>
      </c>
      <c r="G60" s="3">
        <v>0</v>
      </c>
      <c r="H60" s="42">
        <f t="shared" si="69"/>
        <v>0</v>
      </c>
      <c r="I60" s="4">
        <v>0</v>
      </c>
      <c r="J60" s="3">
        <v>0</v>
      </c>
      <c r="K60" s="42">
        <f t="shared" si="70"/>
        <v>0</v>
      </c>
      <c r="L60" s="4">
        <v>0</v>
      </c>
      <c r="M60" s="3">
        <v>0</v>
      </c>
      <c r="N60" s="42">
        <f t="shared" si="71"/>
        <v>0</v>
      </c>
      <c r="O60" s="60">
        <v>115.89400000000001</v>
      </c>
      <c r="P60" s="3">
        <v>820.09299999999996</v>
      </c>
      <c r="Q60" s="42">
        <f t="shared" si="72"/>
        <v>7076.233454708612</v>
      </c>
      <c r="R60" s="4">
        <v>0</v>
      </c>
      <c r="S60" s="3">
        <v>0</v>
      </c>
      <c r="T60" s="42">
        <f t="shared" si="73"/>
        <v>0</v>
      </c>
      <c r="U60" s="60">
        <v>1.5</v>
      </c>
      <c r="V60" s="3">
        <v>11.215999999999999</v>
      </c>
      <c r="W60" s="42">
        <f t="shared" si="74"/>
        <v>7477.333333333333</v>
      </c>
      <c r="X60" s="4">
        <v>0</v>
      </c>
      <c r="Y60" s="3">
        <v>0</v>
      </c>
      <c r="Z60" s="42">
        <f t="shared" si="75"/>
        <v>0</v>
      </c>
      <c r="AA60" s="60">
        <v>0.36</v>
      </c>
      <c r="AB60" s="3">
        <v>12.483000000000001</v>
      </c>
      <c r="AC60" s="42">
        <f t="shared" si="76"/>
        <v>34675.000000000007</v>
      </c>
      <c r="AD60" s="60">
        <v>0.32004000000000005</v>
      </c>
      <c r="AE60" s="3">
        <v>4.0549999999999997</v>
      </c>
      <c r="AF60" s="42">
        <f t="shared" si="77"/>
        <v>12670.291213598297</v>
      </c>
      <c r="AG60" s="4">
        <v>0</v>
      </c>
      <c r="AH60" s="3">
        <v>0</v>
      </c>
      <c r="AI60" s="42">
        <f t="shared" si="78"/>
        <v>0</v>
      </c>
      <c r="AJ60" s="4">
        <v>0</v>
      </c>
      <c r="AK60" s="3">
        <v>0</v>
      </c>
      <c r="AL60" s="42">
        <f t="shared" si="79"/>
        <v>0</v>
      </c>
      <c r="AM60" s="4">
        <v>0</v>
      </c>
      <c r="AN60" s="3">
        <v>0</v>
      </c>
      <c r="AO60" s="42">
        <f t="shared" si="80"/>
        <v>0</v>
      </c>
      <c r="AP60" s="4">
        <v>0</v>
      </c>
      <c r="AQ60" s="3">
        <v>0</v>
      </c>
      <c r="AR60" s="42">
        <f t="shared" si="81"/>
        <v>0</v>
      </c>
      <c r="AS60" s="4">
        <v>0</v>
      </c>
      <c r="AT60" s="3">
        <v>0</v>
      </c>
      <c r="AU60" s="42">
        <f t="shared" si="82"/>
        <v>0</v>
      </c>
      <c r="AV60" s="4">
        <v>0</v>
      </c>
      <c r="AW60" s="3">
        <v>0</v>
      </c>
      <c r="AX60" s="42">
        <f t="shared" si="83"/>
        <v>0</v>
      </c>
      <c r="AY60" s="4">
        <v>0</v>
      </c>
      <c r="AZ60" s="3">
        <v>0</v>
      </c>
      <c r="BA60" s="42">
        <f t="shared" si="84"/>
        <v>0</v>
      </c>
      <c r="BB60" s="4">
        <f t="shared" si="85"/>
        <v>118.07404000000001</v>
      </c>
      <c r="BC60" s="7">
        <f t="shared" si="86"/>
        <v>847.84699999999998</v>
      </c>
    </row>
    <row r="61" spans="1:55" x14ac:dyDescent="0.3">
      <c r="A61" s="45">
        <v>2021</v>
      </c>
      <c r="B61" s="41" t="s">
        <v>8</v>
      </c>
      <c r="C61" s="4">
        <v>0</v>
      </c>
      <c r="D61" s="3">
        <v>0</v>
      </c>
      <c r="E61" s="42">
        <f>IF(C61=0,0,D61/C61*1000)</f>
        <v>0</v>
      </c>
      <c r="F61" s="57">
        <v>32</v>
      </c>
      <c r="G61" s="58">
        <v>129.49799999999999</v>
      </c>
      <c r="H61" s="42">
        <f t="shared" si="69"/>
        <v>4046.8124999999995</v>
      </c>
      <c r="I61" s="4">
        <v>0</v>
      </c>
      <c r="J61" s="3">
        <v>0</v>
      </c>
      <c r="K61" s="42">
        <f t="shared" si="70"/>
        <v>0</v>
      </c>
      <c r="L61" s="4">
        <v>0</v>
      </c>
      <c r="M61" s="3">
        <v>0</v>
      </c>
      <c r="N61" s="42">
        <f t="shared" si="71"/>
        <v>0</v>
      </c>
      <c r="O61" s="57">
        <v>103.47</v>
      </c>
      <c r="P61" s="58">
        <v>639.17399999999998</v>
      </c>
      <c r="Q61" s="42">
        <f t="shared" si="72"/>
        <v>6177.3847492026671</v>
      </c>
      <c r="R61" s="4">
        <v>0</v>
      </c>
      <c r="S61" s="3">
        <v>0</v>
      </c>
      <c r="T61" s="42">
        <f t="shared" si="73"/>
        <v>0</v>
      </c>
      <c r="U61" s="4">
        <v>0</v>
      </c>
      <c r="V61" s="3">
        <v>0</v>
      </c>
      <c r="W61" s="42">
        <f t="shared" si="74"/>
        <v>0</v>
      </c>
      <c r="X61" s="4">
        <v>0</v>
      </c>
      <c r="Y61" s="3">
        <v>0</v>
      </c>
      <c r="Z61" s="42">
        <f t="shared" si="75"/>
        <v>0</v>
      </c>
      <c r="AA61" s="4">
        <v>0</v>
      </c>
      <c r="AB61" s="3">
        <v>0</v>
      </c>
      <c r="AC61" s="42">
        <f t="shared" si="76"/>
        <v>0</v>
      </c>
      <c r="AD61" s="57">
        <v>4.8112500000000002</v>
      </c>
      <c r="AE61" s="58">
        <v>38.481999999999999</v>
      </c>
      <c r="AF61" s="42">
        <f t="shared" si="77"/>
        <v>7998.3372304494669</v>
      </c>
      <c r="AG61" s="4">
        <v>0</v>
      </c>
      <c r="AH61" s="3">
        <v>0</v>
      </c>
      <c r="AI61" s="42">
        <f t="shared" si="78"/>
        <v>0</v>
      </c>
      <c r="AJ61" s="4">
        <v>0</v>
      </c>
      <c r="AK61" s="3">
        <v>0</v>
      </c>
      <c r="AL61" s="42">
        <f t="shared" si="79"/>
        <v>0</v>
      </c>
      <c r="AM61" s="4">
        <v>0</v>
      </c>
      <c r="AN61" s="3">
        <v>0</v>
      </c>
      <c r="AO61" s="42">
        <f t="shared" si="80"/>
        <v>0</v>
      </c>
      <c r="AP61" s="4">
        <v>0</v>
      </c>
      <c r="AQ61" s="3">
        <v>0</v>
      </c>
      <c r="AR61" s="42">
        <f t="shared" si="81"/>
        <v>0</v>
      </c>
      <c r="AS61" s="4">
        <v>0</v>
      </c>
      <c r="AT61" s="3">
        <v>0</v>
      </c>
      <c r="AU61" s="42">
        <f t="shared" si="82"/>
        <v>0</v>
      </c>
      <c r="AV61" s="57">
        <v>34.5</v>
      </c>
      <c r="AW61" s="58">
        <v>219.45400000000001</v>
      </c>
      <c r="AX61" s="42">
        <f t="shared" si="83"/>
        <v>6360.985507246377</v>
      </c>
      <c r="AY61" s="4">
        <v>0</v>
      </c>
      <c r="AZ61" s="3">
        <v>0</v>
      </c>
      <c r="BA61" s="42">
        <f t="shared" si="84"/>
        <v>0</v>
      </c>
      <c r="BB61" s="4">
        <f t="shared" si="85"/>
        <v>174.78125</v>
      </c>
      <c r="BC61" s="7">
        <f t="shared" si="86"/>
        <v>1026.6079999999999</v>
      </c>
    </row>
    <row r="62" spans="1:55" x14ac:dyDescent="0.3">
      <c r="A62" s="45">
        <v>2021</v>
      </c>
      <c r="B62" s="42" t="s">
        <v>9</v>
      </c>
      <c r="C62" s="4">
        <v>0</v>
      </c>
      <c r="D62" s="3">
        <v>0</v>
      </c>
      <c r="E62" s="42">
        <f t="shared" ref="E62:E69" si="88">IF(C62=0,0,D62/C62*1000)</f>
        <v>0</v>
      </c>
      <c r="F62" s="61">
        <v>0.12</v>
      </c>
      <c r="G62" s="62">
        <v>14</v>
      </c>
      <c r="H62" s="42">
        <f t="shared" si="69"/>
        <v>116666.66666666667</v>
      </c>
      <c r="I62" s="4">
        <v>0</v>
      </c>
      <c r="J62" s="3">
        <v>0</v>
      </c>
      <c r="K62" s="42">
        <f t="shared" si="70"/>
        <v>0</v>
      </c>
      <c r="L62" s="4">
        <v>0</v>
      </c>
      <c r="M62" s="3">
        <v>0</v>
      </c>
      <c r="N62" s="42">
        <f t="shared" si="71"/>
        <v>0</v>
      </c>
      <c r="O62" s="61">
        <v>154.71700000000001</v>
      </c>
      <c r="P62" s="62">
        <v>948.58900000000006</v>
      </c>
      <c r="Q62" s="42">
        <f t="shared" si="72"/>
        <v>6131.1232766922831</v>
      </c>
      <c r="R62" s="4">
        <v>0</v>
      </c>
      <c r="S62" s="3">
        <v>0</v>
      </c>
      <c r="T62" s="42">
        <f t="shared" si="73"/>
        <v>0</v>
      </c>
      <c r="U62" s="61">
        <v>0.10059999999999999</v>
      </c>
      <c r="V62" s="62">
        <v>1.24</v>
      </c>
      <c r="W62" s="42">
        <f t="shared" si="74"/>
        <v>12326.043737574553</v>
      </c>
      <c r="X62" s="4">
        <v>0</v>
      </c>
      <c r="Y62" s="3">
        <v>0</v>
      </c>
      <c r="Z62" s="42">
        <f t="shared" si="75"/>
        <v>0</v>
      </c>
      <c r="AA62" s="4">
        <v>0</v>
      </c>
      <c r="AB62" s="3">
        <v>0</v>
      </c>
      <c r="AC62" s="42">
        <f t="shared" si="76"/>
        <v>0</v>
      </c>
      <c r="AD62" s="61">
        <v>9.4666899999999998</v>
      </c>
      <c r="AE62" s="62">
        <v>49.793999999999997</v>
      </c>
      <c r="AF62" s="42">
        <f t="shared" si="77"/>
        <v>5259.9166128815878</v>
      </c>
      <c r="AG62" s="4">
        <v>0</v>
      </c>
      <c r="AH62" s="3">
        <v>0</v>
      </c>
      <c r="AI62" s="42">
        <f t="shared" si="78"/>
        <v>0</v>
      </c>
      <c r="AJ62" s="4">
        <v>0</v>
      </c>
      <c r="AK62" s="3">
        <v>0</v>
      </c>
      <c r="AL62" s="42">
        <f t="shared" si="79"/>
        <v>0</v>
      </c>
      <c r="AM62" s="4">
        <v>0</v>
      </c>
      <c r="AN62" s="3">
        <v>0</v>
      </c>
      <c r="AO62" s="42">
        <f t="shared" si="80"/>
        <v>0</v>
      </c>
      <c r="AP62" s="4">
        <v>0</v>
      </c>
      <c r="AQ62" s="3">
        <v>0</v>
      </c>
      <c r="AR62" s="42">
        <f t="shared" si="81"/>
        <v>0</v>
      </c>
      <c r="AS62" s="61">
        <v>34</v>
      </c>
      <c r="AT62" s="62">
        <v>232.67599999999999</v>
      </c>
      <c r="AU62" s="42">
        <f t="shared" si="82"/>
        <v>6843.411764705882</v>
      </c>
      <c r="AV62" s="4">
        <v>0</v>
      </c>
      <c r="AW62" s="3">
        <v>0</v>
      </c>
      <c r="AX62" s="42">
        <f t="shared" si="83"/>
        <v>0</v>
      </c>
      <c r="AY62" s="4">
        <v>0</v>
      </c>
      <c r="AZ62" s="3">
        <v>0</v>
      </c>
      <c r="BA62" s="42">
        <f t="shared" si="84"/>
        <v>0</v>
      </c>
      <c r="BB62" s="4">
        <f t="shared" si="85"/>
        <v>198.40429</v>
      </c>
      <c r="BC62" s="7">
        <f t="shared" si="86"/>
        <v>1246.299</v>
      </c>
    </row>
    <row r="63" spans="1:55" x14ac:dyDescent="0.3">
      <c r="A63" s="45">
        <v>2021</v>
      </c>
      <c r="B63" s="41" t="s">
        <v>10</v>
      </c>
      <c r="C63" s="4">
        <v>0</v>
      </c>
      <c r="D63" s="3">
        <v>0</v>
      </c>
      <c r="E63" s="42">
        <f t="shared" si="88"/>
        <v>0</v>
      </c>
      <c r="F63" s="60">
        <v>31</v>
      </c>
      <c r="G63" s="3">
        <v>279.435</v>
      </c>
      <c r="H63" s="42">
        <f t="shared" si="69"/>
        <v>9014.0322580645152</v>
      </c>
      <c r="I63" s="4">
        <v>0</v>
      </c>
      <c r="J63" s="3">
        <v>0</v>
      </c>
      <c r="K63" s="42">
        <f t="shared" si="70"/>
        <v>0</v>
      </c>
      <c r="L63" s="4">
        <v>0</v>
      </c>
      <c r="M63" s="3">
        <v>0</v>
      </c>
      <c r="N63" s="42">
        <f t="shared" si="71"/>
        <v>0</v>
      </c>
      <c r="O63" s="60">
        <v>86.075119999999998</v>
      </c>
      <c r="P63" s="3">
        <v>626.97</v>
      </c>
      <c r="Q63" s="42">
        <f t="shared" si="72"/>
        <v>7283.9863598215143</v>
      </c>
      <c r="R63" s="4">
        <v>0</v>
      </c>
      <c r="S63" s="3">
        <v>0</v>
      </c>
      <c r="T63" s="42">
        <f t="shared" si="73"/>
        <v>0</v>
      </c>
      <c r="U63" s="60">
        <v>19.295270000000002</v>
      </c>
      <c r="V63" s="3">
        <v>71.69</v>
      </c>
      <c r="W63" s="42">
        <f t="shared" si="74"/>
        <v>3715.418338276686</v>
      </c>
      <c r="X63" s="4">
        <v>0</v>
      </c>
      <c r="Y63" s="3">
        <v>0</v>
      </c>
      <c r="Z63" s="42">
        <f t="shared" si="75"/>
        <v>0</v>
      </c>
      <c r="AA63" s="60">
        <v>0.16</v>
      </c>
      <c r="AB63" s="3">
        <v>5.7389999999999999</v>
      </c>
      <c r="AC63" s="42">
        <f t="shared" si="76"/>
        <v>35868.75</v>
      </c>
      <c r="AD63" s="60">
        <v>3.125</v>
      </c>
      <c r="AE63" s="3">
        <v>11.034000000000001</v>
      </c>
      <c r="AF63" s="42">
        <f t="shared" si="77"/>
        <v>3530.88</v>
      </c>
      <c r="AG63" s="4">
        <v>0</v>
      </c>
      <c r="AH63" s="3">
        <v>0</v>
      </c>
      <c r="AI63" s="42">
        <f t="shared" si="78"/>
        <v>0</v>
      </c>
      <c r="AJ63" s="4">
        <v>0</v>
      </c>
      <c r="AK63" s="3">
        <v>0</v>
      </c>
      <c r="AL63" s="42">
        <f t="shared" si="79"/>
        <v>0</v>
      </c>
      <c r="AM63" s="4">
        <v>0</v>
      </c>
      <c r="AN63" s="3">
        <v>0</v>
      </c>
      <c r="AO63" s="42">
        <f t="shared" si="80"/>
        <v>0</v>
      </c>
      <c r="AP63" s="4">
        <v>0</v>
      </c>
      <c r="AQ63" s="3">
        <v>0</v>
      </c>
      <c r="AR63" s="42">
        <f t="shared" si="81"/>
        <v>0</v>
      </c>
      <c r="AS63" s="4">
        <v>0</v>
      </c>
      <c r="AT63" s="3">
        <v>0</v>
      </c>
      <c r="AU63" s="42">
        <f t="shared" si="82"/>
        <v>0</v>
      </c>
      <c r="AV63" s="4">
        <v>0</v>
      </c>
      <c r="AW63" s="3">
        <v>0</v>
      </c>
      <c r="AX63" s="42">
        <f t="shared" si="83"/>
        <v>0</v>
      </c>
      <c r="AY63" s="4">
        <v>0</v>
      </c>
      <c r="AZ63" s="3">
        <v>0</v>
      </c>
      <c r="BA63" s="42">
        <f t="shared" si="84"/>
        <v>0</v>
      </c>
      <c r="BB63" s="4">
        <f t="shared" si="85"/>
        <v>139.65539000000001</v>
      </c>
      <c r="BC63" s="7">
        <f t="shared" si="86"/>
        <v>994.86799999999994</v>
      </c>
    </row>
    <row r="64" spans="1:55" x14ac:dyDescent="0.3">
      <c r="A64" s="45">
        <v>2021</v>
      </c>
      <c r="B64" s="41" t="s">
        <v>11</v>
      </c>
      <c r="C64" s="4">
        <v>0</v>
      </c>
      <c r="D64" s="3">
        <v>0</v>
      </c>
      <c r="E64" s="42">
        <f t="shared" si="88"/>
        <v>0</v>
      </c>
      <c r="F64" s="60">
        <v>3</v>
      </c>
      <c r="G64" s="3">
        <v>22.99</v>
      </c>
      <c r="H64" s="42">
        <f t="shared" si="69"/>
        <v>7663.333333333333</v>
      </c>
      <c r="I64" s="4">
        <v>0</v>
      </c>
      <c r="J64" s="3">
        <v>0</v>
      </c>
      <c r="K64" s="42">
        <f t="shared" si="70"/>
        <v>0</v>
      </c>
      <c r="L64" s="4">
        <v>0</v>
      </c>
      <c r="M64" s="3">
        <v>0</v>
      </c>
      <c r="N64" s="42">
        <f t="shared" si="71"/>
        <v>0</v>
      </c>
      <c r="O64" s="60">
        <v>34.08</v>
      </c>
      <c r="P64" s="3">
        <v>291.30799999999999</v>
      </c>
      <c r="Q64" s="42">
        <f t="shared" si="72"/>
        <v>8547.7699530516438</v>
      </c>
      <c r="R64" s="4">
        <v>0</v>
      </c>
      <c r="S64" s="3">
        <v>0</v>
      </c>
      <c r="T64" s="42">
        <f t="shared" si="73"/>
        <v>0</v>
      </c>
      <c r="U64" s="4">
        <v>0</v>
      </c>
      <c r="V64" s="3">
        <v>0</v>
      </c>
      <c r="W64" s="42">
        <f t="shared" si="74"/>
        <v>0</v>
      </c>
      <c r="X64" s="4">
        <v>0</v>
      </c>
      <c r="Y64" s="3">
        <v>0</v>
      </c>
      <c r="Z64" s="42">
        <f t="shared" si="75"/>
        <v>0</v>
      </c>
      <c r="AA64" s="4">
        <v>0</v>
      </c>
      <c r="AB64" s="3">
        <v>0</v>
      </c>
      <c r="AC64" s="42">
        <f t="shared" si="76"/>
        <v>0</v>
      </c>
      <c r="AD64" s="60">
        <v>8.5</v>
      </c>
      <c r="AE64" s="3">
        <v>48.281999999999996</v>
      </c>
      <c r="AF64" s="42">
        <f t="shared" si="77"/>
        <v>5680.2352941176459</v>
      </c>
      <c r="AG64" s="4">
        <v>0</v>
      </c>
      <c r="AH64" s="3">
        <v>0</v>
      </c>
      <c r="AI64" s="42">
        <f t="shared" si="78"/>
        <v>0</v>
      </c>
      <c r="AJ64" s="4">
        <v>0</v>
      </c>
      <c r="AK64" s="3">
        <v>0</v>
      </c>
      <c r="AL64" s="42">
        <f t="shared" si="79"/>
        <v>0</v>
      </c>
      <c r="AM64" s="4">
        <v>0</v>
      </c>
      <c r="AN64" s="3">
        <v>0</v>
      </c>
      <c r="AO64" s="42">
        <f t="shared" si="80"/>
        <v>0</v>
      </c>
      <c r="AP64" s="4">
        <v>0</v>
      </c>
      <c r="AQ64" s="3">
        <v>0</v>
      </c>
      <c r="AR64" s="42">
        <f t="shared" si="81"/>
        <v>0</v>
      </c>
      <c r="AS64" s="4">
        <v>0</v>
      </c>
      <c r="AT64" s="3">
        <v>0</v>
      </c>
      <c r="AU64" s="42">
        <f t="shared" si="82"/>
        <v>0</v>
      </c>
      <c r="AV64" s="4">
        <v>0</v>
      </c>
      <c r="AW64" s="3">
        <v>0</v>
      </c>
      <c r="AX64" s="42">
        <f t="shared" si="83"/>
        <v>0</v>
      </c>
      <c r="AY64" s="4">
        <v>0</v>
      </c>
      <c r="AZ64" s="3">
        <v>0</v>
      </c>
      <c r="BA64" s="42">
        <f t="shared" si="84"/>
        <v>0</v>
      </c>
      <c r="BB64" s="4">
        <f t="shared" si="85"/>
        <v>45.58</v>
      </c>
      <c r="BC64" s="7">
        <f t="shared" si="86"/>
        <v>362.58</v>
      </c>
    </row>
    <row r="65" spans="1:55" x14ac:dyDescent="0.3">
      <c r="A65" s="45">
        <v>2021</v>
      </c>
      <c r="B65" s="41" t="s">
        <v>12</v>
      </c>
      <c r="C65" s="4">
        <v>0</v>
      </c>
      <c r="D65" s="3">
        <v>0</v>
      </c>
      <c r="E65" s="42">
        <f t="shared" si="88"/>
        <v>0</v>
      </c>
      <c r="F65" s="60">
        <v>9</v>
      </c>
      <c r="G65" s="3">
        <v>45.752000000000002</v>
      </c>
      <c r="H65" s="42">
        <f t="shared" si="69"/>
        <v>5083.5555555555557</v>
      </c>
      <c r="I65" s="4">
        <v>0</v>
      </c>
      <c r="J65" s="3">
        <v>0</v>
      </c>
      <c r="K65" s="42">
        <f t="shared" si="70"/>
        <v>0</v>
      </c>
      <c r="L65" s="4">
        <v>0</v>
      </c>
      <c r="M65" s="3">
        <v>0</v>
      </c>
      <c r="N65" s="42">
        <f t="shared" si="71"/>
        <v>0</v>
      </c>
      <c r="O65" s="60">
        <v>64.22054</v>
      </c>
      <c r="P65" s="3">
        <v>493.73399999999998</v>
      </c>
      <c r="Q65" s="42">
        <f t="shared" si="72"/>
        <v>7688.1010343419712</v>
      </c>
      <c r="R65" s="4">
        <v>0</v>
      </c>
      <c r="S65" s="3">
        <v>0</v>
      </c>
      <c r="T65" s="42">
        <f t="shared" si="73"/>
        <v>0</v>
      </c>
      <c r="U65" s="60">
        <v>16</v>
      </c>
      <c r="V65" s="3">
        <v>21.907</v>
      </c>
      <c r="W65" s="42">
        <f t="shared" si="74"/>
        <v>1369.1875</v>
      </c>
      <c r="X65" s="4">
        <v>0</v>
      </c>
      <c r="Y65" s="3">
        <v>0</v>
      </c>
      <c r="Z65" s="42">
        <f t="shared" si="75"/>
        <v>0</v>
      </c>
      <c r="AA65" s="60">
        <v>3</v>
      </c>
      <c r="AB65" s="3">
        <v>23.55</v>
      </c>
      <c r="AC65" s="42">
        <f t="shared" si="76"/>
        <v>7850.0000000000009</v>
      </c>
      <c r="AD65" s="60">
        <v>1.8212600000000001</v>
      </c>
      <c r="AE65" s="3">
        <v>12.872999999999999</v>
      </c>
      <c r="AF65" s="42">
        <f t="shared" si="77"/>
        <v>7068.1835652240752</v>
      </c>
      <c r="AG65" s="4">
        <v>0</v>
      </c>
      <c r="AH65" s="3">
        <v>0</v>
      </c>
      <c r="AI65" s="42">
        <f t="shared" si="78"/>
        <v>0</v>
      </c>
      <c r="AJ65" s="4">
        <v>0</v>
      </c>
      <c r="AK65" s="3">
        <v>0</v>
      </c>
      <c r="AL65" s="42">
        <f t="shared" si="79"/>
        <v>0</v>
      </c>
      <c r="AM65" s="4">
        <v>0</v>
      </c>
      <c r="AN65" s="3">
        <v>0</v>
      </c>
      <c r="AO65" s="42">
        <f t="shared" si="80"/>
        <v>0</v>
      </c>
      <c r="AP65" s="4">
        <v>0</v>
      </c>
      <c r="AQ65" s="3">
        <v>0</v>
      </c>
      <c r="AR65" s="42">
        <f t="shared" si="81"/>
        <v>0</v>
      </c>
      <c r="AS65" s="4">
        <v>0</v>
      </c>
      <c r="AT65" s="3">
        <v>0</v>
      </c>
      <c r="AU65" s="42">
        <f t="shared" si="82"/>
        <v>0</v>
      </c>
      <c r="AV65" s="4">
        <v>0</v>
      </c>
      <c r="AW65" s="3">
        <v>0</v>
      </c>
      <c r="AX65" s="42">
        <f t="shared" si="83"/>
        <v>0</v>
      </c>
      <c r="AY65" s="4">
        <v>0</v>
      </c>
      <c r="AZ65" s="3">
        <v>0</v>
      </c>
      <c r="BA65" s="42">
        <f t="shared" si="84"/>
        <v>0</v>
      </c>
      <c r="BB65" s="4">
        <f t="shared" si="85"/>
        <v>94.041799999999995</v>
      </c>
      <c r="BC65" s="7">
        <f t="shared" si="86"/>
        <v>597.81600000000003</v>
      </c>
    </row>
    <row r="66" spans="1:55" x14ac:dyDescent="0.3">
      <c r="A66" s="45">
        <v>2021</v>
      </c>
      <c r="B66" s="41" t="s">
        <v>13</v>
      </c>
      <c r="C66" s="4">
        <v>0</v>
      </c>
      <c r="D66" s="3">
        <v>0</v>
      </c>
      <c r="E66" s="42">
        <f t="shared" si="88"/>
        <v>0</v>
      </c>
      <c r="F66" s="60">
        <v>1</v>
      </c>
      <c r="G66" s="3">
        <v>8.484</v>
      </c>
      <c r="H66" s="42">
        <f t="shared" si="69"/>
        <v>8484</v>
      </c>
      <c r="I66" s="4">
        <v>0</v>
      </c>
      <c r="J66" s="3">
        <v>0</v>
      </c>
      <c r="K66" s="42">
        <f t="shared" si="70"/>
        <v>0</v>
      </c>
      <c r="L66" s="4">
        <v>0</v>
      </c>
      <c r="M66" s="3">
        <v>0</v>
      </c>
      <c r="N66" s="42">
        <f t="shared" si="71"/>
        <v>0</v>
      </c>
      <c r="O66" s="60">
        <v>69.885000000000005</v>
      </c>
      <c r="P66" s="3">
        <v>407.91300000000001</v>
      </c>
      <c r="Q66" s="42">
        <f t="shared" si="72"/>
        <v>5836.9177935179223</v>
      </c>
      <c r="R66" s="4">
        <v>0</v>
      </c>
      <c r="S66" s="3">
        <v>0</v>
      </c>
      <c r="T66" s="42">
        <f t="shared" si="73"/>
        <v>0</v>
      </c>
      <c r="U66" s="60">
        <v>5</v>
      </c>
      <c r="V66" s="3">
        <v>53.994</v>
      </c>
      <c r="W66" s="42">
        <f t="shared" si="74"/>
        <v>10798.8</v>
      </c>
      <c r="X66" s="4">
        <v>0</v>
      </c>
      <c r="Y66" s="3">
        <v>0</v>
      </c>
      <c r="Z66" s="42">
        <f t="shared" si="75"/>
        <v>0</v>
      </c>
      <c r="AA66" s="60">
        <v>6.3E-2</v>
      </c>
      <c r="AB66" s="3">
        <v>11.457000000000001</v>
      </c>
      <c r="AC66" s="42">
        <f t="shared" si="76"/>
        <v>181857.14285714287</v>
      </c>
      <c r="AD66" s="4">
        <v>0</v>
      </c>
      <c r="AE66" s="3">
        <v>0</v>
      </c>
      <c r="AF66" s="42">
        <f t="shared" si="77"/>
        <v>0</v>
      </c>
      <c r="AG66" s="4">
        <v>0</v>
      </c>
      <c r="AH66" s="3">
        <v>0</v>
      </c>
      <c r="AI66" s="42">
        <f t="shared" si="78"/>
        <v>0</v>
      </c>
      <c r="AJ66" s="4">
        <v>0</v>
      </c>
      <c r="AK66" s="3">
        <v>0</v>
      </c>
      <c r="AL66" s="42">
        <f t="shared" si="79"/>
        <v>0</v>
      </c>
      <c r="AM66" s="4">
        <v>0</v>
      </c>
      <c r="AN66" s="3">
        <v>0</v>
      </c>
      <c r="AO66" s="42">
        <f t="shared" si="80"/>
        <v>0</v>
      </c>
      <c r="AP66" s="4">
        <v>0</v>
      </c>
      <c r="AQ66" s="3">
        <v>0</v>
      </c>
      <c r="AR66" s="42">
        <f t="shared" si="81"/>
        <v>0</v>
      </c>
      <c r="AS66" s="4">
        <v>0</v>
      </c>
      <c r="AT66" s="3">
        <v>0</v>
      </c>
      <c r="AU66" s="42">
        <f t="shared" si="82"/>
        <v>0</v>
      </c>
      <c r="AV66" s="4">
        <v>0</v>
      </c>
      <c r="AW66" s="3">
        <v>0</v>
      </c>
      <c r="AX66" s="42">
        <f t="shared" si="83"/>
        <v>0</v>
      </c>
      <c r="AY66" s="60">
        <v>101.25</v>
      </c>
      <c r="AZ66" s="3">
        <v>1330.425</v>
      </c>
      <c r="BA66" s="42">
        <f t="shared" si="84"/>
        <v>13139.999999999998</v>
      </c>
      <c r="BB66" s="4">
        <f t="shared" si="85"/>
        <v>177.19800000000001</v>
      </c>
      <c r="BC66" s="7">
        <f t="shared" si="86"/>
        <v>1812.2729999999999</v>
      </c>
    </row>
    <row r="67" spans="1:55" x14ac:dyDescent="0.3">
      <c r="A67" s="45">
        <v>2021</v>
      </c>
      <c r="B67" s="41" t="s">
        <v>14</v>
      </c>
      <c r="C67" s="4">
        <v>0</v>
      </c>
      <c r="D67" s="3">
        <v>0</v>
      </c>
      <c r="E67" s="42">
        <f t="shared" si="88"/>
        <v>0</v>
      </c>
      <c r="F67" s="60">
        <v>8</v>
      </c>
      <c r="G67" s="3">
        <v>75.983999999999995</v>
      </c>
      <c r="H67" s="42">
        <f t="shared" si="69"/>
        <v>9498</v>
      </c>
      <c r="I67" s="4">
        <v>0</v>
      </c>
      <c r="J67" s="3">
        <v>0</v>
      </c>
      <c r="K67" s="42">
        <f t="shared" si="70"/>
        <v>0</v>
      </c>
      <c r="L67" s="4">
        <v>0</v>
      </c>
      <c r="M67" s="3">
        <v>0</v>
      </c>
      <c r="N67" s="42">
        <f t="shared" si="71"/>
        <v>0</v>
      </c>
      <c r="O67" s="60">
        <v>120.32</v>
      </c>
      <c r="P67" s="3">
        <v>1317.694</v>
      </c>
      <c r="Q67" s="42">
        <f t="shared" si="72"/>
        <v>10951.579122340427</v>
      </c>
      <c r="R67" s="4">
        <v>0</v>
      </c>
      <c r="S67" s="3">
        <v>0</v>
      </c>
      <c r="T67" s="42">
        <f t="shared" si="73"/>
        <v>0</v>
      </c>
      <c r="U67" s="60">
        <v>10</v>
      </c>
      <c r="V67" s="3">
        <v>12.25</v>
      </c>
      <c r="W67" s="42">
        <f t="shared" si="74"/>
        <v>1225</v>
      </c>
      <c r="X67" s="4">
        <v>0</v>
      </c>
      <c r="Y67" s="3">
        <v>0</v>
      </c>
      <c r="Z67" s="42">
        <f t="shared" si="75"/>
        <v>0</v>
      </c>
      <c r="AA67" s="60">
        <v>0.24</v>
      </c>
      <c r="AB67" s="3">
        <v>33.6</v>
      </c>
      <c r="AC67" s="42">
        <f t="shared" si="76"/>
        <v>140000</v>
      </c>
      <c r="AD67" s="60">
        <v>20</v>
      </c>
      <c r="AE67" s="3">
        <v>130.72</v>
      </c>
      <c r="AF67" s="42">
        <f t="shared" si="77"/>
        <v>6536</v>
      </c>
      <c r="AG67" s="4">
        <v>0</v>
      </c>
      <c r="AH67" s="3">
        <v>0</v>
      </c>
      <c r="AI67" s="42">
        <f t="shared" si="78"/>
        <v>0</v>
      </c>
      <c r="AJ67" s="4">
        <v>0</v>
      </c>
      <c r="AK67" s="3">
        <v>0</v>
      </c>
      <c r="AL67" s="42">
        <f t="shared" si="79"/>
        <v>0</v>
      </c>
      <c r="AM67" s="4">
        <v>0</v>
      </c>
      <c r="AN67" s="3">
        <v>0</v>
      </c>
      <c r="AO67" s="42">
        <f t="shared" si="80"/>
        <v>0</v>
      </c>
      <c r="AP67" s="4">
        <v>0</v>
      </c>
      <c r="AQ67" s="3">
        <v>0</v>
      </c>
      <c r="AR67" s="42">
        <f t="shared" si="81"/>
        <v>0</v>
      </c>
      <c r="AS67" s="4">
        <v>0</v>
      </c>
      <c r="AT67" s="3">
        <v>0</v>
      </c>
      <c r="AU67" s="42">
        <f t="shared" si="82"/>
        <v>0</v>
      </c>
      <c r="AV67" s="60">
        <v>29</v>
      </c>
      <c r="AW67" s="3">
        <v>210.999</v>
      </c>
      <c r="AX67" s="42">
        <f t="shared" si="83"/>
        <v>7275.8275862068958</v>
      </c>
      <c r="AY67" s="4">
        <v>0</v>
      </c>
      <c r="AZ67" s="3">
        <v>0</v>
      </c>
      <c r="BA67" s="42">
        <f t="shared" si="84"/>
        <v>0</v>
      </c>
      <c r="BB67" s="4">
        <f t="shared" si="85"/>
        <v>187.56</v>
      </c>
      <c r="BC67" s="7">
        <f t="shared" si="86"/>
        <v>1781.2469999999998</v>
      </c>
    </row>
    <row r="68" spans="1:55" x14ac:dyDescent="0.3">
      <c r="A68" s="45">
        <v>2021</v>
      </c>
      <c r="B68" s="42" t="s">
        <v>15</v>
      </c>
      <c r="C68" s="4">
        <v>0</v>
      </c>
      <c r="D68" s="3">
        <v>0</v>
      </c>
      <c r="E68" s="42">
        <f t="shared" si="88"/>
        <v>0</v>
      </c>
      <c r="F68" s="60">
        <v>5.5410000000000004</v>
      </c>
      <c r="G68" s="3">
        <v>27.382000000000001</v>
      </c>
      <c r="H68" s="42">
        <f t="shared" si="69"/>
        <v>4941.7072730554046</v>
      </c>
      <c r="I68" s="4">
        <v>0</v>
      </c>
      <c r="J68" s="3">
        <v>0</v>
      </c>
      <c r="K68" s="42">
        <f t="shared" si="70"/>
        <v>0</v>
      </c>
      <c r="L68" s="4">
        <v>0</v>
      </c>
      <c r="M68" s="3">
        <v>0</v>
      </c>
      <c r="N68" s="42">
        <f t="shared" si="71"/>
        <v>0</v>
      </c>
      <c r="O68" s="60">
        <v>55.156999999999996</v>
      </c>
      <c r="P68" s="3">
        <v>597.48199999999997</v>
      </c>
      <c r="Q68" s="42">
        <f t="shared" si="72"/>
        <v>10832.387548271299</v>
      </c>
      <c r="R68" s="4">
        <v>0</v>
      </c>
      <c r="S68" s="3">
        <v>0</v>
      </c>
      <c r="T68" s="42">
        <f t="shared" si="73"/>
        <v>0</v>
      </c>
      <c r="U68" s="60">
        <v>1.2</v>
      </c>
      <c r="V68" s="3">
        <v>1.95</v>
      </c>
      <c r="W68" s="42">
        <f t="shared" si="74"/>
        <v>1625</v>
      </c>
      <c r="X68" s="4">
        <v>0</v>
      </c>
      <c r="Y68" s="3">
        <v>0</v>
      </c>
      <c r="Z68" s="42">
        <f t="shared" si="75"/>
        <v>0</v>
      </c>
      <c r="AA68" s="4">
        <v>0</v>
      </c>
      <c r="AB68" s="3">
        <v>0</v>
      </c>
      <c r="AC68" s="42">
        <f t="shared" si="76"/>
        <v>0</v>
      </c>
      <c r="AD68" s="60">
        <v>1.75</v>
      </c>
      <c r="AE68" s="3">
        <v>6.4370000000000003</v>
      </c>
      <c r="AF68" s="42">
        <f t="shared" si="77"/>
        <v>3678.2857142857142</v>
      </c>
      <c r="AG68" s="4">
        <v>0</v>
      </c>
      <c r="AH68" s="3">
        <v>0</v>
      </c>
      <c r="AI68" s="42">
        <f t="shared" si="78"/>
        <v>0</v>
      </c>
      <c r="AJ68" s="4">
        <v>0</v>
      </c>
      <c r="AK68" s="3">
        <v>0</v>
      </c>
      <c r="AL68" s="42">
        <f t="shared" si="79"/>
        <v>0</v>
      </c>
      <c r="AM68" s="4">
        <v>0</v>
      </c>
      <c r="AN68" s="3">
        <v>0</v>
      </c>
      <c r="AO68" s="42">
        <f t="shared" si="80"/>
        <v>0</v>
      </c>
      <c r="AP68" s="4">
        <v>0</v>
      </c>
      <c r="AQ68" s="3">
        <v>0</v>
      </c>
      <c r="AR68" s="42">
        <f t="shared" si="81"/>
        <v>0</v>
      </c>
      <c r="AS68" s="4">
        <v>0</v>
      </c>
      <c r="AT68" s="3">
        <v>0</v>
      </c>
      <c r="AU68" s="42">
        <f t="shared" si="82"/>
        <v>0</v>
      </c>
      <c r="AV68" s="4">
        <v>0</v>
      </c>
      <c r="AW68" s="3">
        <v>0</v>
      </c>
      <c r="AX68" s="42">
        <f t="shared" si="83"/>
        <v>0</v>
      </c>
      <c r="AY68" s="4">
        <v>0</v>
      </c>
      <c r="AZ68" s="3">
        <v>0</v>
      </c>
      <c r="BA68" s="42">
        <f t="shared" si="84"/>
        <v>0</v>
      </c>
      <c r="BB68" s="4">
        <f t="shared" si="85"/>
        <v>63.647999999999996</v>
      </c>
      <c r="BC68" s="7">
        <f t="shared" si="86"/>
        <v>633.25099999999998</v>
      </c>
    </row>
    <row r="69" spans="1:55" x14ac:dyDescent="0.3">
      <c r="A69" s="45">
        <v>2021</v>
      </c>
      <c r="B69" s="41" t="s">
        <v>16</v>
      </c>
      <c r="C69" s="60">
        <v>0.04</v>
      </c>
      <c r="D69" s="3">
        <v>7.0540000000000003</v>
      </c>
      <c r="E69" s="59">
        <f t="shared" si="88"/>
        <v>176350</v>
      </c>
      <c r="F69" s="60">
        <v>2.4672199999999997</v>
      </c>
      <c r="G69" s="3">
        <v>25.068000000000001</v>
      </c>
      <c r="H69" s="42">
        <f t="shared" si="69"/>
        <v>10160.423472572371</v>
      </c>
      <c r="I69" s="4">
        <v>0</v>
      </c>
      <c r="J69" s="3">
        <v>0</v>
      </c>
      <c r="K69" s="42">
        <f t="shared" si="70"/>
        <v>0</v>
      </c>
      <c r="L69" s="4">
        <v>0</v>
      </c>
      <c r="M69" s="3">
        <v>0</v>
      </c>
      <c r="N69" s="42">
        <f t="shared" si="71"/>
        <v>0</v>
      </c>
      <c r="O69" s="60">
        <v>35.979999999999997</v>
      </c>
      <c r="P69" s="3">
        <v>516.94600000000003</v>
      </c>
      <c r="Q69" s="42">
        <f t="shared" si="72"/>
        <v>14367.593107281826</v>
      </c>
      <c r="R69" s="4">
        <v>0</v>
      </c>
      <c r="S69" s="3">
        <v>0</v>
      </c>
      <c r="T69" s="42">
        <f t="shared" si="73"/>
        <v>0</v>
      </c>
      <c r="U69" s="60">
        <v>1.2</v>
      </c>
      <c r="V69" s="3">
        <v>15</v>
      </c>
      <c r="W69" s="42">
        <f t="shared" si="74"/>
        <v>12500</v>
      </c>
      <c r="X69" s="4">
        <v>0</v>
      </c>
      <c r="Y69" s="3">
        <v>0</v>
      </c>
      <c r="Z69" s="42">
        <f t="shared" si="75"/>
        <v>0</v>
      </c>
      <c r="AA69" s="4">
        <v>0</v>
      </c>
      <c r="AB69" s="3">
        <v>0</v>
      </c>
      <c r="AC69" s="42">
        <f t="shared" si="76"/>
        <v>0</v>
      </c>
      <c r="AD69" s="60">
        <v>1.25</v>
      </c>
      <c r="AE69" s="3">
        <v>4.5979999999999999</v>
      </c>
      <c r="AF69" s="42">
        <f t="shared" si="77"/>
        <v>3678.4</v>
      </c>
      <c r="AG69" s="4">
        <v>0</v>
      </c>
      <c r="AH69" s="3">
        <v>0</v>
      </c>
      <c r="AI69" s="42">
        <f t="shared" si="78"/>
        <v>0</v>
      </c>
      <c r="AJ69" s="4">
        <v>0</v>
      </c>
      <c r="AK69" s="3">
        <v>0</v>
      </c>
      <c r="AL69" s="42">
        <f t="shared" si="79"/>
        <v>0</v>
      </c>
      <c r="AM69" s="4">
        <v>0</v>
      </c>
      <c r="AN69" s="3">
        <v>0</v>
      </c>
      <c r="AO69" s="42">
        <f t="shared" si="80"/>
        <v>0</v>
      </c>
      <c r="AP69" s="4">
        <v>0</v>
      </c>
      <c r="AQ69" s="3">
        <v>0</v>
      </c>
      <c r="AR69" s="42">
        <f t="shared" si="81"/>
        <v>0</v>
      </c>
      <c r="AS69" s="4">
        <v>0</v>
      </c>
      <c r="AT69" s="3">
        <v>0</v>
      </c>
      <c r="AU69" s="42">
        <f t="shared" si="82"/>
        <v>0</v>
      </c>
      <c r="AV69" s="4">
        <v>0</v>
      </c>
      <c r="AW69" s="3">
        <v>0</v>
      </c>
      <c r="AX69" s="42">
        <f t="shared" si="83"/>
        <v>0</v>
      </c>
      <c r="AY69" s="60">
        <v>68</v>
      </c>
      <c r="AZ69" s="3">
        <v>1018.3680000000001</v>
      </c>
      <c r="BA69" s="42">
        <f t="shared" si="84"/>
        <v>14976</v>
      </c>
      <c r="BB69" s="4">
        <f t="shared" si="85"/>
        <v>108.93722</v>
      </c>
      <c r="BC69" s="7">
        <f t="shared" si="86"/>
        <v>1587.0340000000001</v>
      </c>
    </row>
    <row r="70" spans="1:55" ht="15" thickBot="1" x14ac:dyDescent="0.35">
      <c r="A70" s="49"/>
      <c r="B70" s="51" t="s">
        <v>17</v>
      </c>
      <c r="C70" s="52">
        <f t="shared" ref="C70:D70" si="89">SUM(C58:C69)</f>
        <v>0.04</v>
      </c>
      <c r="D70" s="53">
        <f t="shared" si="89"/>
        <v>7.0540000000000003</v>
      </c>
      <c r="E70" s="32"/>
      <c r="F70" s="52">
        <f t="shared" ref="F70:G70" si="90">SUM(F58:F69)</f>
        <v>189.13014390938386</v>
      </c>
      <c r="G70" s="53">
        <f t="shared" si="90"/>
        <v>836.50300000000004</v>
      </c>
      <c r="H70" s="32"/>
      <c r="I70" s="52">
        <f t="shared" ref="I70:J70" si="91">SUM(I58:I69)</f>
        <v>0</v>
      </c>
      <c r="J70" s="53">
        <f t="shared" si="91"/>
        <v>0</v>
      </c>
      <c r="K70" s="32"/>
      <c r="L70" s="52">
        <f t="shared" ref="L70:M70" si="92">SUM(L58:L69)</f>
        <v>0</v>
      </c>
      <c r="M70" s="53">
        <f t="shared" si="92"/>
        <v>0</v>
      </c>
      <c r="N70" s="32"/>
      <c r="O70" s="52">
        <f t="shared" ref="O70:P70" si="93">SUM(O58:O69)</f>
        <v>1047.8025207996222</v>
      </c>
      <c r="P70" s="53">
        <f t="shared" si="93"/>
        <v>7728.7510000000002</v>
      </c>
      <c r="Q70" s="32"/>
      <c r="R70" s="52">
        <f t="shared" ref="R70:S70" si="94">SUM(R58:R69)</f>
        <v>0</v>
      </c>
      <c r="S70" s="53">
        <f t="shared" si="94"/>
        <v>0</v>
      </c>
      <c r="T70" s="32"/>
      <c r="U70" s="52">
        <f t="shared" ref="U70:V70" si="95">SUM(U58:U69)</f>
        <v>60.032591991701253</v>
      </c>
      <c r="V70" s="53">
        <f t="shared" si="95"/>
        <v>195.85599999999999</v>
      </c>
      <c r="W70" s="32"/>
      <c r="X70" s="52">
        <f t="shared" ref="X70:Y70" si="96">SUM(X58:X69)</f>
        <v>0</v>
      </c>
      <c r="Y70" s="53">
        <f t="shared" si="96"/>
        <v>0</v>
      </c>
      <c r="Z70" s="32"/>
      <c r="AA70" s="52">
        <f t="shared" ref="AA70:AB70" si="97">SUM(AA58:AA69)</f>
        <v>3.8230000000000004</v>
      </c>
      <c r="AB70" s="53">
        <f t="shared" si="97"/>
        <v>86.829000000000008</v>
      </c>
      <c r="AC70" s="32"/>
      <c r="AD70" s="52">
        <f t="shared" ref="AD70:AE70" si="98">SUM(AD58:AD69)</f>
        <v>243.41134915714835</v>
      </c>
      <c r="AE70" s="53">
        <f t="shared" si="98"/>
        <v>372.81400000000002</v>
      </c>
      <c r="AF70" s="32"/>
      <c r="AG70" s="52">
        <f t="shared" ref="AG70:AH70" si="99">SUM(AG58:AG69)</f>
        <v>0</v>
      </c>
      <c r="AH70" s="53">
        <f t="shared" si="99"/>
        <v>0</v>
      </c>
      <c r="AI70" s="32"/>
      <c r="AJ70" s="52">
        <f t="shared" ref="AJ70:AK70" si="100">SUM(AJ58:AJ69)</f>
        <v>0</v>
      </c>
      <c r="AK70" s="53">
        <f t="shared" si="100"/>
        <v>0</v>
      </c>
      <c r="AL70" s="32"/>
      <c r="AM70" s="52">
        <f t="shared" ref="AM70:AN70" si="101">SUM(AM58:AM69)</f>
        <v>0</v>
      </c>
      <c r="AN70" s="53">
        <f t="shared" si="101"/>
        <v>0</v>
      </c>
      <c r="AO70" s="32"/>
      <c r="AP70" s="52">
        <f t="shared" ref="AP70:AQ70" si="102">SUM(AP58:AP69)</f>
        <v>0</v>
      </c>
      <c r="AQ70" s="53">
        <f t="shared" si="102"/>
        <v>0</v>
      </c>
      <c r="AR70" s="32"/>
      <c r="AS70" s="52">
        <f t="shared" ref="AS70:AT70" si="103">SUM(AS58:AS69)</f>
        <v>43</v>
      </c>
      <c r="AT70" s="53">
        <f t="shared" si="103"/>
        <v>353.69200000000001</v>
      </c>
      <c r="AU70" s="32"/>
      <c r="AV70" s="52">
        <f t="shared" ref="AV70:AW70" si="104">SUM(AV58:AV69)</f>
        <v>63.53</v>
      </c>
      <c r="AW70" s="53">
        <f t="shared" si="104"/>
        <v>433.76499999999999</v>
      </c>
      <c r="AX70" s="32"/>
      <c r="AY70" s="52">
        <f t="shared" ref="AY70:AZ70" si="105">SUM(AY58:AY69)</f>
        <v>169.25</v>
      </c>
      <c r="AZ70" s="53">
        <f t="shared" si="105"/>
        <v>2348.7930000000001</v>
      </c>
      <c r="BA70" s="32"/>
      <c r="BB70" s="27">
        <f t="shared" si="85"/>
        <v>1820.0196058578558</v>
      </c>
      <c r="BC70" s="28">
        <f t="shared" si="86"/>
        <v>12364.057000000001</v>
      </c>
    </row>
    <row r="71" spans="1:55" x14ac:dyDescent="0.3">
      <c r="A71" s="45">
        <v>2022</v>
      </c>
      <c r="B71" s="41" t="s">
        <v>5</v>
      </c>
      <c r="C71" s="4">
        <v>0</v>
      </c>
      <c r="D71" s="3">
        <v>0</v>
      </c>
      <c r="E71" s="42">
        <f>IF(C71=0,0,D71/C71*1000)</f>
        <v>0</v>
      </c>
      <c r="F71" s="60">
        <v>1.44095</v>
      </c>
      <c r="G71" s="3">
        <v>28.163</v>
      </c>
      <c r="H71" s="42">
        <f t="shared" ref="H71:H82" si="106">IF(F71=0,0,G71/F71*1000)</f>
        <v>19544.744786425621</v>
      </c>
      <c r="I71" s="4">
        <v>0</v>
      </c>
      <c r="J71" s="3">
        <v>0</v>
      </c>
      <c r="K71" s="42">
        <f t="shared" ref="K71:K82" si="107">IF(I71=0,0,J71/I71*1000)</f>
        <v>0</v>
      </c>
      <c r="L71" s="4">
        <v>0</v>
      </c>
      <c r="M71" s="3">
        <v>0</v>
      </c>
      <c r="N71" s="42">
        <f t="shared" ref="N71:N82" si="108">IF(L71=0,0,M71/L71*1000)</f>
        <v>0</v>
      </c>
      <c r="O71" s="60">
        <v>16.57</v>
      </c>
      <c r="P71" s="3">
        <v>392.154</v>
      </c>
      <c r="Q71" s="42">
        <f t="shared" ref="Q71:Q82" si="109">IF(O71=0,0,P71/O71*1000)</f>
        <v>23666.505733252867</v>
      </c>
      <c r="R71" s="4">
        <v>0</v>
      </c>
      <c r="S71" s="3">
        <v>0</v>
      </c>
      <c r="T71" s="42">
        <f t="shared" ref="T71:T82" si="110">IF(R71=0,0,S71/R71*1000)</f>
        <v>0</v>
      </c>
      <c r="U71" s="4">
        <v>0</v>
      </c>
      <c r="V71" s="3">
        <v>0</v>
      </c>
      <c r="W71" s="42">
        <f t="shared" ref="W71:W82" si="111">IF(U71=0,0,V71/U71*1000)</f>
        <v>0</v>
      </c>
      <c r="X71" s="4">
        <v>0</v>
      </c>
      <c r="Y71" s="3">
        <v>0</v>
      </c>
      <c r="Z71" s="42">
        <f t="shared" ref="Z71:Z82" si="112">IF(X71=0,0,Y71/X71*1000)</f>
        <v>0</v>
      </c>
      <c r="AA71" s="4">
        <v>0</v>
      </c>
      <c r="AB71" s="3">
        <v>0</v>
      </c>
      <c r="AC71" s="42">
        <f t="shared" ref="AC71:AC82" si="113">IF(AA71=0,0,AB71/AA71*1000)</f>
        <v>0</v>
      </c>
      <c r="AD71" s="60">
        <v>35.700000000000003</v>
      </c>
      <c r="AE71" s="3">
        <v>132.63800000000001</v>
      </c>
      <c r="AF71" s="42">
        <f t="shared" ref="AF71:AF82" si="114">IF(AD71=0,0,AE71/AD71*1000)</f>
        <v>3715.3501400560222</v>
      </c>
      <c r="AG71" s="4">
        <v>0</v>
      </c>
      <c r="AH71" s="3">
        <v>0</v>
      </c>
      <c r="AI71" s="42">
        <f t="shared" ref="AI71:AI82" si="115">IF(AG71=0,0,AH71/AG71*1000)</f>
        <v>0</v>
      </c>
      <c r="AJ71" s="4">
        <v>0</v>
      </c>
      <c r="AK71" s="3">
        <v>0</v>
      </c>
      <c r="AL71" s="42">
        <f t="shared" ref="AL71:AL82" si="116">IF(AJ71=0,0,AK71/AJ71*1000)</f>
        <v>0</v>
      </c>
      <c r="AM71" s="4">
        <v>0</v>
      </c>
      <c r="AN71" s="3">
        <v>0</v>
      </c>
      <c r="AO71" s="42">
        <f t="shared" ref="AO71:AO82" si="117">IF(AM71=0,0,AN71/AM71*1000)</f>
        <v>0</v>
      </c>
      <c r="AP71" s="4">
        <v>0</v>
      </c>
      <c r="AQ71" s="3">
        <v>0</v>
      </c>
      <c r="AR71" s="42">
        <f t="shared" ref="AR71:AR82" si="118">IF(AP71=0,0,AQ71/AP71*1000)</f>
        <v>0</v>
      </c>
      <c r="AS71" s="4">
        <v>0</v>
      </c>
      <c r="AT71" s="3">
        <v>0</v>
      </c>
      <c r="AU71" s="42">
        <f t="shared" ref="AU71:AU82" si="119">IF(AS71=0,0,AT71/AS71*1000)</f>
        <v>0</v>
      </c>
      <c r="AV71" s="4">
        <v>0</v>
      </c>
      <c r="AW71" s="3">
        <v>0</v>
      </c>
      <c r="AX71" s="42">
        <f t="shared" ref="AX71:AX82" si="120">IF(AV71=0,0,AW71/AV71*1000)</f>
        <v>0</v>
      </c>
      <c r="AY71" s="4">
        <v>0</v>
      </c>
      <c r="AZ71" s="3">
        <v>0</v>
      </c>
      <c r="BA71" s="42">
        <f t="shared" ref="BA71:BA82" si="121">IF(AY71=0,0,AZ71/AY71*1000)</f>
        <v>0</v>
      </c>
      <c r="BB71" s="4">
        <f>SUMIF($C$5:$BA$5,"Ton",C71:BA71)</f>
        <v>53.710950000000004</v>
      </c>
      <c r="BC71" s="7">
        <f>SUMIF($C$5:$BA$5,"F*",C71:BA71)</f>
        <v>552.95500000000004</v>
      </c>
    </row>
    <row r="72" spans="1:55" x14ac:dyDescent="0.3">
      <c r="A72" s="45">
        <v>2022</v>
      </c>
      <c r="B72" s="41" t="s">
        <v>6</v>
      </c>
      <c r="C72" s="4">
        <v>0</v>
      </c>
      <c r="D72" s="3">
        <v>0</v>
      </c>
      <c r="E72" s="42">
        <f t="shared" ref="E72:E73" si="122">IF(C72=0,0,D72/C72*1000)</f>
        <v>0</v>
      </c>
      <c r="F72" s="4">
        <v>0</v>
      </c>
      <c r="G72" s="3">
        <v>0</v>
      </c>
      <c r="H72" s="42">
        <f t="shared" si="106"/>
        <v>0</v>
      </c>
      <c r="I72" s="4">
        <v>0</v>
      </c>
      <c r="J72" s="3">
        <v>0</v>
      </c>
      <c r="K72" s="42">
        <f t="shared" si="107"/>
        <v>0</v>
      </c>
      <c r="L72" s="4">
        <v>0</v>
      </c>
      <c r="M72" s="3">
        <v>0</v>
      </c>
      <c r="N72" s="42">
        <f t="shared" si="108"/>
        <v>0</v>
      </c>
      <c r="O72" s="4">
        <v>0</v>
      </c>
      <c r="P72" s="3">
        <v>0</v>
      </c>
      <c r="Q72" s="42">
        <f t="shared" si="109"/>
        <v>0</v>
      </c>
      <c r="R72" s="4">
        <v>0</v>
      </c>
      <c r="S72" s="3">
        <v>0</v>
      </c>
      <c r="T72" s="42">
        <f t="shared" si="110"/>
        <v>0</v>
      </c>
      <c r="U72" s="4">
        <v>0</v>
      </c>
      <c r="V72" s="3">
        <v>0</v>
      </c>
      <c r="W72" s="42">
        <f t="shared" si="111"/>
        <v>0</v>
      </c>
      <c r="X72" s="4">
        <v>0</v>
      </c>
      <c r="Y72" s="3">
        <v>0</v>
      </c>
      <c r="Z72" s="42">
        <f t="shared" si="112"/>
        <v>0</v>
      </c>
      <c r="AA72" s="4">
        <v>0</v>
      </c>
      <c r="AB72" s="3">
        <v>0</v>
      </c>
      <c r="AC72" s="42">
        <f t="shared" si="113"/>
        <v>0</v>
      </c>
      <c r="AD72" s="4">
        <v>0</v>
      </c>
      <c r="AE72" s="3">
        <v>0</v>
      </c>
      <c r="AF72" s="42">
        <f t="shared" si="114"/>
        <v>0</v>
      </c>
      <c r="AG72" s="4">
        <v>0</v>
      </c>
      <c r="AH72" s="3">
        <v>0</v>
      </c>
      <c r="AI72" s="42">
        <f t="shared" si="115"/>
        <v>0</v>
      </c>
      <c r="AJ72" s="4">
        <v>0</v>
      </c>
      <c r="AK72" s="3">
        <v>0</v>
      </c>
      <c r="AL72" s="42">
        <f t="shared" si="116"/>
        <v>0</v>
      </c>
      <c r="AM72" s="4">
        <v>0</v>
      </c>
      <c r="AN72" s="3">
        <v>0</v>
      </c>
      <c r="AO72" s="42">
        <f t="shared" si="117"/>
        <v>0</v>
      </c>
      <c r="AP72" s="4">
        <v>0</v>
      </c>
      <c r="AQ72" s="3">
        <v>0</v>
      </c>
      <c r="AR72" s="42">
        <f t="shared" si="118"/>
        <v>0</v>
      </c>
      <c r="AS72" s="4">
        <v>0</v>
      </c>
      <c r="AT72" s="3">
        <v>0</v>
      </c>
      <c r="AU72" s="42">
        <f t="shared" si="119"/>
        <v>0</v>
      </c>
      <c r="AV72" s="4">
        <v>0</v>
      </c>
      <c r="AW72" s="3">
        <v>0</v>
      </c>
      <c r="AX72" s="42">
        <f t="shared" si="120"/>
        <v>0</v>
      </c>
      <c r="AY72" s="4">
        <v>0</v>
      </c>
      <c r="AZ72" s="3">
        <v>0</v>
      </c>
      <c r="BA72" s="42">
        <f t="shared" si="121"/>
        <v>0</v>
      </c>
      <c r="BB72" s="4">
        <f t="shared" ref="BB72:BB83" si="123">SUMIF($C$5:$BA$5,"Ton",C72:BA72)</f>
        <v>0</v>
      </c>
      <c r="BC72" s="7">
        <f t="shared" ref="BC72:BC83" si="124">SUMIF($C$5:$BA$5,"F*",C72:BA72)</f>
        <v>0</v>
      </c>
    </row>
    <row r="73" spans="1:55" x14ac:dyDescent="0.3">
      <c r="A73" s="45">
        <v>2022</v>
      </c>
      <c r="B73" s="41" t="s">
        <v>7</v>
      </c>
      <c r="C73" s="4">
        <v>0</v>
      </c>
      <c r="D73" s="3">
        <v>0</v>
      </c>
      <c r="E73" s="42">
        <f t="shared" si="122"/>
        <v>0</v>
      </c>
      <c r="F73" s="4">
        <v>0</v>
      </c>
      <c r="G73" s="3">
        <v>0</v>
      </c>
      <c r="H73" s="42">
        <f t="shared" si="106"/>
        <v>0</v>
      </c>
      <c r="I73" s="4">
        <v>0</v>
      </c>
      <c r="J73" s="3">
        <v>0</v>
      </c>
      <c r="K73" s="42">
        <f t="shared" si="107"/>
        <v>0</v>
      </c>
      <c r="L73" s="4">
        <v>0</v>
      </c>
      <c r="M73" s="3">
        <v>0</v>
      </c>
      <c r="N73" s="42">
        <f t="shared" si="108"/>
        <v>0</v>
      </c>
      <c r="O73" s="60">
        <v>34</v>
      </c>
      <c r="P73" s="3">
        <v>544</v>
      </c>
      <c r="Q73" s="42">
        <f t="shared" si="109"/>
        <v>16000</v>
      </c>
      <c r="R73" s="4">
        <v>0</v>
      </c>
      <c r="S73" s="3">
        <v>0</v>
      </c>
      <c r="T73" s="42">
        <f t="shared" si="110"/>
        <v>0</v>
      </c>
      <c r="U73" s="60">
        <v>1.2070000000000001</v>
      </c>
      <c r="V73" s="3">
        <v>11.097</v>
      </c>
      <c r="W73" s="42">
        <f t="shared" si="111"/>
        <v>9193.8690969345462</v>
      </c>
      <c r="X73" s="4">
        <v>0</v>
      </c>
      <c r="Y73" s="3">
        <v>0</v>
      </c>
      <c r="Z73" s="42">
        <f t="shared" si="112"/>
        <v>0</v>
      </c>
      <c r="AA73" s="4">
        <v>0</v>
      </c>
      <c r="AB73" s="3">
        <v>0</v>
      </c>
      <c r="AC73" s="42">
        <f t="shared" si="113"/>
        <v>0</v>
      </c>
      <c r="AD73" s="4">
        <v>0</v>
      </c>
      <c r="AE73" s="3">
        <v>0</v>
      </c>
      <c r="AF73" s="42">
        <f t="shared" si="114"/>
        <v>0</v>
      </c>
      <c r="AG73" s="4">
        <v>0</v>
      </c>
      <c r="AH73" s="3">
        <v>0</v>
      </c>
      <c r="AI73" s="42">
        <f t="shared" si="115"/>
        <v>0</v>
      </c>
      <c r="AJ73" s="4">
        <v>0</v>
      </c>
      <c r="AK73" s="3">
        <v>0</v>
      </c>
      <c r="AL73" s="42">
        <f t="shared" si="116"/>
        <v>0</v>
      </c>
      <c r="AM73" s="4">
        <v>0</v>
      </c>
      <c r="AN73" s="3">
        <v>0</v>
      </c>
      <c r="AO73" s="42">
        <f t="shared" si="117"/>
        <v>0</v>
      </c>
      <c r="AP73" s="4">
        <v>0</v>
      </c>
      <c r="AQ73" s="3">
        <v>0</v>
      </c>
      <c r="AR73" s="42">
        <f t="shared" si="118"/>
        <v>0</v>
      </c>
      <c r="AS73" s="4">
        <v>0</v>
      </c>
      <c r="AT73" s="3">
        <v>0</v>
      </c>
      <c r="AU73" s="42">
        <f t="shared" si="119"/>
        <v>0</v>
      </c>
      <c r="AV73" s="4">
        <v>0</v>
      </c>
      <c r="AW73" s="3">
        <v>0</v>
      </c>
      <c r="AX73" s="42">
        <f t="shared" si="120"/>
        <v>0</v>
      </c>
      <c r="AY73" s="4">
        <v>0</v>
      </c>
      <c r="AZ73" s="3">
        <v>0</v>
      </c>
      <c r="BA73" s="42">
        <f t="shared" si="121"/>
        <v>0</v>
      </c>
      <c r="BB73" s="4">
        <f t="shared" si="123"/>
        <v>35.207000000000001</v>
      </c>
      <c r="BC73" s="7">
        <f t="shared" si="124"/>
        <v>555.09699999999998</v>
      </c>
    </row>
    <row r="74" spans="1:55" x14ac:dyDescent="0.3">
      <c r="A74" s="45">
        <v>2022</v>
      </c>
      <c r="B74" s="41" t="s">
        <v>8</v>
      </c>
      <c r="C74" s="4">
        <v>0</v>
      </c>
      <c r="D74" s="3">
        <v>0</v>
      </c>
      <c r="E74" s="42">
        <f>IF(C74=0,0,D74/C74*1000)</f>
        <v>0</v>
      </c>
      <c r="F74" s="4">
        <v>0</v>
      </c>
      <c r="G74" s="3">
        <v>0</v>
      </c>
      <c r="H74" s="42">
        <f t="shared" si="106"/>
        <v>0</v>
      </c>
      <c r="I74" s="4">
        <v>0</v>
      </c>
      <c r="J74" s="3">
        <v>0</v>
      </c>
      <c r="K74" s="42">
        <f t="shared" si="107"/>
        <v>0</v>
      </c>
      <c r="L74" s="4">
        <v>0</v>
      </c>
      <c r="M74" s="3">
        <v>0</v>
      </c>
      <c r="N74" s="42">
        <f t="shared" si="108"/>
        <v>0</v>
      </c>
      <c r="O74" s="4">
        <v>0</v>
      </c>
      <c r="P74" s="3">
        <v>0</v>
      </c>
      <c r="Q74" s="42">
        <f t="shared" si="109"/>
        <v>0</v>
      </c>
      <c r="R74" s="4">
        <v>0</v>
      </c>
      <c r="S74" s="3">
        <v>0</v>
      </c>
      <c r="T74" s="42">
        <f t="shared" si="110"/>
        <v>0</v>
      </c>
      <c r="U74" s="4">
        <v>0</v>
      </c>
      <c r="V74" s="3">
        <v>0</v>
      </c>
      <c r="W74" s="42">
        <f t="shared" si="111"/>
        <v>0</v>
      </c>
      <c r="X74" s="4">
        <v>0</v>
      </c>
      <c r="Y74" s="3">
        <v>0</v>
      </c>
      <c r="Z74" s="42">
        <f t="shared" si="112"/>
        <v>0</v>
      </c>
      <c r="AA74" s="4">
        <v>0</v>
      </c>
      <c r="AB74" s="3">
        <v>0</v>
      </c>
      <c r="AC74" s="42">
        <f t="shared" si="113"/>
        <v>0</v>
      </c>
      <c r="AD74" s="60">
        <v>5</v>
      </c>
      <c r="AE74" s="3">
        <v>38.130000000000003</v>
      </c>
      <c r="AF74" s="42">
        <f t="shared" si="114"/>
        <v>7626</v>
      </c>
      <c r="AG74" s="4">
        <v>0</v>
      </c>
      <c r="AH74" s="3">
        <v>0</v>
      </c>
      <c r="AI74" s="42">
        <f t="shared" si="115"/>
        <v>0</v>
      </c>
      <c r="AJ74" s="4">
        <v>0</v>
      </c>
      <c r="AK74" s="3">
        <v>0</v>
      </c>
      <c r="AL74" s="42">
        <f t="shared" si="116"/>
        <v>0</v>
      </c>
      <c r="AM74" s="4">
        <v>0</v>
      </c>
      <c r="AN74" s="3">
        <v>0</v>
      </c>
      <c r="AO74" s="42">
        <f t="shared" si="117"/>
        <v>0</v>
      </c>
      <c r="AP74" s="4">
        <v>0</v>
      </c>
      <c r="AQ74" s="3">
        <v>0</v>
      </c>
      <c r="AR74" s="42">
        <f t="shared" si="118"/>
        <v>0</v>
      </c>
      <c r="AS74" s="4">
        <v>0</v>
      </c>
      <c r="AT74" s="3">
        <v>0</v>
      </c>
      <c r="AU74" s="42">
        <f t="shared" si="119"/>
        <v>0</v>
      </c>
      <c r="AV74" s="4">
        <v>0</v>
      </c>
      <c r="AW74" s="3">
        <v>0</v>
      </c>
      <c r="AX74" s="42">
        <f t="shared" si="120"/>
        <v>0</v>
      </c>
      <c r="AY74" s="4">
        <v>0</v>
      </c>
      <c r="AZ74" s="3">
        <v>0</v>
      </c>
      <c r="BA74" s="42">
        <f t="shared" si="121"/>
        <v>0</v>
      </c>
      <c r="BB74" s="4">
        <f t="shared" si="123"/>
        <v>5</v>
      </c>
      <c r="BC74" s="7">
        <f t="shared" si="124"/>
        <v>38.130000000000003</v>
      </c>
    </row>
    <row r="75" spans="1:55" x14ac:dyDescent="0.3">
      <c r="A75" s="45">
        <v>2022</v>
      </c>
      <c r="B75" s="42" t="s">
        <v>9</v>
      </c>
      <c r="C75" s="4">
        <v>0</v>
      </c>
      <c r="D75" s="3">
        <v>0</v>
      </c>
      <c r="E75" s="42">
        <f t="shared" ref="E75:E82" si="125">IF(C75=0,0,D75/C75*1000)</f>
        <v>0</v>
      </c>
      <c r="F75" s="4">
        <v>0</v>
      </c>
      <c r="G75" s="3">
        <v>0</v>
      </c>
      <c r="H75" s="42">
        <f t="shared" si="106"/>
        <v>0</v>
      </c>
      <c r="I75" s="4">
        <v>0</v>
      </c>
      <c r="J75" s="3">
        <v>0</v>
      </c>
      <c r="K75" s="42">
        <f t="shared" si="107"/>
        <v>0</v>
      </c>
      <c r="L75" s="4">
        <v>0</v>
      </c>
      <c r="M75" s="3">
        <v>0</v>
      </c>
      <c r="N75" s="42">
        <f t="shared" si="108"/>
        <v>0</v>
      </c>
      <c r="O75" s="60">
        <v>102.25</v>
      </c>
      <c r="P75" s="3">
        <v>1037.3340000000001</v>
      </c>
      <c r="Q75" s="42">
        <f t="shared" si="109"/>
        <v>10145.075794621027</v>
      </c>
      <c r="R75" s="4">
        <v>0</v>
      </c>
      <c r="S75" s="3">
        <v>0</v>
      </c>
      <c r="T75" s="42">
        <f t="shared" si="110"/>
        <v>0</v>
      </c>
      <c r="U75" s="4">
        <v>0</v>
      </c>
      <c r="V75" s="3">
        <v>0</v>
      </c>
      <c r="W75" s="42">
        <f t="shared" si="111"/>
        <v>0</v>
      </c>
      <c r="X75" s="4">
        <v>0</v>
      </c>
      <c r="Y75" s="3">
        <v>0</v>
      </c>
      <c r="Z75" s="42">
        <f t="shared" si="112"/>
        <v>0</v>
      </c>
      <c r="AA75" s="60">
        <v>109</v>
      </c>
      <c r="AB75" s="3">
        <v>132</v>
      </c>
      <c r="AC75" s="42">
        <f t="shared" si="113"/>
        <v>1211.0091743119267</v>
      </c>
      <c r="AD75" s="60">
        <v>4</v>
      </c>
      <c r="AE75" s="3">
        <v>30.504000000000001</v>
      </c>
      <c r="AF75" s="42">
        <f t="shared" si="114"/>
        <v>7626</v>
      </c>
      <c r="AG75" s="4">
        <v>0</v>
      </c>
      <c r="AH75" s="3">
        <v>0</v>
      </c>
      <c r="AI75" s="42">
        <f t="shared" si="115"/>
        <v>0</v>
      </c>
      <c r="AJ75" s="4">
        <v>0</v>
      </c>
      <c r="AK75" s="3">
        <v>0</v>
      </c>
      <c r="AL75" s="42">
        <f t="shared" si="116"/>
        <v>0</v>
      </c>
      <c r="AM75" s="4">
        <v>0</v>
      </c>
      <c r="AN75" s="3">
        <v>0</v>
      </c>
      <c r="AO75" s="42">
        <f t="shared" si="117"/>
        <v>0</v>
      </c>
      <c r="AP75" s="4">
        <v>0</v>
      </c>
      <c r="AQ75" s="3">
        <v>0</v>
      </c>
      <c r="AR75" s="42">
        <f t="shared" si="118"/>
        <v>0</v>
      </c>
      <c r="AS75" s="4">
        <v>0</v>
      </c>
      <c r="AT75" s="3">
        <v>0</v>
      </c>
      <c r="AU75" s="42">
        <f t="shared" si="119"/>
        <v>0</v>
      </c>
      <c r="AV75" s="4">
        <v>0</v>
      </c>
      <c r="AW75" s="3">
        <v>0</v>
      </c>
      <c r="AX75" s="42">
        <f t="shared" si="120"/>
        <v>0</v>
      </c>
      <c r="AY75" s="4">
        <v>0</v>
      </c>
      <c r="AZ75" s="3">
        <v>0</v>
      </c>
      <c r="BA75" s="42">
        <f t="shared" si="121"/>
        <v>0</v>
      </c>
      <c r="BB75" s="4">
        <f t="shared" si="123"/>
        <v>215.25</v>
      </c>
      <c r="BC75" s="7">
        <f t="shared" si="124"/>
        <v>1199.838</v>
      </c>
    </row>
    <row r="76" spans="1:55" x14ac:dyDescent="0.3">
      <c r="A76" s="45">
        <v>2022</v>
      </c>
      <c r="B76" s="41" t="s">
        <v>10</v>
      </c>
      <c r="C76" s="4">
        <v>0</v>
      </c>
      <c r="D76" s="3">
        <v>0</v>
      </c>
      <c r="E76" s="42">
        <f t="shared" si="125"/>
        <v>0</v>
      </c>
      <c r="F76" s="60">
        <v>0.25</v>
      </c>
      <c r="G76" s="3">
        <v>2.879</v>
      </c>
      <c r="H76" s="42">
        <f t="shared" si="106"/>
        <v>11516</v>
      </c>
      <c r="I76" s="4">
        <v>0</v>
      </c>
      <c r="J76" s="3">
        <v>0</v>
      </c>
      <c r="K76" s="42">
        <f t="shared" si="107"/>
        <v>0</v>
      </c>
      <c r="L76" s="4">
        <v>0</v>
      </c>
      <c r="M76" s="3">
        <v>0</v>
      </c>
      <c r="N76" s="42">
        <f t="shared" si="108"/>
        <v>0</v>
      </c>
      <c r="O76" s="4">
        <v>0</v>
      </c>
      <c r="P76" s="3">
        <v>0</v>
      </c>
      <c r="Q76" s="42">
        <f t="shared" si="109"/>
        <v>0</v>
      </c>
      <c r="R76" s="4">
        <v>0</v>
      </c>
      <c r="S76" s="3">
        <v>0</v>
      </c>
      <c r="T76" s="42">
        <f t="shared" si="110"/>
        <v>0</v>
      </c>
      <c r="U76" s="4">
        <v>0</v>
      </c>
      <c r="V76" s="3">
        <v>0</v>
      </c>
      <c r="W76" s="42">
        <f t="shared" si="111"/>
        <v>0</v>
      </c>
      <c r="X76" s="4">
        <v>0</v>
      </c>
      <c r="Y76" s="3">
        <v>0</v>
      </c>
      <c r="Z76" s="42">
        <f t="shared" si="112"/>
        <v>0</v>
      </c>
      <c r="AA76" s="4">
        <v>0</v>
      </c>
      <c r="AB76" s="3">
        <v>0</v>
      </c>
      <c r="AC76" s="42">
        <f t="shared" si="113"/>
        <v>0</v>
      </c>
      <c r="AD76" s="60">
        <v>5</v>
      </c>
      <c r="AE76" s="3">
        <v>38.130000000000003</v>
      </c>
      <c r="AF76" s="42">
        <f t="shared" si="114"/>
        <v>7626</v>
      </c>
      <c r="AG76" s="4">
        <v>0</v>
      </c>
      <c r="AH76" s="3">
        <v>0</v>
      </c>
      <c r="AI76" s="42">
        <f t="shared" si="115"/>
        <v>0</v>
      </c>
      <c r="AJ76" s="4">
        <v>0</v>
      </c>
      <c r="AK76" s="3">
        <v>0</v>
      </c>
      <c r="AL76" s="42">
        <f t="shared" si="116"/>
        <v>0</v>
      </c>
      <c r="AM76" s="4">
        <v>0</v>
      </c>
      <c r="AN76" s="3">
        <v>0</v>
      </c>
      <c r="AO76" s="42">
        <f t="shared" si="117"/>
        <v>0</v>
      </c>
      <c r="AP76" s="4">
        <v>0</v>
      </c>
      <c r="AQ76" s="3">
        <v>0</v>
      </c>
      <c r="AR76" s="42">
        <f t="shared" si="118"/>
        <v>0</v>
      </c>
      <c r="AS76" s="4">
        <v>0</v>
      </c>
      <c r="AT76" s="3">
        <v>0</v>
      </c>
      <c r="AU76" s="42">
        <f t="shared" si="119"/>
        <v>0</v>
      </c>
      <c r="AV76" s="4">
        <v>0</v>
      </c>
      <c r="AW76" s="3">
        <v>0</v>
      </c>
      <c r="AX76" s="42">
        <f t="shared" si="120"/>
        <v>0</v>
      </c>
      <c r="AY76" s="4">
        <v>0</v>
      </c>
      <c r="AZ76" s="3">
        <v>0</v>
      </c>
      <c r="BA76" s="42">
        <f t="shared" si="121"/>
        <v>0</v>
      </c>
      <c r="BB76" s="4">
        <f t="shared" si="123"/>
        <v>5.25</v>
      </c>
      <c r="BC76" s="7">
        <f t="shared" si="124"/>
        <v>41.009</v>
      </c>
    </row>
    <row r="77" spans="1:55" x14ac:dyDescent="0.3">
      <c r="A77" s="45">
        <v>2022</v>
      </c>
      <c r="B77" s="41" t="s">
        <v>11</v>
      </c>
      <c r="C77" s="4">
        <v>0</v>
      </c>
      <c r="D77" s="3">
        <v>0</v>
      </c>
      <c r="E77" s="42">
        <f t="shared" si="125"/>
        <v>0</v>
      </c>
      <c r="F77" s="4">
        <v>0</v>
      </c>
      <c r="G77" s="3">
        <v>0</v>
      </c>
      <c r="H77" s="42">
        <f t="shared" si="106"/>
        <v>0</v>
      </c>
      <c r="I77" s="4">
        <v>0</v>
      </c>
      <c r="J77" s="3">
        <v>0</v>
      </c>
      <c r="K77" s="42">
        <f t="shared" si="107"/>
        <v>0</v>
      </c>
      <c r="L77" s="4">
        <v>0</v>
      </c>
      <c r="M77" s="3">
        <v>0</v>
      </c>
      <c r="N77" s="42">
        <f t="shared" si="108"/>
        <v>0</v>
      </c>
      <c r="O77" s="4">
        <v>0</v>
      </c>
      <c r="P77" s="3">
        <v>0</v>
      </c>
      <c r="Q77" s="42">
        <f t="shared" si="109"/>
        <v>0</v>
      </c>
      <c r="R77" s="4">
        <v>0</v>
      </c>
      <c r="S77" s="3">
        <v>0</v>
      </c>
      <c r="T77" s="42">
        <f t="shared" si="110"/>
        <v>0</v>
      </c>
      <c r="U77" s="4">
        <v>0</v>
      </c>
      <c r="V77" s="3">
        <v>0</v>
      </c>
      <c r="W77" s="42">
        <f t="shared" si="111"/>
        <v>0</v>
      </c>
      <c r="X77" s="4">
        <v>0</v>
      </c>
      <c r="Y77" s="3">
        <v>0</v>
      </c>
      <c r="Z77" s="42">
        <f t="shared" si="112"/>
        <v>0</v>
      </c>
      <c r="AA77" s="4">
        <v>0</v>
      </c>
      <c r="AB77" s="3">
        <v>0</v>
      </c>
      <c r="AC77" s="42">
        <f t="shared" si="113"/>
        <v>0</v>
      </c>
      <c r="AD77" s="4">
        <v>0</v>
      </c>
      <c r="AE77" s="3">
        <v>0</v>
      </c>
      <c r="AF77" s="42">
        <f t="shared" si="114"/>
        <v>0</v>
      </c>
      <c r="AG77" s="4">
        <v>0</v>
      </c>
      <c r="AH77" s="3">
        <v>0</v>
      </c>
      <c r="AI77" s="42">
        <f t="shared" si="115"/>
        <v>0</v>
      </c>
      <c r="AJ77" s="4">
        <v>0</v>
      </c>
      <c r="AK77" s="3">
        <v>0</v>
      </c>
      <c r="AL77" s="42">
        <f t="shared" si="116"/>
        <v>0</v>
      </c>
      <c r="AM77" s="4">
        <v>0</v>
      </c>
      <c r="AN77" s="3">
        <v>0</v>
      </c>
      <c r="AO77" s="42">
        <f t="shared" si="117"/>
        <v>0</v>
      </c>
      <c r="AP77" s="4">
        <v>0</v>
      </c>
      <c r="AQ77" s="3">
        <v>0</v>
      </c>
      <c r="AR77" s="42">
        <f t="shared" si="118"/>
        <v>0</v>
      </c>
      <c r="AS77" s="4">
        <v>0</v>
      </c>
      <c r="AT77" s="3">
        <v>0</v>
      </c>
      <c r="AU77" s="42">
        <f t="shared" si="119"/>
        <v>0</v>
      </c>
      <c r="AV77" s="4">
        <v>0</v>
      </c>
      <c r="AW77" s="3">
        <v>0</v>
      </c>
      <c r="AX77" s="42">
        <f t="shared" si="120"/>
        <v>0</v>
      </c>
      <c r="AY77" s="60">
        <v>102</v>
      </c>
      <c r="AZ77" s="3">
        <v>1219.6959999999999</v>
      </c>
      <c r="BA77" s="42">
        <f t="shared" si="121"/>
        <v>11957.803921568626</v>
      </c>
      <c r="BB77" s="4">
        <f t="shared" si="123"/>
        <v>102</v>
      </c>
      <c r="BC77" s="7">
        <f t="shared" si="124"/>
        <v>1219.6959999999999</v>
      </c>
    </row>
    <row r="78" spans="1:55" x14ac:dyDescent="0.3">
      <c r="A78" s="45">
        <v>2022</v>
      </c>
      <c r="B78" s="41" t="s">
        <v>12</v>
      </c>
      <c r="C78" s="60">
        <v>0.29604999999999998</v>
      </c>
      <c r="D78" s="3">
        <v>14.849</v>
      </c>
      <c r="E78" s="42">
        <f t="shared" si="125"/>
        <v>50157.068062827231</v>
      </c>
      <c r="F78" s="60">
        <v>4</v>
      </c>
      <c r="G78" s="3">
        <v>59</v>
      </c>
      <c r="H78" s="42">
        <f t="shared" si="106"/>
        <v>14750</v>
      </c>
      <c r="I78" s="4">
        <v>0</v>
      </c>
      <c r="J78" s="3">
        <v>0</v>
      </c>
      <c r="K78" s="42">
        <f t="shared" si="107"/>
        <v>0</v>
      </c>
      <c r="L78" s="4">
        <v>0</v>
      </c>
      <c r="M78" s="3">
        <v>0</v>
      </c>
      <c r="N78" s="42">
        <f t="shared" si="108"/>
        <v>0</v>
      </c>
      <c r="O78" s="60">
        <v>16.260000000000002</v>
      </c>
      <c r="P78" s="3">
        <v>74.632999999999996</v>
      </c>
      <c r="Q78" s="42">
        <f t="shared" si="109"/>
        <v>4589.9753997539965</v>
      </c>
      <c r="R78" s="4">
        <v>0</v>
      </c>
      <c r="S78" s="3">
        <v>0</v>
      </c>
      <c r="T78" s="42">
        <f t="shared" si="110"/>
        <v>0</v>
      </c>
      <c r="U78" s="60">
        <v>13.01</v>
      </c>
      <c r="V78" s="3">
        <v>13.179</v>
      </c>
      <c r="W78" s="42">
        <f t="shared" si="111"/>
        <v>1012.9900076863952</v>
      </c>
      <c r="X78" s="4">
        <v>0</v>
      </c>
      <c r="Y78" s="3">
        <v>0</v>
      </c>
      <c r="Z78" s="42">
        <f t="shared" si="112"/>
        <v>0</v>
      </c>
      <c r="AA78" s="4">
        <v>0</v>
      </c>
      <c r="AB78" s="3">
        <v>0</v>
      </c>
      <c r="AC78" s="42">
        <f t="shared" si="113"/>
        <v>0</v>
      </c>
      <c r="AD78" s="60">
        <v>4.9089999999999998</v>
      </c>
      <c r="AE78" s="3">
        <v>147.334</v>
      </c>
      <c r="AF78" s="42">
        <f t="shared" si="114"/>
        <v>30013.03727846812</v>
      </c>
      <c r="AG78" s="4">
        <v>0</v>
      </c>
      <c r="AH78" s="3">
        <v>0</v>
      </c>
      <c r="AI78" s="42">
        <f t="shared" si="115"/>
        <v>0</v>
      </c>
      <c r="AJ78" s="4">
        <v>0</v>
      </c>
      <c r="AK78" s="3">
        <v>0</v>
      </c>
      <c r="AL78" s="42">
        <f t="shared" si="116"/>
        <v>0</v>
      </c>
      <c r="AM78" s="4">
        <v>0</v>
      </c>
      <c r="AN78" s="3">
        <v>0</v>
      </c>
      <c r="AO78" s="42">
        <f t="shared" si="117"/>
        <v>0</v>
      </c>
      <c r="AP78" s="4">
        <v>0</v>
      </c>
      <c r="AQ78" s="3">
        <v>0</v>
      </c>
      <c r="AR78" s="42">
        <f t="shared" si="118"/>
        <v>0</v>
      </c>
      <c r="AS78" s="4">
        <v>0</v>
      </c>
      <c r="AT78" s="3">
        <v>0</v>
      </c>
      <c r="AU78" s="42">
        <f t="shared" si="119"/>
        <v>0</v>
      </c>
      <c r="AV78" s="4">
        <v>0</v>
      </c>
      <c r="AW78" s="3">
        <v>0</v>
      </c>
      <c r="AX78" s="42">
        <f t="shared" si="120"/>
        <v>0</v>
      </c>
      <c r="AY78" s="60">
        <v>25.8</v>
      </c>
      <c r="AZ78" s="3">
        <v>667.72299999999996</v>
      </c>
      <c r="BA78" s="42">
        <f t="shared" si="121"/>
        <v>25880.736434108523</v>
      </c>
      <c r="BB78" s="4">
        <f t="shared" si="123"/>
        <v>64.275050000000007</v>
      </c>
      <c r="BC78" s="7">
        <f t="shared" si="124"/>
        <v>976.71799999999996</v>
      </c>
    </row>
    <row r="79" spans="1:55" x14ac:dyDescent="0.3">
      <c r="A79" s="45">
        <v>2022</v>
      </c>
      <c r="B79" s="41" t="s">
        <v>13</v>
      </c>
      <c r="C79" s="4">
        <v>0</v>
      </c>
      <c r="D79" s="3">
        <v>0</v>
      </c>
      <c r="E79" s="42">
        <f t="shared" si="125"/>
        <v>0</v>
      </c>
      <c r="F79" s="60">
        <v>2</v>
      </c>
      <c r="G79" s="3">
        <v>28.38</v>
      </c>
      <c r="H79" s="42">
        <f t="shared" si="106"/>
        <v>14190</v>
      </c>
      <c r="I79" s="4">
        <v>0</v>
      </c>
      <c r="J79" s="3">
        <v>0</v>
      </c>
      <c r="K79" s="42">
        <f t="shared" si="107"/>
        <v>0</v>
      </c>
      <c r="L79" s="4">
        <v>0</v>
      </c>
      <c r="M79" s="3">
        <v>0</v>
      </c>
      <c r="N79" s="42">
        <f t="shared" si="108"/>
        <v>0</v>
      </c>
      <c r="O79" s="60">
        <v>34.5</v>
      </c>
      <c r="P79" s="3">
        <v>285.26400000000001</v>
      </c>
      <c r="Q79" s="42">
        <f t="shared" si="109"/>
        <v>8268.5217391304341</v>
      </c>
      <c r="R79" s="4">
        <v>0</v>
      </c>
      <c r="S79" s="3">
        <v>0</v>
      </c>
      <c r="T79" s="42">
        <f t="shared" si="110"/>
        <v>0</v>
      </c>
      <c r="U79" s="60">
        <v>682.03</v>
      </c>
      <c r="V79" s="3">
        <v>8627.7119999999995</v>
      </c>
      <c r="W79" s="42">
        <f t="shared" si="111"/>
        <v>12650.04765186282</v>
      </c>
      <c r="X79" s="4">
        <v>0</v>
      </c>
      <c r="Y79" s="3">
        <v>0</v>
      </c>
      <c r="Z79" s="42">
        <f t="shared" si="112"/>
        <v>0</v>
      </c>
      <c r="AA79" s="4">
        <v>0</v>
      </c>
      <c r="AB79" s="3">
        <v>0</v>
      </c>
      <c r="AC79" s="42">
        <f t="shared" si="113"/>
        <v>0</v>
      </c>
      <c r="AD79" s="4">
        <v>0</v>
      </c>
      <c r="AE79" s="3">
        <v>0</v>
      </c>
      <c r="AF79" s="42">
        <f t="shared" si="114"/>
        <v>0</v>
      </c>
      <c r="AG79" s="4">
        <v>0</v>
      </c>
      <c r="AH79" s="3">
        <v>0</v>
      </c>
      <c r="AI79" s="42">
        <f t="shared" si="115"/>
        <v>0</v>
      </c>
      <c r="AJ79" s="4">
        <v>0</v>
      </c>
      <c r="AK79" s="3">
        <v>0</v>
      </c>
      <c r="AL79" s="42">
        <f t="shared" si="116"/>
        <v>0</v>
      </c>
      <c r="AM79" s="4">
        <v>0</v>
      </c>
      <c r="AN79" s="3">
        <v>0</v>
      </c>
      <c r="AO79" s="42">
        <f t="shared" si="117"/>
        <v>0</v>
      </c>
      <c r="AP79" s="4">
        <v>0</v>
      </c>
      <c r="AQ79" s="3">
        <v>0</v>
      </c>
      <c r="AR79" s="42">
        <f t="shared" si="118"/>
        <v>0</v>
      </c>
      <c r="AS79" s="4">
        <v>0</v>
      </c>
      <c r="AT79" s="3">
        <v>0</v>
      </c>
      <c r="AU79" s="42">
        <f t="shared" si="119"/>
        <v>0</v>
      </c>
      <c r="AV79" s="4">
        <v>0</v>
      </c>
      <c r="AW79" s="3">
        <v>0</v>
      </c>
      <c r="AX79" s="42">
        <f t="shared" si="120"/>
        <v>0</v>
      </c>
      <c r="AY79" s="4">
        <v>0</v>
      </c>
      <c r="AZ79" s="3">
        <v>0</v>
      </c>
      <c r="BA79" s="42">
        <f t="shared" si="121"/>
        <v>0</v>
      </c>
      <c r="BB79" s="4">
        <f t="shared" si="123"/>
        <v>718.53</v>
      </c>
      <c r="BC79" s="7">
        <f t="shared" si="124"/>
        <v>8941.3559999999998</v>
      </c>
    </row>
    <row r="80" spans="1:55" x14ac:dyDescent="0.3">
      <c r="A80" s="45">
        <v>2022</v>
      </c>
      <c r="B80" s="41" t="s">
        <v>14</v>
      </c>
      <c r="C80" s="4">
        <v>0</v>
      </c>
      <c r="D80" s="3">
        <v>0</v>
      </c>
      <c r="E80" s="42">
        <f t="shared" si="125"/>
        <v>0</v>
      </c>
      <c r="F80" s="60">
        <v>0.22381999999999999</v>
      </c>
      <c r="G80" s="3">
        <v>1.1259999999999999</v>
      </c>
      <c r="H80" s="42">
        <f t="shared" si="106"/>
        <v>5030.8283442051643</v>
      </c>
      <c r="I80" s="4">
        <v>0</v>
      </c>
      <c r="J80" s="3">
        <v>0</v>
      </c>
      <c r="K80" s="42">
        <f t="shared" si="107"/>
        <v>0</v>
      </c>
      <c r="L80" s="60">
        <v>20.51</v>
      </c>
      <c r="M80" s="3">
        <v>8046.2849999999999</v>
      </c>
      <c r="N80" s="63">
        <f t="shared" si="108"/>
        <v>392310.33642125787</v>
      </c>
      <c r="O80" s="4">
        <v>0</v>
      </c>
      <c r="P80" s="3">
        <v>0</v>
      </c>
      <c r="Q80" s="42">
        <f t="shared" si="109"/>
        <v>0</v>
      </c>
      <c r="R80" s="4">
        <v>0</v>
      </c>
      <c r="S80" s="3">
        <v>0</v>
      </c>
      <c r="T80" s="42">
        <f t="shared" si="110"/>
        <v>0</v>
      </c>
      <c r="U80" s="60">
        <v>3.0000000000000001E-3</v>
      </c>
      <c r="V80" s="3">
        <v>0.192</v>
      </c>
      <c r="W80" s="42">
        <f t="shared" si="111"/>
        <v>64000</v>
      </c>
      <c r="X80" s="4">
        <v>0</v>
      </c>
      <c r="Y80" s="3">
        <v>0</v>
      </c>
      <c r="Z80" s="42">
        <f t="shared" si="112"/>
        <v>0</v>
      </c>
      <c r="AA80" s="60">
        <v>0.3</v>
      </c>
      <c r="AB80" s="3">
        <v>6.9219999999999997</v>
      </c>
      <c r="AC80" s="42">
        <f t="shared" si="113"/>
        <v>23073.333333333336</v>
      </c>
      <c r="AD80" s="60">
        <v>11</v>
      </c>
      <c r="AE80" s="3">
        <v>87.43</v>
      </c>
      <c r="AF80" s="42">
        <f t="shared" si="114"/>
        <v>7948.1818181818189</v>
      </c>
      <c r="AG80" s="4">
        <v>0</v>
      </c>
      <c r="AH80" s="3">
        <v>0</v>
      </c>
      <c r="AI80" s="42">
        <f t="shared" si="115"/>
        <v>0</v>
      </c>
      <c r="AJ80" s="4">
        <v>0</v>
      </c>
      <c r="AK80" s="3">
        <v>0</v>
      </c>
      <c r="AL80" s="42">
        <f t="shared" si="116"/>
        <v>0</v>
      </c>
      <c r="AM80" s="4">
        <v>0</v>
      </c>
      <c r="AN80" s="3">
        <v>0</v>
      </c>
      <c r="AO80" s="42">
        <f t="shared" si="117"/>
        <v>0</v>
      </c>
      <c r="AP80" s="4">
        <v>0</v>
      </c>
      <c r="AQ80" s="3">
        <v>0</v>
      </c>
      <c r="AR80" s="42">
        <f t="shared" si="118"/>
        <v>0</v>
      </c>
      <c r="AS80" s="4">
        <v>0</v>
      </c>
      <c r="AT80" s="3">
        <v>0</v>
      </c>
      <c r="AU80" s="42">
        <f t="shared" si="119"/>
        <v>0</v>
      </c>
      <c r="AV80" s="4">
        <v>0</v>
      </c>
      <c r="AW80" s="3">
        <v>0</v>
      </c>
      <c r="AX80" s="42">
        <f t="shared" si="120"/>
        <v>0</v>
      </c>
      <c r="AY80" s="4">
        <v>0</v>
      </c>
      <c r="AZ80" s="3">
        <v>0</v>
      </c>
      <c r="BA80" s="42">
        <f t="shared" si="121"/>
        <v>0</v>
      </c>
      <c r="BB80" s="4">
        <f t="shared" si="123"/>
        <v>32.036820000000006</v>
      </c>
      <c r="BC80" s="7">
        <f t="shared" si="124"/>
        <v>8141.9549999999999</v>
      </c>
    </row>
    <row r="81" spans="1:55" x14ac:dyDescent="0.3">
      <c r="A81" s="45">
        <v>2022</v>
      </c>
      <c r="B81" s="42" t="s">
        <v>15</v>
      </c>
      <c r="C81" s="4">
        <v>0</v>
      </c>
      <c r="D81" s="3">
        <v>0</v>
      </c>
      <c r="E81" s="42">
        <f t="shared" si="125"/>
        <v>0</v>
      </c>
      <c r="F81" s="60">
        <v>0.3</v>
      </c>
      <c r="G81" s="3">
        <v>57.247999999999998</v>
      </c>
      <c r="H81" s="42">
        <f t="shared" si="106"/>
        <v>190826.66666666666</v>
      </c>
      <c r="I81" s="4">
        <v>0</v>
      </c>
      <c r="J81" s="3">
        <v>0</v>
      </c>
      <c r="K81" s="42">
        <f t="shared" si="107"/>
        <v>0</v>
      </c>
      <c r="L81" s="4">
        <v>0</v>
      </c>
      <c r="M81" s="3">
        <v>0</v>
      </c>
      <c r="N81" s="42">
        <f t="shared" si="108"/>
        <v>0</v>
      </c>
      <c r="O81" s="60">
        <v>0.7</v>
      </c>
      <c r="P81" s="3">
        <v>29.047999999999998</v>
      </c>
      <c r="Q81" s="42">
        <f t="shared" si="109"/>
        <v>41497.142857142855</v>
      </c>
      <c r="R81" s="4">
        <v>0</v>
      </c>
      <c r="S81" s="3">
        <v>0</v>
      </c>
      <c r="T81" s="42">
        <f t="shared" si="110"/>
        <v>0</v>
      </c>
      <c r="U81" s="4">
        <v>0</v>
      </c>
      <c r="V81" s="3">
        <v>0</v>
      </c>
      <c r="W81" s="42">
        <f t="shared" si="111"/>
        <v>0</v>
      </c>
      <c r="X81" s="4">
        <v>0</v>
      </c>
      <c r="Y81" s="3">
        <v>0</v>
      </c>
      <c r="Z81" s="42">
        <f t="shared" si="112"/>
        <v>0</v>
      </c>
      <c r="AA81" s="4">
        <v>0</v>
      </c>
      <c r="AB81" s="3">
        <v>0</v>
      </c>
      <c r="AC81" s="42">
        <f t="shared" si="113"/>
        <v>0</v>
      </c>
      <c r="AD81" s="60">
        <v>10.351600000000001</v>
      </c>
      <c r="AE81" s="3">
        <v>354.452</v>
      </c>
      <c r="AF81" s="42">
        <f t="shared" si="114"/>
        <v>34241.276710846629</v>
      </c>
      <c r="AG81" s="4">
        <v>0</v>
      </c>
      <c r="AH81" s="3">
        <v>0</v>
      </c>
      <c r="AI81" s="42">
        <f t="shared" si="115"/>
        <v>0</v>
      </c>
      <c r="AJ81" s="4">
        <v>0</v>
      </c>
      <c r="AK81" s="3">
        <v>0</v>
      </c>
      <c r="AL81" s="42">
        <f t="shared" si="116"/>
        <v>0</v>
      </c>
      <c r="AM81" s="4">
        <v>0</v>
      </c>
      <c r="AN81" s="3">
        <v>0</v>
      </c>
      <c r="AO81" s="42">
        <f t="shared" si="117"/>
        <v>0</v>
      </c>
      <c r="AP81" s="4">
        <v>0</v>
      </c>
      <c r="AQ81" s="3">
        <v>0</v>
      </c>
      <c r="AR81" s="42">
        <f t="shared" si="118"/>
        <v>0</v>
      </c>
      <c r="AS81" s="4">
        <v>0</v>
      </c>
      <c r="AT81" s="3">
        <v>0</v>
      </c>
      <c r="AU81" s="42">
        <f t="shared" si="119"/>
        <v>0</v>
      </c>
      <c r="AV81" s="4">
        <v>0</v>
      </c>
      <c r="AW81" s="3">
        <v>0</v>
      </c>
      <c r="AX81" s="42">
        <f t="shared" si="120"/>
        <v>0</v>
      </c>
      <c r="AY81" s="4">
        <v>0</v>
      </c>
      <c r="AZ81" s="3">
        <v>0</v>
      </c>
      <c r="BA81" s="42">
        <f t="shared" si="121"/>
        <v>0</v>
      </c>
      <c r="BB81" s="4">
        <f t="shared" si="123"/>
        <v>11.351600000000001</v>
      </c>
      <c r="BC81" s="7">
        <f t="shared" si="124"/>
        <v>440.74799999999999</v>
      </c>
    </row>
    <row r="82" spans="1:55" x14ac:dyDescent="0.3">
      <c r="A82" s="45">
        <v>2022</v>
      </c>
      <c r="B82" s="41" t="s">
        <v>16</v>
      </c>
      <c r="C82" s="4">
        <v>0</v>
      </c>
      <c r="D82" s="3">
        <v>0</v>
      </c>
      <c r="E82" s="42">
        <f t="shared" si="125"/>
        <v>0</v>
      </c>
      <c r="F82" s="60">
        <v>0.1</v>
      </c>
      <c r="G82" s="3">
        <v>1.91</v>
      </c>
      <c r="H82" s="42">
        <f t="shared" si="106"/>
        <v>19099.999999999996</v>
      </c>
      <c r="I82" s="4">
        <v>0</v>
      </c>
      <c r="J82" s="3">
        <v>0</v>
      </c>
      <c r="K82" s="42">
        <f t="shared" si="107"/>
        <v>0</v>
      </c>
      <c r="L82" s="4">
        <v>0</v>
      </c>
      <c r="M82" s="3">
        <v>0</v>
      </c>
      <c r="N82" s="42">
        <f t="shared" si="108"/>
        <v>0</v>
      </c>
      <c r="O82" s="4">
        <v>0</v>
      </c>
      <c r="P82" s="3">
        <v>0</v>
      </c>
      <c r="Q82" s="42">
        <f t="shared" si="109"/>
        <v>0</v>
      </c>
      <c r="R82" s="4">
        <v>0</v>
      </c>
      <c r="S82" s="3">
        <v>0</v>
      </c>
      <c r="T82" s="42">
        <f t="shared" si="110"/>
        <v>0</v>
      </c>
      <c r="U82" s="60">
        <v>0.5</v>
      </c>
      <c r="V82" s="3">
        <v>0.9</v>
      </c>
      <c r="W82" s="42">
        <f t="shared" si="111"/>
        <v>1800</v>
      </c>
      <c r="X82" s="4">
        <v>0</v>
      </c>
      <c r="Y82" s="3">
        <v>0</v>
      </c>
      <c r="Z82" s="42">
        <f t="shared" si="112"/>
        <v>0</v>
      </c>
      <c r="AA82" s="4">
        <v>0</v>
      </c>
      <c r="AB82" s="3">
        <v>0</v>
      </c>
      <c r="AC82" s="42">
        <f t="shared" si="113"/>
        <v>0</v>
      </c>
      <c r="AD82" s="60">
        <v>6.5587999999999997</v>
      </c>
      <c r="AE82" s="3">
        <v>105.982</v>
      </c>
      <c r="AF82" s="42">
        <f t="shared" si="114"/>
        <v>16158.748551564311</v>
      </c>
      <c r="AG82" s="4">
        <v>0</v>
      </c>
      <c r="AH82" s="3">
        <v>0</v>
      </c>
      <c r="AI82" s="42">
        <f t="shared" si="115"/>
        <v>0</v>
      </c>
      <c r="AJ82" s="4">
        <v>0</v>
      </c>
      <c r="AK82" s="3">
        <v>0</v>
      </c>
      <c r="AL82" s="42">
        <f t="shared" si="116"/>
        <v>0</v>
      </c>
      <c r="AM82" s="4">
        <v>0</v>
      </c>
      <c r="AN82" s="3">
        <v>0</v>
      </c>
      <c r="AO82" s="42">
        <f t="shared" si="117"/>
        <v>0</v>
      </c>
      <c r="AP82" s="4">
        <v>0</v>
      </c>
      <c r="AQ82" s="3">
        <v>0</v>
      </c>
      <c r="AR82" s="42">
        <f t="shared" si="118"/>
        <v>0</v>
      </c>
      <c r="AS82" s="4">
        <v>0</v>
      </c>
      <c r="AT82" s="3">
        <v>0</v>
      </c>
      <c r="AU82" s="42">
        <f t="shared" si="119"/>
        <v>0</v>
      </c>
      <c r="AV82" s="4">
        <v>0</v>
      </c>
      <c r="AW82" s="3">
        <v>0</v>
      </c>
      <c r="AX82" s="42">
        <f t="shared" si="120"/>
        <v>0</v>
      </c>
      <c r="AY82" s="4">
        <v>0</v>
      </c>
      <c r="AZ82" s="3">
        <v>0</v>
      </c>
      <c r="BA82" s="42">
        <f t="shared" si="121"/>
        <v>0</v>
      </c>
      <c r="BB82" s="4">
        <f t="shared" si="123"/>
        <v>7.1587999999999994</v>
      </c>
      <c r="BC82" s="7">
        <f t="shared" si="124"/>
        <v>108.792</v>
      </c>
    </row>
    <row r="83" spans="1:55" ht="15" thickBot="1" x14ac:dyDescent="0.35">
      <c r="A83" s="49"/>
      <c r="B83" s="51" t="s">
        <v>17</v>
      </c>
      <c r="C83" s="52">
        <f t="shared" ref="C83:D83" si="126">SUM(C71:C82)</f>
        <v>0.29604999999999998</v>
      </c>
      <c r="D83" s="53">
        <f t="shared" si="126"/>
        <v>14.849</v>
      </c>
      <c r="E83" s="32"/>
      <c r="F83" s="52">
        <f t="shared" ref="F83:G83" si="127">SUM(F71:F82)</f>
        <v>8.3147699999999993</v>
      </c>
      <c r="G83" s="53">
        <f t="shared" si="127"/>
        <v>178.70599999999999</v>
      </c>
      <c r="H83" s="32"/>
      <c r="I83" s="52">
        <f t="shared" ref="I83:J83" si="128">SUM(I71:I82)</f>
        <v>0</v>
      </c>
      <c r="J83" s="53">
        <f t="shared" si="128"/>
        <v>0</v>
      </c>
      <c r="K83" s="32"/>
      <c r="L83" s="52">
        <f t="shared" ref="L83:M83" si="129">SUM(L71:L82)</f>
        <v>20.51</v>
      </c>
      <c r="M83" s="53">
        <f t="shared" si="129"/>
        <v>8046.2849999999999</v>
      </c>
      <c r="N83" s="32"/>
      <c r="O83" s="52">
        <f t="shared" ref="O83:P83" si="130">SUM(O71:O82)</f>
        <v>204.27999999999997</v>
      </c>
      <c r="P83" s="53">
        <f t="shared" si="130"/>
        <v>2362.433</v>
      </c>
      <c r="Q83" s="32"/>
      <c r="R83" s="52">
        <f t="shared" ref="R83:S83" si="131">SUM(R71:R82)</f>
        <v>0</v>
      </c>
      <c r="S83" s="53">
        <f t="shared" si="131"/>
        <v>0</v>
      </c>
      <c r="T83" s="32"/>
      <c r="U83" s="52">
        <f t="shared" ref="U83:V83" si="132">SUM(U71:U82)</f>
        <v>696.75</v>
      </c>
      <c r="V83" s="53">
        <f t="shared" si="132"/>
        <v>8653.0799999999981</v>
      </c>
      <c r="W83" s="32"/>
      <c r="X83" s="52">
        <f t="shared" ref="X83:Y83" si="133">SUM(X71:X82)</f>
        <v>0</v>
      </c>
      <c r="Y83" s="53">
        <f t="shared" si="133"/>
        <v>0</v>
      </c>
      <c r="Z83" s="32"/>
      <c r="AA83" s="52">
        <f t="shared" ref="AA83:AB83" si="134">SUM(AA71:AA82)</f>
        <v>109.3</v>
      </c>
      <c r="AB83" s="53">
        <f t="shared" si="134"/>
        <v>138.922</v>
      </c>
      <c r="AC83" s="32"/>
      <c r="AD83" s="52">
        <f t="shared" ref="AD83:AE83" si="135">SUM(AD71:AD82)</f>
        <v>82.519400000000019</v>
      </c>
      <c r="AE83" s="53">
        <f t="shared" si="135"/>
        <v>934.59999999999991</v>
      </c>
      <c r="AF83" s="32"/>
      <c r="AG83" s="52">
        <f t="shared" ref="AG83:AH83" si="136">SUM(AG71:AG82)</f>
        <v>0</v>
      </c>
      <c r="AH83" s="53">
        <f t="shared" si="136"/>
        <v>0</v>
      </c>
      <c r="AI83" s="32"/>
      <c r="AJ83" s="52">
        <f t="shared" ref="AJ83:AK83" si="137">SUM(AJ71:AJ82)</f>
        <v>0</v>
      </c>
      <c r="AK83" s="53">
        <f t="shared" si="137"/>
        <v>0</v>
      </c>
      <c r="AL83" s="32"/>
      <c r="AM83" s="52">
        <f t="shared" ref="AM83:AN83" si="138">SUM(AM71:AM82)</f>
        <v>0</v>
      </c>
      <c r="AN83" s="53">
        <f t="shared" si="138"/>
        <v>0</v>
      </c>
      <c r="AO83" s="32"/>
      <c r="AP83" s="52">
        <f t="shared" ref="AP83:AQ83" si="139">SUM(AP71:AP82)</f>
        <v>0</v>
      </c>
      <c r="AQ83" s="53">
        <f t="shared" si="139"/>
        <v>0</v>
      </c>
      <c r="AR83" s="32"/>
      <c r="AS83" s="52">
        <f t="shared" ref="AS83:AT83" si="140">SUM(AS71:AS82)</f>
        <v>0</v>
      </c>
      <c r="AT83" s="53">
        <f t="shared" si="140"/>
        <v>0</v>
      </c>
      <c r="AU83" s="32"/>
      <c r="AV83" s="52">
        <f t="shared" ref="AV83:AW83" si="141">SUM(AV71:AV82)</f>
        <v>0</v>
      </c>
      <c r="AW83" s="53">
        <f t="shared" si="141"/>
        <v>0</v>
      </c>
      <c r="AX83" s="32"/>
      <c r="AY83" s="52">
        <f t="shared" ref="AY83:AZ83" si="142">SUM(AY71:AY82)</f>
        <v>127.8</v>
      </c>
      <c r="AZ83" s="53">
        <f t="shared" si="142"/>
        <v>1887.4189999999999</v>
      </c>
      <c r="BA83" s="32"/>
      <c r="BB83" s="27">
        <f t="shared" si="123"/>
        <v>1249.7702200000001</v>
      </c>
      <c r="BC83" s="28">
        <f t="shared" si="124"/>
        <v>22216.293999999994</v>
      </c>
    </row>
    <row r="84" spans="1:55" x14ac:dyDescent="0.3">
      <c r="A84" s="45">
        <v>2023</v>
      </c>
      <c r="B84" s="41" t="s">
        <v>5</v>
      </c>
      <c r="C84" s="4">
        <v>0</v>
      </c>
      <c r="D84" s="3">
        <v>0</v>
      </c>
      <c r="E84" s="42">
        <f>IF(C84=0,0,D84/C84*1000)</f>
        <v>0</v>
      </c>
      <c r="F84" s="60">
        <v>1.1499999999999999</v>
      </c>
      <c r="G84" s="3">
        <v>16.785</v>
      </c>
      <c r="H84" s="42">
        <f t="shared" ref="H84:H95" si="143">IF(F84=0,0,G84/F84*1000)</f>
        <v>14595.652173913046</v>
      </c>
      <c r="I84" s="4">
        <v>0</v>
      </c>
      <c r="J84" s="3">
        <v>0</v>
      </c>
      <c r="K84" s="42">
        <f t="shared" ref="K84:K95" si="144">IF(I84=0,0,J84/I84*1000)</f>
        <v>0</v>
      </c>
      <c r="L84" s="4">
        <v>0</v>
      </c>
      <c r="M84" s="3">
        <v>0</v>
      </c>
      <c r="N84" s="42">
        <f t="shared" ref="N84:N95" si="145">IF(L84=0,0,M84/L84*1000)</f>
        <v>0</v>
      </c>
      <c r="O84" s="4">
        <v>0</v>
      </c>
      <c r="P84" s="3">
        <v>0</v>
      </c>
      <c r="Q84" s="42">
        <f t="shared" ref="Q84:Q95" si="146">IF(O84=0,0,P84/O84*1000)</f>
        <v>0</v>
      </c>
      <c r="R84" s="4">
        <v>0</v>
      </c>
      <c r="S84" s="3">
        <v>0</v>
      </c>
      <c r="T84" s="42">
        <f t="shared" ref="T84:T95" si="147">IF(R84=0,0,S84/R84*1000)</f>
        <v>0</v>
      </c>
      <c r="U84" s="4">
        <v>0</v>
      </c>
      <c r="V84" s="3">
        <v>0</v>
      </c>
      <c r="W84" s="42">
        <f t="shared" ref="W84:W95" si="148">IF(U84=0,0,V84/U84*1000)</f>
        <v>0</v>
      </c>
      <c r="X84" s="4">
        <v>0</v>
      </c>
      <c r="Y84" s="3">
        <v>0</v>
      </c>
      <c r="Z84" s="42">
        <f t="shared" ref="Z84:Z95" si="149">IF(X84=0,0,Y84/X84*1000)</f>
        <v>0</v>
      </c>
      <c r="AA84" s="60">
        <v>30</v>
      </c>
      <c r="AB84" s="3">
        <v>10.5</v>
      </c>
      <c r="AC84" s="42">
        <f t="shared" ref="AC84:AC95" si="150">IF(AA84=0,0,AB84/AA84*1000)</f>
        <v>350</v>
      </c>
      <c r="AD84" s="60">
        <v>5</v>
      </c>
      <c r="AE84" s="3">
        <v>46.104999999999997</v>
      </c>
      <c r="AF84" s="42">
        <f t="shared" ref="AF84:AF95" si="151">IF(AD84=0,0,AE84/AD84*1000)</f>
        <v>9221</v>
      </c>
      <c r="AG84" s="4">
        <v>0</v>
      </c>
      <c r="AH84" s="3">
        <v>0</v>
      </c>
      <c r="AI84" s="42">
        <f t="shared" ref="AI84:AI95" si="152">IF(AG84=0,0,AH84/AG84*1000)</f>
        <v>0</v>
      </c>
      <c r="AJ84" s="4">
        <v>0</v>
      </c>
      <c r="AK84" s="3">
        <v>0</v>
      </c>
      <c r="AL84" s="42">
        <f t="shared" ref="AL84:AL95" si="153">IF(AJ84=0,0,AK84/AJ84*1000)</f>
        <v>0</v>
      </c>
      <c r="AM84" s="4">
        <v>0</v>
      </c>
      <c r="AN84" s="3">
        <v>0</v>
      </c>
      <c r="AO84" s="42">
        <f t="shared" ref="AO84:AO95" si="154">IF(AM84=0,0,AN84/AM84*1000)</f>
        <v>0</v>
      </c>
      <c r="AP84" s="4">
        <v>0</v>
      </c>
      <c r="AQ84" s="3">
        <v>0</v>
      </c>
      <c r="AR84" s="42">
        <f t="shared" ref="AR84:AR95" si="155">IF(AP84=0,0,AQ84/AP84*1000)</f>
        <v>0</v>
      </c>
      <c r="AS84" s="4">
        <v>0</v>
      </c>
      <c r="AT84" s="3">
        <v>0</v>
      </c>
      <c r="AU84" s="42">
        <f t="shared" ref="AU84:AU95" si="156">IF(AS84=0,0,AT84/AS84*1000)</f>
        <v>0</v>
      </c>
      <c r="AV84" s="4">
        <v>0</v>
      </c>
      <c r="AW84" s="3">
        <v>0</v>
      </c>
      <c r="AX84" s="42">
        <f t="shared" ref="AX84:AX95" si="157">IF(AV84=0,0,AW84/AV84*1000)</f>
        <v>0</v>
      </c>
      <c r="AY84" s="4">
        <v>0</v>
      </c>
      <c r="AZ84" s="3">
        <v>0</v>
      </c>
      <c r="BA84" s="42">
        <f t="shared" ref="BA84:BA95" si="158">IF(AY84=0,0,AZ84/AY84*1000)</f>
        <v>0</v>
      </c>
      <c r="BB84" s="4">
        <f>SUMIF($C$5:$BA$5,"Ton",C84:BA84)</f>
        <v>36.15</v>
      </c>
      <c r="BC84" s="7">
        <f>SUMIF($C$5:$BA$5,"F*",C84:BA84)</f>
        <v>73.39</v>
      </c>
    </row>
    <row r="85" spans="1:55" x14ac:dyDescent="0.3">
      <c r="A85" s="45">
        <v>2023</v>
      </c>
      <c r="B85" s="41" t="s">
        <v>6</v>
      </c>
      <c r="C85" s="4">
        <v>0</v>
      </c>
      <c r="D85" s="3">
        <v>0</v>
      </c>
      <c r="E85" s="42">
        <f t="shared" ref="E85:E86" si="159">IF(C85=0,0,D85/C85*1000)</f>
        <v>0</v>
      </c>
      <c r="F85" s="4">
        <v>0</v>
      </c>
      <c r="G85" s="3">
        <v>0</v>
      </c>
      <c r="H85" s="42">
        <f t="shared" si="143"/>
        <v>0</v>
      </c>
      <c r="I85" s="4">
        <v>0</v>
      </c>
      <c r="J85" s="3">
        <v>0</v>
      </c>
      <c r="K85" s="42">
        <f t="shared" si="144"/>
        <v>0</v>
      </c>
      <c r="L85" s="4">
        <v>0</v>
      </c>
      <c r="M85" s="3">
        <v>0</v>
      </c>
      <c r="N85" s="42">
        <f t="shared" si="145"/>
        <v>0</v>
      </c>
      <c r="O85" s="4">
        <v>0</v>
      </c>
      <c r="P85" s="3">
        <v>0</v>
      </c>
      <c r="Q85" s="42">
        <f t="shared" si="146"/>
        <v>0</v>
      </c>
      <c r="R85" s="4">
        <v>0</v>
      </c>
      <c r="S85" s="3">
        <v>0</v>
      </c>
      <c r="T85" s="42">
        <f t="shared" si="147"/>
        <v>0</v>
      </c>
      <c r="U85" s="4">
        <v>0</v>
      </c>
      <c r="V85" s="3">
        <v>0</v>
      </c>
      <c r="W85" s="42">
        <f t="shared" si="148"/>
        <v>0</v>
      </c>
      <c r="X85" s="4">
        <v>0</v>
      </c>
      <c r="Y85" s="3">
        <v>0</v>
      </c>
      <c r="Z85" s="42">
        <f t="shared" si="149"/>
        <v>0</v>
      </c>
      <c r="AA85" s="4">
        <v>0</v>
      </c>
      <c r="AB85" s="3">
        <v>0</v>
      </c>
      <c r="AC85" s="42">
        <f t="shared" si="150"/>
        <v>0</v>
      </c>
      <c r="AD85" s="60">
        <v>22</v>
      </c>
      <c r="AE85" s="3">
        <v>320.5</v>
      </c>
      <c r="AF85" s="42">
        <f t="shared" si="151"/>
        <v>14568.181818181818</v>
      </c>
      <c r="AG85" s="4">
        <v>0</v>
      </c>
      <c r="AH85" s="3">
        <v>0</v>
      </c>
      <c r="AI85" s="42">
        <f t="shared" si="152"/>
        <v>0</v>
      </c>
      <c r="AJ85" s="4">
        <v>0</v>
      </c>
      <c r="AK85" s="3">
        <v>0</v>
      </c>
      <c r="AL85" s="42">
        <f t="shared" si="153"/>
        <v>0</v>
      </c>
      <c r="AM85" s="4">
        <v>0</v>
      </c>
      <c r="AN85" s="3">
        <v>0</v>
      </c>
      <c r="AO85" s="42">
        <f t="shared" si="154"/>
        <v>0</v>
      </c>
      <c r="AP85" s="4">
        <v>0</v>
      </c>
      <c r="AQ85" s="3">
        <v>0</v>
      </c>
      <c r="AR85" s="42">
        <f t="shared" si="155"/>
        <v>0</v>
      </c>
      <c r="AS85" s="4">
        <v>0</v>
      </c>
      <c r="AT85" s="3">
        <v>0</v>
      </c>
      <c r="AU85" s="42">
        <f t="shared" si="156"/>
        <v>0</v>
      </c>
      <c r="AV85" s="4">
        <v>0</v>
      </c>
      <c r="AW85" s="3">
        <v>0</v>
      </c>
      <c r="AX85" s="42">
        <f t="shared" si="157"/>
        <v>0</v>
      </c>
      <c r="AY85" s="4">
        <v>0</v>
      </c>
      <c r="AZ85" s="3">
        <v>0</v>
      </c>
      <c r="BA85" s="42">
        <f t="shared" si="158"/>
        <v>0</v>
      </c>
      <c r="BB85" s="4">
        <f t="shared" ref="BB85:BB96" si="160">SUMIF($C$5:$BA$5,"Ton",C85:BA85)</f>
        <v>22</v>
      </c>
      <c r="BC85" s="7">
        <f t="shared" ref="BC85:BC96" si="161">SUMIF($C$5:$BA$5,"F*",C85:BA85)</f>
        <v>320.5</v>
      </c>
    </row>
    <row r="86" spans="1:55" x14ac:dyDescent="0.3">
      <c r="A86" s="45">
        <v>2023</v>
      </c>
      <c r="B86" s="41" t="s">
        <v>7</v>
      </c>
      <c r="C86" s="4">
        <v>0</v>
      </c>
      <c r="D86" s="3">
        <v>0</v>
      </c>
      <c r="E86" s="42">
        <f t="shared" si="159"/>
        <v>0</v>
      </c>
      <c r="F86" s="4">
        <v>0</v>
      </c>
      <c r="G86" s="3">
        <v>0</v>
      </c>
      <c r="H86" s="42">
        <f t="shared" si="143"/>
        <v>0</v>
      </c>
      <c r="I86" s="4">
        <v>0</v>
      </c>
      <c r="J86" s="3">
        <v>0</v>
      </c>
      <c r="K86" s="42">
        <f t="shared" si="144"/>
        <v>0</v>
      </c>
      <c r="L86" s="4">
        <v>0</v>
      </c>
      <c r="M86" s="3">
        <v>0</v>
      </c>
      <c r="N86" s="42">
        <f t="shared" si="145"/>
        <v>0</v>
      </c>
      <c r="O86" s="4">
        <v>0</v>
      </c>
      <c r="P86" s="3">
        <v>0</v>
      </c>
      <c r="Q86" s="42">
        <f t="shared" si="146"/>
        <v>0</v>
      </c>
      <c r="R86" s="4">
        <v>0</v>
      </c>
      <c r="S86" s="3">
        <v>0</v>
      </c>
      <c r="T86" s="42">
        <f t="shared" si="147"/>
        <v>0</v>
      </c>
      <c r="U86" s="4">
        <v>0</v>
      </c>
      <c r="V86" s="3">
        <v>0</v>
      </c>
      <c r="W86" s="42">
        <f t="shared" si="148"/>
        <v>0</v>
      </c>
      <c r="X86" s="4">
        <v>0</v>
      </c>
      <c r="Y86" s="3">
        <v>0</v>
      </c>
      <c r="Z86" s="42">
        <f t="shared" si="149"/>
        <v>0</v>
      </c>
      <c r="AA86" s="4">
        <v>0</v>
      </c>
      <c r="AB86" s="3">
        <v>0</v>
      </c>
      <c r="AC86" s="42">
        <f t="shared" si="150"/>
        <v>0</v>
      </c>
      <c r="AD86" s="60">
        <v>17.5</v>
      </c>
      <c r="AE86" s="3">
        <v>142.09200000000001</v>
      </c>
      <c r="AF86" s="42">
        <f t="shared" si="151"/>
        <v>8119.5428571428574</v>
      </c>
      <c r="AG86" s="4">
        <v>0</v>
      </c>
      <c r="AH86" s="3">
        <v>0</v>
      </c>
      <c r="AI86" s="42">
        <f t="shared" si="152"/>
        <v>0</v>
      </c>
      <c r="AJ86" s="4">
        <v>0</v>
      </c>
      <c r="AK86" s="3">
        <v>0</v>
      </c>
      <c r="AL86" s="42">
        <f t="shared" si="153"/>
        <v>0</v>
      </c>
      <c r="AM86" s="4">
        <v>0</v>
      </c>
      <c r="AN86" s="3">
        <v>0</v>
      </c>
      <c r="AO86" s="42">
        <f t="shared" si="154"/>
        <v>0</v>
      </c>
      <c r="AP86" s="4">
        <v>0</v>
      </c>
      <c r="AQ86" s="3">
        <v>0</v>
      </c>
      <c r="AR86" s="42">
        <f t="shared" si="155"/>
        <v>0</v>
      </c>
      <c r="AS86" s="4">
        <v>0</v>
      </c>
      <c r="AT86" s="3">
        <v>0</v>
      </c>
      <c r="AU86" s="42">
        <f t="shared" si="156"/>
        <v>0</v>
      </c>
      <c r="AV86" s="4">
        <v>0</v>
      </c>
      <c r="AW86" s="3">
        <v>0</v>
      </c>
      <c r="AX86" s="42">
        <f t="shared" si="157"/>
        <v>0</v>
      </c>
      <c r="AY86" s="4">
        <v>0</v>
      </c>
      <c r="AZ86" s="3">
        <v>0</v>
      </c>
      <c r="BA86" s="42">
        <f t="shared" si="158"/>
        <v>0</v>
      </c>
      <c r="BB86" s="4">
        <f t="shared" si="160"/>
        <v>17.5</v>
      </c>
      <c r="BC86" s="7">
        <f t="shared" si="161"/>
        <v>142.09200000000001</v>
      </c>
    </row>
    <row r="87" spans="1:55" x14ac:dyDescent="0.3">
      <c r="A87" s="45">
        <v>2023</v>
      </c>
      <c r="B87" s="41" t="s">
        <v>8</v>
      </c>
      <c r="C87" s="4">
        <v>0</v>
      </c>
      <c r="D87" s="3">
        <v>0</v>
      </c>
      <c r="E87" s="42">
        <f>IF(C87=0,0,D87/C87*1000)</f>
        <v>0</v>
      </c>
      <c r="F87" s="4">
        <v>0</v>
      </c>
      <c r="G87" s="3">
        <v>0</v>
      </c>
      <c r="H87" s="42">
        <f t="shared" si="143"/>
        <v>0</v>
      </c>
      <c r="I87" s="4">
        <v>0</v>
      </c>
      <c r="J87" s="3">
        <v>0</v>
      </c>
      <c r="K87" s="42">
        <f t="shared" si="144"/>
        <v>0</v>
      </c>
      <c r="L87" s="4">
        <v>0</v>
      </c>
      <c r="M87" s="3">
        <v>0</v>
      </c>
      <c r="N87" s="42">
        <f t="shared" si="145"/>
        <v>0</v>
      </c>
      <c r="O87" s="4">
        <v>0</v>
      </c>
      <c r="P87" s="3">
        <v>0</v>
      </c>
      <c r="Q87" s="42">
        <f t="shared" si="146"/>
        <v>0</v>
      </c>
      <c r="R87" s="4">
        <v>0</v>
      </c>
      <c r="S87" s="3">
        <v>0</v>
      </c>
      <c r="T87" s="42">
        <f t="shared" si="147"/>
        <v>0</v>
      </c>
      <c r="U87" s="4">
        <v>0</v>
      </c>
      <c r="V87" s="3">
        <v>0</v>
      </c>
      <c r="W87" s="42">
        <f t="shared" si="148"/>
        <v>0</v>
      </c>
      <c r="X87" s="4">
        <v>0</v>
      </c>
      <c r="Y87" s="3">
        <v>0</v>
      </c>
      <c r="Z87" s="42">
        <f t="shared" si="149"/>
        <v>0</v>
      </c>
      <c r="AA87" s="4">
        <v>0</v>
      </c>
      <c r="AB87" s="3">
        <v>0</v>
      </c>
      <c r="AC87" s="42">
        <f t="shared" si="150"/>
        <v>0</v>
      </c>
      <c r="AD87" s="4">
        <v>0</v>
      </c>
      <c r="AE87" s="3">
        <v>0</v>
      </c>
      <c r="AF87" s="42">
        <f t="shared" si="151"/>
        <v>0</v>
      </c>
      <c r="AG87" s="4">
        <v>0</v>
      </c>
      <c r="AH87" s="3">
        <v>0</v>
      </c>
      <c r="AI87" s="42">
        <f t="shared" si="152"/>
        <v>0</v>
      </c>
      <c r="AJ87" s="4">
        <v>0</v>
      </c>
      <c r="AK87" s="3">
        <v>0</v>
      </c>
      <c r="AL87" s="42">
        <f t="shared" si="153"/>
        <v>0</v>
      </c>
      <c r="AM87" s="4">
        <v>0</v>
      </c>
      <c r="AN87" s="3">
        <v>0</v>
      </c>
      <c r="AO87" s="42">
        <f t="shared" si="154"/>
        <v>0</v>
      </c>
      <c r="AP87" s="4">
        <v>0</v>
      </c>
      <c r="AQ87" s="3">
        <v>0</v>
      </c>
      <c r="AR87" s="42">
        <f t="shared" si="155"/>
        <v>0</v>
      </c>
      <c r="AS87" s="4">
        <v>0</v>
      </c>
      <c r="AT87" s="3">
        <v>0</v>
      </c>
      <c r="AU87" s="42">
        <f t="shared" si="156"/>
        <v>0</v>
      </c>
      <c r="AV87" s="4">
        <v>0</v>
      </c>
      <c r="AW87" s="3">
        <v>0</v>
      </c>
      <c r="AX87" s="42">
        <f t="shared" si="157"/>
        <v>0</v>
      </c>
      <c r="AY87" s="4">
        <v>0</v>
      </c>
      <c r="AZ87" s="3">
        <v>0</v>
      </c>
      <c r="BA87" s="42">
        <f t="shared" si="158"/>
        <v>0</v>
      </c>
      <c r="BB87" s="4">
        <f t="shared" si="160"/>
        <v>0</v>
      </c>
      <c r="BC87" s="7">
        <f t="shared" si="161"/>
        <v>0</v>
      </c>
    </row>
    <row r="88" spans="1:55" x14ac:dyDescent="0.3">
      <c r="A88" s="45">
        <v>2023</v>
      </c>
      <c r="B88" s="42" t="s">
        <v>9</v>
      </c>
      <c r="C88" s="4">
        <v>0</v>
      </c>
      <c r="D88" s="3">
        <v>0</v>
      </c>
      <c r="E88" s="42">
        <f t="shared" ref="E88:E95" si="162">IF(C88=0,0,D88/C88*1000)</f>
        <v>0</v>
      </c>
      <c r="F88" s="4">
        <v>0</v>
      </c>
      <c r="G88" s="3">
        <v>0</v>
      </c>
      <c r="H88" s="42">
        <f t="shared" si="143"/>
        <v>0</v>
      </c>
      <c r="I88" s="4">
        <v>0</v>
      </c>
      <c r="J88" s="3">
        <v>0</v>
      </c>
      <c r="K88" s="42">
        <f t="shared" si="144"/>
        <v>0</v>
      </c>
      <c r="L88" s="4">
        <v>0</v>
      </c>
      <c r="M88" s="3">
        <v>0</v>
      </c>
      <c r="N88" s="42">
        <f t="shared" si="145"/>
        <v>0</v>
      </c>
      <c r="O88" s="60">
        <v>0.3</v>
      </c>
      <c r="P88" s="3">
        <v>15.667</v>
      </c>
      <c r="Q88" s="42">
        <f t="shared" si="146"/>
        <v>52223.333333333336</v>
      </c>
      <c r="R88" s="4">
        <v>0</v>
      </c>
      <c r="S88" s="3">
        <v>0</v>
      </c>
      <c r="T88" s="42">
        <f t="shared" si="147"/>
        <v>0</v>
      </c>
      <c r="U88" s="4">
        <v>0</v>
      </c>
      <c r="V88" s="3">
        <v>0</v>
      </c>
      <c r="W88" s="42">
        <f t="shared" si="148"/>
        <v>0</v>
      </c>
      <c r="X88" s="4">
        <v>0</v>
      </c>
      <c r="Y88" s="3">
        <v>0</v>
      </c>
      <c r="Z88" s="42">
        <f t="shared" si="149"/>
        <v>0</v>
      </c>
      <c r="AA88" s="4">
        <v>0</v>
      </c>
      <c r="AB88" s="3">
        <v>0</v>
      </c>
      <c r="AC88" s="42">
        <f t="shared" si="150"/>
        <v>0</v>
      </c>
      <c r="AD88" s="60">
        <v>7.3639999999999999</v>
      </c>
      <c r="AE88" s="3">
        <v>61.194000000000003</v>
      </c>
      <c r="AF88" s="42">
        <f t="shared" si="151"/>
        <v>8309.8859315589361</v>
      </c>
      <c r="AG88" s="4">
        <v>0</v>
      </c>
      <c r="AH88" s="3">
        <v>0</v>
      </c>
      <c r="AI88" s="42">
        <f t="shared" si="152"/>
        <v>0</v>
      </c>
      <c r="AJ88" s="4">
        <v>0</v>
      </c>
      <c r="AK88" s="3">
        <v>0</v>
      </c>
      <c r="AL88" s="42">
        <f t="shared" si="153"/>
        <v>0</v>
      </c>
      <c r="AM88" s="4">
        <v>0</v>
      </c>
      <c r="AN88" s="3">
        <v>0</v>
      </c>
      <c r="AO88" s="42">
        <f t="shared" si="154"/>
        <v>0</v>
      </c>
      <c r="AP88" s="4">
        <v>0</v>
      </c>
      <c r="AQ88" s="3">
        <v>0</v>
      </c>
      <c r="AR88" s="42">
        <f t="shared" si="155"/>
        <v>0</v>
      </c>
      <c r="AS88" s="4">
        <v>0</v>
      </c>
      <c r="AT88" s="3">
        <v>0</v>
      </c>
      <c r="AU88" s="42">
        <f t="shared" si="156"/>
        <v>0</v>
      </c>
      <c r="AV88" s="4">
        <v>0</v>
      </c>
      <c r="AW88" s="3">
        <v>0</v>
      </c>
      <c r="AX88" s="42">
        <f t="shared" si="157"/>
        <v>0</v>
      </c>
      <c r="AY88" s="4">
        <v>0</v>
      </c>
      <c r="AZ88" s="3">
        <v>0</v>
      </c>
      <c r="BA88" s="42">
        <f t="shared" si="158"/>
        <v>0</v>
      </c>
      <c r="BB88" s="4">
        <f t="shared" si="160"/>
        <v>7.6639999999999997</v>
      </c>
      <c r="BC88" s="7">
        <f t="shared" si="161"/>
        <v>76.861000000000004</v>
      </c>
    </row>
    <row r="89" spans="1:55" x14ac:dyDescent="0.3">
      <c r="A89" s="45">
        <v>2023</v>
      </c>
      <c r="B89" s="41" t="s">
        <v>10</v>
      </c>
      <c r="C89" s="4">
        <v>0</v>
      </c>
      <c r="D89" s="3">
        <v>0</v>
      </c>
      <c r="E89" s="42">
        <f t="shared" si="162"/>
        <v>0</v>
      </c>
      <c r="F89" s="4">
        <v>0</v>
      </c>
      <c r="G89" s="3">
        <v>0</v>
      </c>
      <c r="H89" s="42">
        <f t="shared" si="143"/>
        <v>0</v>
      </c>
      <c r="I89" s="4">
        <v>0</v>
      </c>
      <c r="J89" s="3">
        <v>0</v>
      </c>
      <c r="K89" s="42">
        <f t="shared" si="144"/>
        <v>0</v>
      </c>
      <c r="L89" s="4">
        <v>0</v>
      </c>
      <c r="M89" s="3">
        <v>0</v>
      </c>
      <c r="N89" s="42">
        <f t="shared" si="145"/>
        <v>0</v>
      </c>
      <c r="O89" s="60">
        <v>2.0499999999999998</v>
      </c>
      <c r="P89" s="3">
        <v>120.842</v>
      </c>
      <c r="Q89" s="42">
        <f t="shared" si="146"/>
        <v>58947.317073170736</v>
      </c>
      <c r="R89" s="4">
        <v>0</v>
      </c>
      <c r="S89" s="3">
        <v>0</v>
      </c>
      <c r="T89" s="42">
        <f t="shared" si="147"/>
        <v>0</v>
      </c>
      <c r="U89" s="4">
        <v>0</v>
      </c>
      <c r="V89" s="3">
        <v>0</v>
      </c>
      <c r="W89" s="42">
        <f t="shared" si="148"/>
        <v>0</v>
      </c>
      <c r="X89" s="4">
        <v>0</v>
      </c>
      <c r="Y89" s="3">
        <v>0</v>
      </c>
      <c r="Z89" s="42">
        <f t="shared" si="149"/>
        <v>0</v>
      </c>
      <c r="AA89" s="4">
        <v>0</v>
      </c>
      <c r="AB89" s="3">
        <v>0</v>
      </c>
      <c r="AC89" s="42">
        <f t="shared" si="150"/>
        <v>0</v>
      </c>
      <c r="AD89" s="4">
        <v>0</v>
      </c>
      <c r="AE89" s="3">
        <v>0</v>
      </c>
      <c r="AF89" s="42">
        <f t="shared" si="151"/>
        <v>0</v>
      </c>
      <c r="AG89" s="4">
        <v>0</v>
      </c>
      <c r="AH89" s="3">
        <v>0</v>
      </c>
      <c r="AI89" s="42">
        <f t="shared" si="152"/>
        <v>0</v>
      </c>
      <c r="AJ89" s="4">
        <v>0</v>
      </c>
      <c r="AK89" s="3">
        <v>0</v>
      </c>
      <c r="AL89" s="42">
        <f t="shared" si="153"/>
        <v>0</v>
      </c>
      <c r="AM89" s="4">
        <v>0</v>
      </c>
      <c r="AN89" s="3">
        <v>0</v>
      </c>
      <c r="AO89" s="42">
        <f t="shared" si="154"/>
        <v>0</v>
      </c>
      <c r="AP89" s="4">
        <v>0</v>
      </c>
      <c r="AQ89" s="3">
        <v>0</v>
      </c>
      <c r="AR89" s="42">
        <f t="shared" si="155"/>
        <v>0</v>
      </c>
      <c r="AS89" s="4">
        <v>0</v>
      </c>
      <c r="AT89" s="3">
        <v>0</v>
      </c>
      <c r="AU89" s="42">
        <f t="shared" si="156"/>
        <v>0</v>
      </c>
      <c r="AV89" s="4">
        <v>0</v>
      </c>
      <c r="AW89" s="3">
        <v>0</v>
      </c>
      <c r="AX89" s="42">
        <f t="shared" si="157"/>
        <v>0</v>
      </c>
      <c r="AY89" s="4">
        <v>0</v>
      </c>
      <c r="AZ89" s="3">
        <v>0</v>
      </c>
      <c r="BA89" s="42">
        <f t="shared" si="158"/>
        <v>0</v>
      </c>
      <c r="BB89" s="4">
        <f t="shared" si="160"/>
        <v>2.0499999999999998</v>
      </c>
      <c r="BC89" s="7">
        <f t="shared" si="161"/>
        <v>120.842</v>
      </c>
    </row>
    <row r="90" spans="1:55" x14ac:dyDescent="0.3">
      <c r="A90" s="45">
        <v>2023</v>
      </c>
      <c r="B90" s="41" t="s">
        <v>11</v>
      </c>
      <c r="C90" s="4">
        <v>0</v>
      </c>
      <c r="D90" s="3">
        <v>0</v>
      </c>
      <c r="E90" s="42">
        <f t="shared" si="162"/>
        <v>0</v>
      </c>
      <c r="F90" s="4">
        <v>0</v>
      </c>
      <c r="G90" s="3">
        <v>0</v>
      </c>
      <c r="H90" s="42">
        <f t="shared" si="143"/>
        <v>0</v>
      </c>
      <c r="I90" s="4">
        <v>0</v>
      </c>
      <c r="J90" s="3">
        <v>0</v>
      </c>
      <c r="K90" s="42">
        <f t="shared" si="144"/>
        <v>0</v>
      </c>
      <c r="L90" s="4">
        <v>0</v>
      </c>
      <c r="M90" s="3">
        <v>0</v>
      </c>
      <c r="N90" s="42">
        <f t="shared" si="145"/>
        <v>0</v>
      </c>
      <c r="O90" s="4">
        <v>0</v>
      </c>
      <c r="P90" s="3">
        <v>0</v>
      </c>
      <c r="Q90" s="42">
        <f t="shared" si="146"/>
        <v>0</v>
      </c>
      <c r="R90" s="4">
        <v>0</v>
      </c>
      <c r="S90" s="3">
        <v>0</v>
      </c>
      <c r="T90" s="42">
        <f t="shared" si="147"/>
        <v>0</v>
      </c>
      <c r="U90" s="4">
        <v>0</v>
      </c>
      <c r="V90" s="3">
        <v>0</v>
      </c>
      <c r="W90" s="42">
        <f t="shared" si="148"/>
        <v>0</v>
      </c>
      <c r="X90" s="4">
        <v>0</v>
      </c>
      <c r="Y90" s="3">
        <v>0</v>
      </c>
      <c r="Z90" s="42">
        <f t="shared" si="149"/>
        <v>0</v>
      </c>
      <c r="AA90" s="4">
        <v>0</v>
      </c>
      <c r="AB90" s="3">
        <v>0</v>
      </c>
      <c r="AC90" s="42">
        <f t="shared" si="150"/>
        <v>0</v>
      </c>
      <c r="AD90" s="60">
        <v>0.3</v>
      </c>
      <c r="AE90" s="3">
        <v>17.151</v>
      </c>
      <c r="AF90" s="42">
        <f t="shared" si="151"/>
        <v>57170</v>
      </c>
      <c r="AG90" s="4">
        <v>0</v>
      </c>
      <c r="AH90" s="3">
        <v>0</v>
      </c>
      <c r="AI90" s="42">
        <f t="shared" si="152"/>
        <v>0</v>
      </c>
      <c r="AJ90" s="4">
        <v>0</v>
      </c>
      <c r="AK90" s="3">
        <v>0</v>
      </c>
      <c r="AL90" s="42">
        <f t="shared" si="153"/>
        <v>0</v>
      </c>
      <c r="AM90" s="4">
        <v>0</v>
      </c>
      <c r="AN90" s="3">
        <v>0</v>
      </c>
      <c r="AO90" s="42">
        <f t="shared" si="154"/>
        <v>0</v>
      </c>
      <c r="AP90" s="4">
        <v>0</v>
      </c>
      <c r="AQ90" s="3">
        <v>0</v>
      </c>
      <c r="AR90" s="42">
        <f t="shared" si="155"/>
        <v>0</v>
      </c>
      <c r="AS90" s="4">
        <v>0</v>
      </c>
      <c r="AT90" s="3">
        <v>0</v>
      </c>
      <c r="AU90" s="42">
        <f t="shared" si="156"/>
        <v>0</v>
      </c>
      <c r="AV90" s="4">
        <v>0</v>
      </c>
      <c r="AW90" s="3">
        <v>0</v>
      </c>
      <c r="AX90" s="42">
        <f t="shared" si="157"/>
        <v>0</v>
      </c>
      <c r="AY90" s="60">
        <v>34</v>
      </c>
      <c r="AZ90" s="3">
        <v>444.16</v>
      </c>
      <c r="BA90" s="42">
        <f t="shared" si="158"/>
        <v>13063.529411764706</v>
      </c>
      <c r="BB90" s="4">
        <f t="shared" si="160"/>
        <v>34.299999999999997</v>
      </c>
      <c r="BC90" s="7">
        <f t="shared" si="161"/>
        <v>461.31100000000004</v>
      </c>
    </row>
    <row r="91" spans="1:55" x14ac:dyDescent="0.3">
      <c r="A91" s="45">
        <v>2023</v>
      </c>
      <c r="B91" s="41" t="s">
        <v>12</v>
      </c>
      <c r="C91" s="4">
        <v>0</v>
      </c>
      <c r="D91" s="3">
        <v>0</v>
      </c>
      <c r="E91" s="42">
        <f t="shared" si="162"/>
        <v>0</v>
      </c>
      <c r="F91" s="4">
        <v>0</v>
      </c>
      <c r="G91" s="3">
        <v>0</v>
      </c>
      <c r="H91" s="42">
        <f t="shared" si="143"/>
        <v>0</v>
      </c>
      <c r="I91" s="4">
        <v>0</v>
      </c>
      <c r="J91" s="3">
        <v>0</v>
      </c>
      <c r="K91" s="42">
        <f t="shared" si="144"/>
        <v>0</v>
      </c>
      <c r="L91" s="4">
        <v>0</v>
      </c>
      <c r="M91" s="3">
        <v>0</v>
      </c>
      <c r="N91" s="42">
        <f t="shared" si="145"/>
        <v>0</v>
      </c>
      <c r="O91" s="60">
        <v>0.2</v>
      </c>
      <c r="P91" s="3">
        <v>9.6</v>
      </c>
      <c r="Q91" s="42">
        <f t="shared" si="146"/>
        <v>47999.999999999993</v>
      </c>
      <c r="R91" s="4">
        <v>0</v>
      </c>
      <c r="S91" s="3">
        <v>0</v>
      </c>
      <c r="T91" s="42">
        <f t="shared" si="147"/>
        <v>0</v>
      </c>
      <c r="U91" s="4">
        <v>0</v>
      </c>
      <c r="V91" s="3">
        <v>0</v>
      </c>
      <c r="W91" s="42">
        <f t="shared" si="148"/>
        <v>0</v>
      </c>
      <c r="X91" s="4">
        <v>0</v>
      </c>
      <c r="Y91" s="3">
        <v>0</v>
      </c>
      <c r="Z91" s="42">
        <f t="shared" si="149"/>
        <v>0</v>
      </c>
      <c r="AA91" s="4">
        <v>0</v>
      </c>
      <c r="AB91" s="3">
        <v>0</v>
      </c>
      <c r="AC91" s="42">
        <f t="shared" si="150"/>
        <v>0</v>
      </c>
      <c r="AD91" s="60">
        <v>36.519220000000004</v>
      </c>
      <c r="AE91" s="3">
        <v>897.06600000000003</v>
      </c>
      <c r="AF91" s="42">
        <f t="shared" si="151"/>
        <v>24564.215774597593</v>
      </c>
      <c r="AG91" s="4">
        <v>0</v>
      </c>
      <c r="AH91" s="3">
        <v>0</v>
      </c>
      <c r="AI91" s="42">
        <f t="shared" si="152"/>
        <v>0</v>
      </c>
      <c r="AJ91" s="4">
        <v>0</v>
      </c>
      <c r="AK91" s="3">
        <v>0</v>
      </c>
      <c r="AL91" s="42">
        <f t="shared" si="153"/>
        <v>0</v>
      </c>
      <c r="AM91" s="4">
        <v>0</v>
      </c>
      <c r="AN91" s="3">
        <v>0</v>
      </c>
      <c r="AO91" s="42">
        <f t="shared" si="154"/>
        <v>0</v>
      </c>
      <c r="AP91" s="4">
        <v>0</v>
      </c>
      <c r="AQ91" s="3">
        <v>0</v>
      </c>
      <c r="AR91" s="42">
        <f t="shared" si="155"/>
        <v>0</v>
      </c>
      <c r="AS91" s="4">
        <v>0</v>
      </c>
      <c r="AT91" s="3">
        <v>0</v>
      </c>
      <c r="AU91" s="42">
        <f t="shared" si="156"/>
        <v>0</v>
      </c>
      <c r="AV91" s="4">
        <v>0</v>
      </c>
      <c r="AW91" s="3">
        <v>0</v>
      </c>
      <c r="AX91" s="42">
        <f t="shared" si="157"/>
        <v>0</v>
      </c>
      <c r="AY91" s="60">
        <v>34</v>
      </c>
      <c r="AZ91" s="3">
        <v>248.45599999999999</v>
      </c>
      <c r="BA91" s="42">
        <f t="shared" si="158"/>
        <v>7307.5294117647054</v>
      </c>
      <c r="BB91" s="4">
        <f t="shared" si="160"/>
        <v>70.719220000000007</v>
      </c>
      <c r="BC91" s="7">
        <f t="shared" si="161"/>
        <v>1155.1220000000001</v>
      </c>
    </row>
    <row r="92" spans="1:55" x14ac:dyDescent="0.3">
      <c r="A92" s="45">
        <v>2023</v>
      </c>
      <c r="B92" s="41" t="s">
        <v>13</v>
      </c>
      <c r="C92" s="4">
        <v>0</v>
      </c>
      <c r="D92" s="3">
        <v>0</v>
      </c>
      <c r="E92" s="42">
        <f t="shared" si="162"/>
        <v>0</v>
      </c>
      <c r="F92" s="4">
        <v>0</v>
      </c>
      <c r="G92" s="3">
        <v>0</v>
      </c>
      <c r="H92" s="42">
        <f t="shared" si="143"/>
        <v>0</v>
      </c>
      <c r="I92" s="4">
        <v>0</v>
      </c>
      <c r="J92" s="3">
        <v>0</v>
      </c>
      <c r="K92" s="42">
        <f t="shared" si="144"/>
        <v>0</v>
      </c>
      <c r="L92" s="4">
        <v>0</v>
      </c>
      <c r="M92" s="3">
        <v>0</v>
      </c>
      <c r="N92" s="42">
        <f t="shared" si="145"/>
        <v>0</v>
      </c>
      <c r="O92" s="4">
        <v>0</v>
      </c>
      <c r="P92" s="3">
        <v>0</v>
      </c>
      <c r="Q92" s="42">
        <f t="shared" si="146"/>
        <v>0</v>
      </c>
      <c r="R92" s="4">
        <v>0</v>
      </c>
      <c r="S92" s="3">
        <v>0</v>
      </c>
      <c r="T92" s="42">
        <f t="shared" si="147"/>
        <v>0</v>
      </c>
      <c r="U92" s="4">
        <v>0</v>
      </c>
      <c r="V92" s="3">
        <v>0</v>
      </c>
      <c r="W92" s="42">
        <f t="shared" si="148"/>
        <v>0</v>
      </c>
      <c r="X92" s="4">
        <v>0</v>
      </c>
      <c r="Y92" s="3">
        <v>0</v>
      </c>
      <c r="Z92" s="42">
        <f t="shared" si="149"/>
        <v>0</v>
      </c>
      <c r="AA92" s="4">
        <v>0</v>
      </c>
      <c r="AB92" s="3">
        <v>0</v>
      </c>
      <c r="AC92" s="42">
        <f t="shared" si="150"/>
        <v>0</v>
      </c>
      <c r="AD92" s="60">
        <v>5.0011899999999994</v>
      </c>
      <c r="AE92" s="3">
        <v>39.759</v>
      </c>
      <c r="AF92" s="42">
        <f t="shared" si="151"/>
        <v>7949.9079219145851</v>
      </c>
      <c r="AG92" s="4">
        <v>0</v>
      </c>
      <c r="AH92" s="3">
        <v>0</v>
      </c>
      <c r="AI92" s="42">
        <f t="shared" si="152"/>
        <v>0</v>
      </c>
      <c r="AJ92" s="4">
        <v>0</v>
      </c>
      <c r="AK92" s="3">
        <v>0</v>
      </c>
      <c r="AL92" s="42">
        <f t="shared" si="153"/>
        <v>0</v>
      </c>
      <c r="AM92" s="4">
        <v>0</v>
      </c>
      <c r="AN92" s="3">
        <v>0</v>
      </c>
      <c r="AO92" s="42">
        <f t="shared" si="154"/>
        <v>0</v>
      </c>
      <c r="AP92" s="4">
        <v>0</v>
      </c>
      <c r="AQ92" s="3">
        <v>0</v>
      </c>
      <c r="AR92" s="42">
        <f t="shared" si="155"/>
        <v>0</v>
      </c>
      <c r="AS92" s="4">
        <v>0</v>
      </c>
      <c r="AT92" s="3">
        <v>0</v>
      </c>
      <c r="AU92" s="42">
        <f t="shared" si="156"/>
        <v>0</v>
      </c>
      <c r="AV92" s="60">
        <v>0.36</v>
      </c>
      <c r="AW92" s="3">
        <v>313.24900000000002</v>
      </c>
      <c r="AX92" s="42">
        <f t="shared" si="157"/>
        <v>870136.11111111112</v>
      </c>
      <c r="AY92" s="60">
        <v>0.88800000000000001</v>
      </c>
      <c r="AZ92" s="3">
        <v>37.762</v>
      </c>
      <c r="BA92" s="42">
        <f t="shared" si="158"/>
        <v>42524.774774774778</v>
      </c>
      <c r="BB92" s="4">
        <f t="shared" si="160"/>
        <v>6.2491899999999996</v>
      </c>
      <c r="BC92" s="7">
        <f t="shared" si="161"/>
        <v>390.77000000000004</v>
      </c>
    </row>
    <row r="93" spans="1:55" x14ac:dyDescent="0.3">
      <c r="A93" s="45">
        <v>2023</v>
      </c>
      <c r="B93" s="41" t="s">
        <v>14</v>
      </c>
      <c r="C93" s="4">
        <v>0</v>
      </c>
      <c r="D93" s="3">
        <v>0</v>
      </c>
      <c r="E93" s="42">
        <f t="shared" si="162"/>
        <v>0</v>
      </c>
      <c r="F93" s="4">
        <v>0</v>
      </c>
      <c r="G93" s="3">
        <v>0</v>
      </c>
      <c r="H93" s="42">
        <f t="shared" si="143"/>
        <v>0</v>
      </c>
      <c r="I93" s="4">
        <v>0</v>
      </c>
      <c r="J93" s="3">
        <v>0</v>
      </c>
      <c r="K93" s="42">
        <f t="shared" si="144"/>
        <v>0</v>
      </c>
      <c r="L93" s="4">
        <v>0</v>
      </c>
      <c r="M93" s="3">
        <v>0</v>
      </c>
      <c r="N93" s="42">
        <f t="shared" si="145"/>
        <v>0</v>
      </c>
      <c r="O93" s="4">
        <v>0</v>
      </c>
      <c r="P93" s="3">
        <v>0</v>
      </c>
      <c r="Q93" s="42">
        <f t="shared" si="146"/>
        <v>0</v>
      </c>
      <c r="R93" s="4">
        <v>0</v>
      </c>
      <c r="S93" s="3">
        <v>0</v>
      </c>
      <c r="T93" s="42">
        <f t="shared" si="147"/>
        <v>0</v>
      </c>
      <c r="U93" s="4">
        <v>0</v>
      </c>
      <c r="V93" s="3">
        <v>0</v>
      </c>
      <c r="W93" s="42">
        <f t="shared" si="148"/>
        <v>0</v>
      </c>
      <c r="X93" s="4">
        <v>0</v>
      </c>
      <c r="Y93" s="3">
        <v>0</v>
      </c>
      <c r="Z93" s="42">
        <f t="shared" si="149"/>
        <v>0</v>
      </c>
      <c r="AA93" s="4">
        <v>0</v>
      </c>
      <c r="AB93" s="3">
        <v>0</v>
      </c>
      <c r="AC93" s="42">
        <f t="shared" si="150"/>
        <v>0</v>
      </c>
      <c r="AD93" s="60">
        <v>19.219459999999998</v>
      </c>
      <c r="AE93" s="3">
        <v>384.536</v>
      </c>
      <c r="AF93" s="42">
        <f t="shared" si="151"/>
        <v>20007.638091809033</v>
      </c>
      <c r="AG93" s="4">
        <v>0</v>
      </c>
      <c r="AH93" s="3">
        <v>0</v>
      </c>
      <c r="AI93" s="42">
        <f t="shared" si="152"/>
        <v>0</v>
      </c>
      <c r="AJ93" s="4">
        <v>0</v>
      </c>
      <c r="AK93" s="3">
        <v>0</v>
      </c>
      <c r="AL93" s="42">
        <f t="shared" si="153"/>
        <v>0</v>
      </c>
      <c r="AM93" s="4">
        <v>0</v>
      </c>
      <c r="AN93" s="3">
        <v>0</v>
      </c>
      <c r="AO93" s="42">
        <f t="shared" si="154"/>
        <v>0</v>
      </c>
      <c r="AP93" s="4">
        <v>0</v>
      </c>
      <c r="AQ93" s="3">
        <v>0</v>
      </c>
      <c r="AR93" s="42">
        <f t="shared" si="155"/>
        <v>0</v>
      </c>
      <c r="AS93" s="4">
        <v>0</v>
      </c>
      <c r="AT93" s="3">
        <v>0</v>
      </c>
      <c r="AU93" s="42">
        <f t="shared" si="156"/>
        <v>0</v>
      </c>
      <c r="AV93" s="4">
        <v>0</v>
      </c>
      <c r="AW93" s="3">
        <v>0</v>
      </c>
      <c r="AX93" s="42">
        <f t="shared" si="157"/>
        <v>0</v>
      </c>
      <c r="AY93" s="4">
        <v>0</v>
      </c>
      <c r="AZ93" s="3">
        <v>0</v>
      </c>
      <c r="BA93" s="42">
        <f t="shared" si="158"/>
        <v>0</v>
      </c>
      <c r="BB93" s="4">
        <f t="shared" si="160"/>
        <v>19.219459999999998</v>
      </c>
      <c r="BC93" s="7">
        <f t="shared" si="161"/>
        <v>384.536</v>
      </c>
    </row>
    <row r="94" spans="1:55" x14ac:dyDescent="0.3">
      <c r="A94" s="45">
        <v>2023</v>
      </c>
      <c r="B94" s="42" t="s">
        <v>15</v>
      </c>
      <c r="C94" s="4">
        <v>0</v>
      </c>
      <c r="D94" s="3">
        <v>0</v>
      </c>
      <c r="E94" s="42">
        <f t="shared" si="162"/>
        <v>0</v>
      </c>
      <c r="F94" s="60">
        <v>3</v>
      </c>
      <c r="G94" s="3">
        <v>53.4</v>
      </c>
      <c r="H94" s="42">
        <f t="shared" si="143"/>
        <v>17800</v>
      </c>
      <c r="I94" s="4">
        <v>0</v>
      </c>
      <c r="J94" s="3">
        <v>0</v>
      </c>
      <c r="K94" s="42">
        <f t="shared" si="144"/>
        <v>0</v>
      </c>
      <c r="L94" s="60">
        <v>0.1</v>
      </c>
      <c r="M94" s="3">
        <v>2.3290000000000002</v>
      </c>
      <c r="N94" s="42">
        <f t="shared" si="145"/>
        <v>23290</v>
      </c>
      <c r="O94" s="60">
        <v>55.32</v>
      </c>
      <c r="P94" s="3">
        <v>240.91399999999999</v>
      </c>
      <c r="Q94" s="42">
        <f t="shared" si="146"/>
        <v>4354.9168474331163</v>
      </c>
      <c r="R94" s="4">
        <v>0</v>
      </c>
      <c r="S94" s="3">
        <v>0</v>
      </c>
      <c r="T94" s="42">
        <f t="shared" si="147"/>
        <v>0</v>
      </c>
      <c r="U94" s="60">
        <v>78</v>
      </c>
      <c r="V94" s="3">
        <v>753.33199999999999</v>
      </c>
      <c r="W94" s="42">
        <f t="shared" si="148"/>
        <v>9658.1025641025626</v>
      </c>
      <c r="X94" s="4">
        <v>0</v>
      </c>
      <c r="Y94" s="3">
        <v>0</v>
      </c>
      <c r="Z94" s="42">
        <f t="shared" si="149"/>
        <v>0</v>
      </c>
      <c r="AA94" s="4">
        <v>0</v>
      </c>
      <c r="AB94" s="3">
        <v>0</v>
      </c>
      <c r="AC94" s="42">
        <f t="shared" si="150"/>
        <v>0</v>
      </c>
      <c r="AD94" s="60">
        <v>0.12329999999999999</v>
      </c>
      <c r="AE94" s="3">
        <v>11.488</v>
      </c>
      <c r="AF94" s="42">
        <f t="shared" si="151"/>
        <v>93171.127331711279</v>
      </c>
      <c r="AG94" s="4">
        <v>0</v>
      </c>
      <c r="AH94" s="3">
        <v>0</v>
      </c>
      <c r="AI94" s="42">
        <f t="shared" si="152"/>
        <v>0</v>
      </c>
      <c r="AJ94" s="4">
        <v>0</v>
      </c>
      <c r="AK94" s="3">
        <v>0</v>
      </c>
      <c r="AL94" s="42">
        <f t="shared" si="153"/>
        <v>0</v>
      </c>
      <c r="AM94" s="4">
        <v>0</v>
      </c>
      <c r="AN94" s="3">
        <v>0</v>
      </c>
      <c r="AO94" s="42">
        <f t="shared" si="154"/>
        <v>0</v>
      </c>
      <c r="AP94" s="4">
        <v>0</v>
      </c>
      <c r="AQ94" s="3">
        <v>0</v>
      </c>
      <c r="AR94" s="42">
        <f t="shared" si="155"/>
        <v>0</v>
      </c>
      <c r="AS94" s="4">
        <v>0</v>
      </c>
      <c r="AT94" s="3">
        <v>0</v>
      </c>
      <c r="AU94" s="42">
        <f t="shared" si="156"/>
        <v>0</v>
      </c>
      <c r="AV94" s="4">
        <v>0</v>
      </c>
      <c r="AW94" s="3">
        <v>0</v>
      </c>
      <c r="AX94" s="42">
        <f t="shared" si="157"/>
        <v>0</v>
      </c>
      <c r="AY94" s="4">
        <v>0</v>
      </c>
      <c r="AZ94" s="3">
        <v>0</v>
      </c>
      <c r="BA94" s="42">
        <f t="shared" si="158"/>
        <v>0</v>
      </c>
      <c r="BB94" s="4">
        <f t="shared" si="160"/>
        <v>136.54330000000002</v>
      </c>
      <c r="BC94" s="7">
        <f t="shared" si="161"/>
        <v>1061.463</v>
      </c>
    </row>
    <row r="95" spans="1:55" x14ac:dyDescent="0.3">
      <c r="A95" s="45">
        <v>2023</v>
      </c>
      <c r="B95" s="41" t="s">
        <v>16</v>
      </c>
      <c r="C95" s="4">
        <v>0</v>
      </c>
      <c r="D95" s="3">
        <v>0</v>
      </c>
      <c r="E95" s="42">
        <f t="shared" si="162"/>
        <v>0</v>
      </c>
      <c r="F95" s="4">
        <v>0</v>
      </c>
      <c r="G95" s="3">
        <v>0</v>
      </c>
      <c r="H95" s="42">
        <f t="shared" si="143"/>
        <v>0</v>
      </c>
      <c r="I95" s="4">
        <v>0</v>
      </c>
      <c r="J95" s="3">
        <v>0</v>
      </c>
      <c r="K95" s="42">
        <f t="shared" si="144"/>
        <v>0</v>
      </c>
      <c r="L95" s="4">
        <v>0</v>
      </c>
      <c r="M95" s="3">
        <v>0</v>
      </c>
      <c r="N95" s="42">
        <f t="shared" si="145"/>
        <v>0</v>
      </c>
      <c r="O95" s="4">
        <v>0</v>
      </c>
      <c r="P95" s="3">
        <v>0</v>
      </c>
      <c r="Q95" s="42">
        <f t="shared" si="146"/>
        <v>0</v>
      </c>
      <c r="R95" s="4">
        <v>0</v>
      </c>
      <c r="S95" s="3">
        <v>0</v>
      </c>
      <c r="T95" s="42">
        <f t="shared" si="147"/>
        <v>0</v>
      </c>
      <c r="U95" s="60">
        <v>1.25</v>
      </c>
      <c r="V95" s="3">
        <v>8.75</v>
      </c>
      <c r="W95" s="42">
        <f t="shared" si="148"/>
        <v>7000</v>
      </c>
      <c r="X95" s="4">
        <v>0</v>
      </c>
      <c r="Y95" s="3">
        <v>0</v>
      </c>
      <c r="Z95" s="42">
        <f t="shared" si="149"/>
        <v>0</v>
      </c>
      <c r="AA95" s="4">
        <v>0</v>
      </c>
      <c r="AB95" s="3">
        <v>0</v>
      </c>
      <c r="AC95" s="42">
        <f t="shared" si="150"/>
        <v>0</v>
      </c>
      <c r="AD95" s="60">
        <v>8.1516400000000004</v>
      </c>
      <c r="AE95" s="3">
        <v>78.724000000000004</v>
      </c>
      <c r="AF95" s="42">
        <f t="shared" si="151"/>
        <v>9657.4431648110076</v>
      </c>
      <c r="AG95" s="4">
        <v>0</v>
      </c>
      <c r="AH95" s="3">
        <v>0</v>
      </c>
      <c r="AI95" s="42">
        <f t="shared" si="152"/>
        <v>0</v>
      </c>
      <c r="AJ95" s="4">
        <v>0</v>
      </c>
      <c r="AK95" s="3">
        <v>0</v>
      </c>
      <c r="AL95" s="42">
        <f t="shared" si="153"/>
        <v>0</v>
      </c>
      <c r="AM95" s="4">
        <v>0</v>
      </c>
      <c r="AN95" s="3">
        <v>0</v>
      </c>
      <c r="AO95" s="42">
        <f t="shared" si="154"/>
        <v>0</v>
      </c>
      <c r="AP95" s="4">
        <v>0</v>
      </c>
      <c r="AQ95" s="3">
        <v>0</v>
      </c>
      <c r="AR95" s="42">
        <f t="shared" si="155"/>
        <v>0</v>
      </c>
      <c r="AS95" s="4">
        <v>0</v>
      </c>
      <c r="AT95" s="3">
        <v>0</v>
      </c>
      <c r="AU95" s="42">
        <f t="shared" si="156"/>
        <v>0</v>
      </c>
      <c r="AV95" s="4">
        <v>0</v>
      </c>
      <c r="AW95" s="3">
        <v>0</v>
      </c>
      <c r="AX95" s="42">
        <f t="shared" si="157"/>
        <v>0</v>
      </c>
      <c r="AY95" s="4">
        <v>0</v>
      </c>
      <c r="AZ95" s="3">
        <v>0</v>
      </c>
      <c r="BA95" s="42">
        <f t="shared" si="158"/>
        <v>0</v>
      </c>
      <c r="BB95" s="4">
        <f t="shared" si="160"/>
        <v>9.4016400000000004</v>
      </c>
      <c r="BC95" s="7">
        <f t="shared" si="161"/>
        <v>87.474000000000004</v>
      </c>
    </row>
    <row r="96" spans="1:55" ht="15" thickBot="1" x14ac:dyDescent="0.35">
      <c r="A96" s="49"/>
      <c r="B96" s="51" t="s">
        <v>17</v>
      </c>
      <c r="C96" s="52">
        <f t="shared" ref="C96:D96" si="163">SUM(C84:C95)</f>
        <v>0</v>
      </c>
      <c r="D96" s="53">
        <f t="shared" si="163"/>
        <v>0</v>
      </c>
      <c r="E96" s="32"/>
      <c r="F96" s="52">
        <f t="shared" ref="F96:G96" si="164">SUM(F84:F95)</f>
        <v>4.1500000000000004</v>
      </c>
      <c r="G96" s="53">
        <f t="shared" si="164"/>
        <v>70.185000000000002</v>
      </c>
      <c r="H96" s="32"/>
      <c r="I96" s="52">
        <f t="shared" ref="I96:J96" si="165">SUM(I84:I95)</f>
        <v>0</v>
      </c>
      <c r="J96" s="53">
        <f t="shared" si="165"/>
        <v>0</v>
      </c>
      <c r="K96" s="32"/>
      <c r="L96" s="52">
        <f t="shared" ref="L96:M96" si="166">SUM(L84:L95)</f>
        <v>0.1</v>
      </c>
      <c r="M96" s="53">
        <f t="shared" si="166"/>
        <v>2.3290000000000002</v>
      </c>
      <c r="N96" s="32"/>
      <c r="O96" s="52">
        <f t="shared" ref="O96:P96" si="167">SUM(O84:O95)</f>
        <v>57.87</v>
      </c>
      <c r="P96" s="53">
        <f t="shared" si="167"/>
        <v>387.02299999999997</v>
      </c>
      <c r="Q96" s="32"/>
      <c r="R96" s="52">
        <f t="shared" ref="R96:S96" si="168">SUM(R84:R95)</f>
        <v>0</v>
      </c>
      <c r="S96" s="53">
        <f t="shared" si="168"/>
        <v>0</v>
      </c>
      <c r="T96" s="32"/>
      <c r="U96" s="52">
        <f t="shared" ref="U96:V96" si="169">SUM(U84:U95)</f>
        <v>79.25</v>
      </c>
      <c r="V96" s="53">
        <f t="shared" si="169"/>
        <v>762.08199999999999</v>
      </c>
      <c r="W96" s="32"/>
      <c r="X96" s="52">
        <f t="shared" ref="X96:Y96" si="170">SUM(X84:X95)</f>
        <v>0</v>
      </c>
      <c r="Y96" s="53">
        <f t="shared" si="170"/>
        <v>0</v>
      </c>
      <c r="Z96" s="32"/>
      <c r="AA96" s="52">
        <f t="shared" ref="AA96:AB96" si="171">SUM(AA84:AA95)</f>
        <v>30</v>
      </c>
      <c r="AB96" s="53">
        <f t="shared" si="171"/>
        <v>10.5</v>
      </c>
      <c r="AC96" s="32"/>
      <c r="AD96" s="52">
        <f t="shared" ref="AD96:AE96" si="172">SUM(AD84:AD95)</f>
        <v>121.17881</v>
      </c>
      <c r="AE96" s="53">
        <f t="shared" si="172"/>
        <v>1998.615</v>
      </c>
      <c r="AF96" s="32"/>
      <c r="AG96" s="52">
        <f t="shared" ref="AG96:AH96" si="173">SUM(AG84:AG95)</f>
        <v>0</v>
      </c>
      <c r="AH96" s="53">
        <f t="shared" si="173"/>
        <v>0</v>
      </c>
      <c r="AI96" s="32"/>
      <c r="AJ96" s="52">
        <f t="shared" ref="AJ96:AK96" si="174">SUM(AJ84:AJ95)</f>
        <v>0</v>
      </c>
      <c r="AK96" s="53">
        <f t="shared" si="174"/>
        <v>0</v>
      </c>
      <c r="AL96" s="32"/>
      <c r="AM96" s="52">
        <f t="shared" ref="AM96:AN96" si="175">SUM(AM84:AM95)</f>
        <v>0</v>
      </c>
      <c r="AN96" s="53">
        <f t="shared" si="175"/>
        <v>0</v>
      </c>
      <c r="AO96" s="32"/>
      <c r="AP96" s="52">
        <f t="shared" ref="AP96:AQ96" si="176">SUM(AP84:AP95)</f>
        <v>0</v>
      </c>
      <c r="AQ96" s="53">
        <f t="shared" si="176"/>
        <v>0</v>
      </c>
      <c r="AR96" s="32"/>
      <c r="AS96" s="52">
        <f t="shared" ref="AS96:AT96" si="177">SUM(AS84:AS95)</f>
        <v>0</v>
      </c>
      <c r="AT96" s="53">
        <f t="shared" si="177"/>
        <v>0</v>
      </c>
      <c r="AU96" s="32"/>
      <c r="AV96" s="52">
        <f t="shared" ref="AV96:AW96" si="178">SUM(AV84:AV95)</f>
        <v>0.36</v>
      </c>
      <c r="AW96" s="53">
        <f t="shared" si="178"/>
        <v>313.24900000000002</v>
      </c>
      <c r="AX96" s="32"/>
      <c r="AY96" s="52">
        <f t="shared" ref="AY96:AZ96" si="179">SUM(AY84:AY95)</f>
        <v>68.888000000000005</v>
      </c>
      <c r="AZ96" s="53">
        <f t="shared" si="179"/>
        <v>730.37799999999993</v>
      </c>
      <c r="BA96" s="32"/>
      <c r="BB96" s="27">
        <f t="shared" si="160"/>
        <v>361.79681000000005</v>
      </c>
      <c r="BC96" s="28">
        <f t="shared" si="161"/>
        <v>4274.3609999999999</v>
      </c>
    </row>
    <row r="97" spans="1:55" x14ac:dyDescent="0.3">
      <c r="A97" s="45">
        <v>2024</v>
      </c>
      <c r="B97" s="41" t="s">
        <v>5</v>
      </c>
      <c r="C97" s="4">
        <v>0</v>
      </c>
      <c r="D97" s="3">
        <v>0</v>
      </c>
      <c r="E97" s="42">
        <f>IF(C97=0,0,D97/C97*1000)</f>
        <v>0</v>
      </c>
      <c r="F97" s="4">
        <v>0</v>
      </c>
      <c r="G97" s="3">
        <v>0</v>
      </c>
      <c r="H97" s="42">
        <f t="shared" ref="H97:H108" si="180">IF(F97=0,0,G97/F97*1000)</f>
        <v>0</v>
      </c>
      <c r="I97" s="4">
        <v>0</v>
      </c>
      <c r="J97" s="3">
        <v>0</v>
      </c>
      <c r="K97" s="42">
        <f t="shared" ref="K97:K108" si="181">IF(I97=0,0,J97/I97*1000)</f>
        <v>0</v>
      </c>
      <c r="L97" s="4">
        <v>0</v>
      </c>
      <c r="M97" s="3">
        <v>0</v>
      </c>
      <c r="N97" s="42">
        <f t="shared" ref="N97:N108" si="182">IF(L97=0,0,M97/L97*1000)</f>
        <v>0</v>
      </c>
      <c r="O97" s="67">
        <v>31.98</v>
      </c>
      <c r="P97" s="68">
        <v>328.988</v>
      </c>
      <c r="Q97" s="42">
        <f t="shared" ref="Q97:Q108" si="183">IF(O97=0,0,P97/O97*1000)</f>
        <v>10287.304565353345</v>
      </c>
      <c r="R97" s="4">
        <v>0</v>
      </c>
      <c r="S97" s="3">
        <v>0</v>
      </c>
      <c r="T97" s="42">
        <f t="shared" ref="T97:T108" si="184">IF(R97=0,0,S97/R97*1000)</f>
        <v>0</v>
      </c>
      <c r="U97" s="67">
        <v>1.2E-2</v>
      </c>
      <c r="V97" s="68">
        <v>0.5</v>
      </c>
      <c r="W97" s="42">
        <f t="shared" ref="W97:W108" si="185">IF(U97=0,0,V97/U97*1000)</f>
        <v>41666.666666666664</v>
      </c>
      <c r="X97" s="4">
        <v>0</v>
      </c>
      <c r="Y97" s="3">
        <v>0</v>
      </c>
      <c r="Z97" s="42">
        <f t="shared" ref="Z97:Z108" si="186">IF(X97=0,0,Y97/X97*1000)</f>
        <v>0</v>
      </c>
      <c r="AA97" s="4">
        <v>0</v>
      </c>
      <c r="AB97" s="3">
        <v>0</v>
      </c>
      <c r="AC97" s="42">
        <f t="shared" ref="AC97:AC108" si="187">IF(AA97=0,0,AB97/AA97*1000)</f>
        <v>0</v>
      </c>
      <c r="AD97" s="67">
        <v>13.61397</v>
      </c>
      <c r="AE97" s="68">
        <v>105.13500000000001</v>
      </c>
      <c r="AF97" s="42">
        <f t="shared" ref="AF97:AF108" si="188">IF(AD97=0,0,AE97/AD97*1000)</f>
        <v>7722.5820242001419</v>
      </c>
      <c r="AG97" s="4">
        <v>0</v>
      </c>
      <c r="AH97" s="3">
        <v>0</v>
      </c>
      <c r="AI97" s="42">
        <f t="shared" ref="AI97:AI108" si="189">IF(AG97=0,0,AH97/AG97*1000)</f>
        <v>0</v>
      </c>
      <c r="AJ97" s="4">
        <v>0</v>
      </c>
      <c r="AK97" s="3">
        <v>0</v>
      </c>
      <c r="AL97" s="42">
        <f t="shared" ref="AL97:AL108" si="190">IF(AJ97=0,0,AK97/AJ97*1000)</f>
        <v>0</v>
      </c>
      <c r="AM97" s="4">
        <v>0</v>
      </c>
      <c r="AN97" s="3">
        <v>0</v>
      </c>
      <c r="AO97" s="42">
        <f t="shared" ref="AO97:AO108" si="191">IF(AM97=0,0,AN97/AM97*1000)</f>
        <v>0</v>
      </c>
      <c r="AP97" s="4">
        <v>0</v>
      </c>
      <c r="AQ97" s="3">
        <v>0</v>
      </c>
      <c r="AR97" s="42">
        <f t="shared" ref="AR97:AR108" si="192">IF(AP97=0,0,AQ97/AP97*1000)</f>
        <v>0</v>
      </c>
      <c r="AS97" s="4">
        <v>0</v>
      </c>
      <c r="AT97" s="3">
        <v>0</v>
      </c>
      <c r="AU97" s="42">
        <f t="shared" ref="AU97:AU108" si="193">IF(AS97=0,0,AT97/AS97*1000)</f>
        <v>0</v>
      </c>
      <c r="AV97" s="4">
        <v>0</v>
      </c>
      <c r="AW97" s="3">
        <v>0</v>
      </c>
      <c r="AX97" s="42">
        <f t="shared" ref="AX97:AX108" si="194">IF(AV97=0,0,AW97/AV97*1000)</f>
        <v>0</v>
      </c>
      <c r="AY97" s="4">
        <v>0</v>
      </c>
      <c r="AZ97" s="3">
        <v>0</v>
      </c>
      <c r="BA97" s="42">
        <f t="shared" ref="BA97:BA108" si="195">IF(AY97=0,0,AZ97/AY97*1000)</f>
        <v>0</v>
      </c>
      <c r="BB97" s="4">
        <f>SUMIF($C$5:$BA$5,"Ton",C97:BA97)</f>
        <v>45.605969999999999</v>
      </c>
      <c r="BC97" s="7">
        <f>SUMIF($C$5:$BA$5,"F*",C97:BA97)</f>
        <v>434.62299999999999</v>
      </c>
    </row>
    <row r="98" spans="1:55" x14ac:dyDescent="0.3">
      <c r="A98" s="45">
        <v>2024</v>
      </c>
      <c r="B98" s="41" t="s">
        <v>6</v>
      </c>
      <c r="C98" s="4">
        <v>0</v>
      </c>
      <c r="D98" s="3">
        <v>0</v>
      </c>
      <c r="E98" s="42">
        <f t="shared" ref="E98:E99" si="196">IF(C98=0,0,D98/C98*1000)</f>
        <v>0</v>
      </c>
      <c r="F98" s="60">
        <v>4</v>
      </c>
      <c r="G98" s="3">
        <v>32.302</v>
      </c>
      <c r="H98" s="42">
        <f t="shared" si="180"/>
        <v>8075.5</v>
      </c>
      <c r="I98" s="4">
        <v>0</v>
      </c>
      <c r="J98" s="3">
        <v>0</v>
      </c>
      <c r="K98" s="42">
        <f t="shared" si="181"/>
        <v>0</v>
      </c>
      <c r="L98" s="4">
        <v>0</v>
      </c>
      <c r="M98" s="3">
        <v>0</v>
      </c>
      <c r="N98" s="42">
        <f t="shared" si="182"/>
        <v>0</v>
      </c>
      <c r="O98" s="60">
        <v>1.4</v>
      </c>
      <c r="P98" s="3">
        <v>8.4</v>
      </c>
      <c r="Q98" s="42">
        <f t="shared" si="183"/>
        <v>6000.0000000000009</v>
      </c>
      <c r="R98" s="4">
        <v>0</v>
      </c>
      <c r="S98" s="3">
        <v>0</v>
      </c>
      <c r="T98" s="42">
        <f t="shared" si="184"/>
        <v>0</v>
      </c>
      <c r="U98" s="4">
        <v>0</v>
      </c>
      <c r="V98" s="3">
        <v>0</v>
      </c>
      <c r="W98" s="42">
        <f t="shared" si="185"/>
        <v>0</v>
      </c>
      <c r="X98" s="4">
        <v>0</v>
      </c>
      <c r="Y98" s="3">
        <v>0</v>
      </c>
      <c r="Z98" s="42">
        <f t="shared" si="186"/>
        <v>0</v>
      </c>
      <c r="AA98" s="60">
        <v>34.744999999999997</v>
      </c>
      <c r="AB98" s="3">
        <v>263.822</v>
      </c>
      <c r="AC98" s="42">
        <f t="shared" si="187"/>
        <v>7593.0925312994677</v>
      </c>
      <c r="AD98" s="60">
        <v>21</v>
      </c>
      <c r="AE98" s="3">
        <v>159.791</v>
      </c>
      <c r="AF98" s="42">
        <f t="shared" si="188"/>
        <v>7609.0952380952376</v>
      </c>
      <c r="AG98" s="4">
        <v>0</v>
      </c>
      <c r="AH98" s="3">
        <v>0</v>
      </c>
      <c r="AI98" s="42">
        <f t="shared" si="189"/>
        <v>0</v>
      </c>
      <c r="AJ98" s="4">
        <v>0</v>
      </c>
      <c r="AK98" s="3">
        <v>0</v>
      </c>
      <c r="AL98" s="42">
        <f t="shared" si="190"/>
        <v>0</v>
      </c>
      <c r="AM98" s="4">
        <v>0</v>
      </c>
      <c r="AN98" s="3">
        <v>0</v>
      </c>
      <c r="AO98" s="42">
        <f t="shared" si="191"/>
        <v>0</v>
      </c>
      <c r="AP98" s="4">
        <v>0</v>
      </c>
      <c r="AQ98" s="3">
        <v>0</v>
      </c>
      <c r="AR98" s="42">
        <f t="shared" si="192"/>
        <v>0</v>
      </c>
      <c r="AS98" s="4">
        <v>0</v>
      </c>
      <c r="AT98" s="3">
        <v>0</v>
      </c>
      <c r="AU98" s="42">
        <f t="shared" si="193"/>
        <v>0</v>
      </c>
      <c r="AV98" s="4">
        <v>0</v>
      </c>
      <c r="AW98" s="3">
        <v>0</v>
      </c>
      <c r="AX98" s="42">
        <f t="shared" si="194"/>
        <v>0</v>
      </c>
      <c r="AY98" s="4">
        <v>0</v>
      </c>
      <c r="AZ98" s="3">
        <v>0</v>
      </c>
      <c r="BA98" s="42">
        <f t="shared" si="195"/>
        <v>0</v>
      </c>
      <c r="BB98" s="4">
        <f t="shared" ref="BB98:BB109" si="197">SUMIF($C$5:$BA$5,"Ton",C98:BA98)</f>
        <v>61.144999999999996</v>
      </c>
      <c r="BC98" s="7">
        <f t="shared" ref="BC98:BC109" si="198">SUMIF($C$5:$BA$5,"F*",C98:BA98)</f>
        <v>464.315</v>
      </c>
    </row>
    <row r="99" spans="1:55" x14ac:dyDescent="0.3">
      <c r="A99" s="45">
        <v>2024</v>
      </c>
      <c r="B99" s="41" t="s">
        <v>7</v>
      </c>
      <c r="C99" s="60">
        <v>18</v>
      </c>
      <c r="D99" s="3">
        <v>1205.6669999999999</v>
      </c>
      <c r="E99" s="42">
        <f t="shared" si="196"/>
        <v>66981.5</v>
      </c>
      <c r="F99" s="4">
        <v>0</v>
      </c>
      <c r="G99" s="3">
        <v>0</v>
      </c>
      <c r="H99" s="42">
        <f t="shared" si="180"/>
        <v>0</v>
      </c>
      <c r="I99" s="4">
        <v>0</v>
      </c>
      <c r="J99" s="3">
        <v>0</v>
      </c>
      <c r="K99" s="42">
        <f t="shared" si="181"/>
        <v>0</v>
      </c>
      <c r="L99" s="4">
        <v>0</v>
      </c>
      <c r="M99" s="3">
        <v>0</v>
      </c>
      <c r="N99" s="42">
        <f t="shared" si="182"/>
        <v>0</v>
      </c>
      <c r="O99" s="4">
        <v>0</v>
      </c>
      <c r="P99" s="3">
        <v>0</v>
      </c>
      <c r="Q99" s="42">
        <f t="shared" si="183"/>
        <v>0</v>
      </c>
      <c r="R99" s="4">
        <v>0</v>
      </c>
      <c r="S99" s="3">
        <v>0</v>
      </c>
      <c r="T99" s="42">
        <f t="shared" si="184"/>
        <v>0</v>
      </c>
      <c r="U99" s="60">
        <v>2</v>
      </c>
      <c r="V99" s="3">
        <v>14.76</v>
      </c>
      <c r="W99" s="42">
        <f t="shared" si="185"/>
        <v>7380</v>
      </c>
      <c r="X99" s="4">
        <v>0</v>
      </c>
      <c r="Y99" s="3">
        <v>0</v>
      </c>
      <c r="Z99" s="42">
        <f t="shared" si="186"/>
        <v>0</v>
      </c>
      <c r="AA99" s="4">
        <v>0</v>
      </c>
      <c r="AB99" s="3">
        <v>0</v>
      </c>
      <c r="AC99" s="42">
        <f t="shared" si="187"/>
        <v>0</v>
      </c>
      <c r="AD99" s="60">
        <v>3.1296900000000001</v>
      </c>
      <c r="AE99" s="3">
        <v>31.204999999999998</v>
      </c>
      <c r="AF99" s="42">
        <f t="shared" si="188"/>
        <v>9970.6360693870647</v>
      </c>
      <c r="AG99" s="4">
        <v>0</v>
      </c>
      <c r="AH99" s="3">
        <v>0</v>
      </c>
      <c r="AI99" s="42">
        <f t="shared" si="189"/>
        <v>0</v>
      </c>
      <c r="AJ99" s="4">
        <v>0</v>
      </c>
      <c r="AK99" s="3">
        <v>0</v>
      </c>
      <c r="AL99" s="42">
        <f t="shared" si="190"/>
        <v>0</v>
      </c>
      <c r="AM99" s="4">
        <v>0</v>
      </c>
      <c r="AN99" s="3">
        <v>0</v>
      </c>
      <c r="AO99" s="42">
        <f t="shared" si="191"/>
        <v>0</v>
      </c>
      <c r="AP99" s="4">
        <v>0</v>
      </c>
      <c r="AQ99" s="3">
        <v>0</v>
      </c>
      <c r="AR99" s="42">
        <f t="shared" si="192"/>
        <v>0</v>
      </c>
      <c r="AS99" s="4">
        <v>0</v>
      </c>
      <c r="AT99" s="3">
        <v>0</v>
      </c>
      <c r="AU99" s="42">
        <f t="shared" si="193"/>
        <v>0</v>
      </c>
      <c r="AV99" s="4">
        <v>0</v>
      </c>
      <c r="AW99" s="3">
        <v>0</v>
      </c>
      <c r="AX99" s="42">
        <f t="shared" si="194"/>
        <v>0</v>
      </c>
      <c r="AY99" s="4">
        <v>0</v>
      </c>
      <c r="AZ99" s="3">
        <v>0</v>
      </c>
      <c r="BA99" s="42">
        <f t="shared" si="195"/>
        <v>0</v>
      </c>
      <c r="BB99" s="4">
        <f t="shared" si="197"/>
        <v>23.12969</v>
      </c>
      <c r="BC99" s="7">
        <f t="shared" si="198"/>
        <v>1251.6319999999998</v>
      </c>
    </row>
    <row r="100" spans="1:55" x14ac:dyDescent="0.3">
      <c r="A100" s="45">
        <v>2024</v>
      </c>
      <c r="B100" s="41" t="s">
        <v>8</v>
      </c>
      <c r="C100" s="4">
        <v>0</v>
      </c>
      <c r="D100" s="3">
        <v>0</v>
      </c>
      <c r="E100" s="42">
        <f>IF(C100=0,0,D100/C100*1000)</f>
        <v>0</v>
      </c>
      <c r="F100" s="4">
        <v>0</v>
      </c>
      <c r="G100" s="3">
        <v>0</v>
      </c>
      <c r="H100" s="42">
        <f t="shared" si="180"/>
        <v>0</v>
      </c>
      <c r="I100" s="4">
        <v>0</v>
      </c>
      <c r="J100" s="3">
        <v>0</v>
      </c>
      <c r="K100" s="42">
        <f t="shared" si="181"/>
        <v>0</v>
      </c>
      <c r="L100" s="4">
        <v>0</v>
      </c>
      <c r="M100" s="3">
        <v>0</v>
      </c>
      <c r="N100" s="42">
        <f t="shared" si="182"/>
        <v>0</v>
      </c>
      <c r="O100" s="60">
        <v>1.25</v>
      </c>
      <c r="P100" s="3">
        <v>7.5</v>
      </c>
      <c r="Q100" s="42">
        <f t="shared" si="183"/>
        <v>6000</v>
      </c>
      <c r="R100" s="4">
        <v>0</v>
      </c>
      <c r="S100" s="3">
        <v>0</v>
      </c>
      <c r="T100" s="42">
        <f t="shared" si="184"/>
        <v>0</v>
      </c>
      <c r="U100" s="60">
        <v>140</v>
      </c>
      <c r="V100" s="3">
        <v>1508.36</v>
      </c>
      <c r="W100" s="42">
        <f t="shared" si="185"/>
        <v>10774</v>
      </c>
      <c r="X100" s="4">
        <v>0</v>
      </c>
      <c r="Y100" s="3">
        <v>0</v>
      </c>
      <c r="Z100" s="42">
        <f t="shared" si="186"/>
        <v>0</v>
      </c>
      <c r="AA100" s="4">
        <v>0</v>
      </c>
      <c r="AB100" s="3">
        <v>0</v>
      </c>
      <c r="AC100" s="42">
        <f t="shared" si="187"/>
        <v>0</v>
      </c>
      <c r="AD100" s="60">
        <v>5.3999999999999999E-2</v>
      </c>
      <c r="AE100" s="3">
        <v>2.8839999999999999</v>
      </c>
      <c r="AF100" s="42">
        <f t="shared" si="188"/>
        <v>53407.407407407401</v>
      </c>
      <c r="AG100" s="4">
        <v>0</v>
      </c>
      <c r="AH100" s="3">
        <v>0</v>
      </c>
      <c r="AI100" s="42">
        <f t="shared" si="189"/>
        <v>0</v>
      </c>
      <c r="AJ100" s="4">
        <v>0</v>
      </c>
      <c r="AK100" s="3">
        <v>0</v>
      </c>
      <c r="AL100" s="42">
        <f t="shared" si="190"/>
        <v>0</v>
      </c>
      <c r="AM100" s="4">
        <v>0</v>
      </c>
      <c r="AN100" s="3">
        <v>0</v>
      </c>
      <c r="AO100" s="42">
        <f t="shared" si="191"/>
        <v>0</v>
      </c>
      <c r="AP100" s="4">
        <v>0</v>
      </c>
      <c r="AQ100" s="3">
        <v>0</v>
      </c>
      <c r="AR100" s="42">
        <f t="shared" si="192"/>
        <v>0</v>
      </c>
      <c r="AS100" s="4">
        <v>0</v>
      </c>
      <c r="AT100" s="3">
        <v>0</v>
      </c>
      <c r="AU100" s="42">
        <f t="shared" si="193"/>
        <v>0</v>
      </c>
      <c r="AV100" s="4">
        <v>0</v>
      </c>
      <c r="AW100" s="3">
        <v>0</v>
      </c>
      <c r="AX100" s="42">
        <f t="shared" si="194"/>
        <v>0</v>
      </c>
      <c r="AY100" s="4">
        <v>0</v>
      </c>
      <c r="AZ100" s="3">
        <v>0</v>
      </c>
      <c r="BA100" s="42">
        <f t="shared" si="195"/>
        <v>0</v>
      </c>
      <c r="BB100" s="4">
        <f t="shared" si="197"/>
        <v>141.304</v>
      </c>
      <c r="BC100" s="7">
        <f t="shared" si="198"/>
        <v>1518.7439999999999</v>
      </c>
    </row>
    <row r="101" spans="1:55" x14ac:dyDescent="0.3">
      <c r="A101" s="45">
        <v>2024</v>
      </c>
      <c r="B101" s="42" t="s">
        <v>9</v>
      </c>
      <c r="C101" s="4">
        <v>0</v>
      </c>
      <c r="D101" s="3">
        <v>0</v>
      </c>
      <c r="E101" s="42">
        <f t="shared" ref="E101:E108" si="199">IF(C101=0,0,D101/C101*1000)</f>
        <v>0</v>
      </c>
      <c r="F101" s="4">
        <v>0</v>
      </c>
      <c r="G101" s="3">
        <v>0</v>
      </c>
      <c r="H101" s="42">
        <f t="shared" si="180"/>
        <v>0</v>
      </c>
      <c r="I101" s="4">
        <v>0</v>
      </c>
      <c r="J101" s="3">
        <v>0</v>
      </c>
      <c r="K101" s="42">
        <f t="shared" si="181"/>
        <v>0</v>
      </c>
      <c r="L101" s="4">
        <v>0</v>
      </c>
      <c r="M101" s="3">
        <v>0</v>
      </c>
      <c r="N101" s="42">
        <f t="shared" si="182"/>
        <v>0</v>
      </c>
      <c r="O101" s="4">
        <v>0</v>
      </c>
      <c r="P101" s="3">
        <v>0</v>
      </c>
      <c r="Q101" s="42">
        <f t="shared" si="183"/>
        <v>0</v>
      </c>
      <c r="R101" s="4">
        <v>0</v>
      </c>
      <c r="S101" s="3">
        <v>0</v>
      </c>
      <c r="T101" s="42">
        <f t="shared" si="184"/>
        <v>0</v>
      </c>
      <c r="U101" s="4">
        <v>0</v>
      </c>
      <c r="V101" s="3">
        <v>0</v>
      </c>
      <c r="W101" s="42">
        <f t="shared" si="185"/>
        <v>0</v>
      </c>
      <c r="X101" s="4">
        <v>0</v>
      </c>
      <c r="Y101" s="3">
        <v>0</v>
      </c>
      <c r="Z101" s="42">
        <f t="shared" si="186"/>
        <v>0</v>
      </c>
      <c r="AA101" s="4">
        <v>0</v>
      </c>
      <c r="AB101" s="3">
        <v>0</v>
      </c>
      <c r="AC101" s="42">
        <f t="shared" si="187"/>
        <v>0</v>
      </c>
      <c r="AD101" s="4">
        <v>0</v>
      </c>
      <c r="AE101" s="3">
        <v>0</v>
      </c>
      <c r="AF101" s="42">
        <f t="shared" si="188"/>
        <v>0</v>
      </c>
      <c r="AG101" s="4">
        <v>0</v>
      </c>
      <c r="AH101" s="3">
        <v>0</v>
      </c>
      <c r="AI101" s="42">
        <f t="shared" si="189"/>
        <v>0</v>
      </c>
      <c r="AJ101" s="4">
        <v>0</v>
      </c>
      <c r="AK101" s="3">
        <v>0</v>
      </c>
      <c r="AL101" s="42">
        <f t="shared" si="190"/>
        <v>0</v>
      </c>
      <c r="AM101" s="4">
        <v>0</v>
      </c>
      <c r="AN101" s="3">
        <v>0</v>
      </c>
      <c r="AO101" s="42">
        <f t="shared" si="191"/>
        <v>0</v>
      </c>
      <c r="AP101" s="4">
        <v>0</v>
      </c>
      <c r="AQ101" s="3">
        <v>0</v>
      </c>
      <c r="AR101" s="42">
        <f t="shared" si="192"/>
        <v>0</v>
      </c>
      <c r="AS101" s="4">
        <v>0</v>
      </c>
      <c r="AT101" s="3">
        <v>0</v>
      </c>
      <c r="AU101" s="42">
        <f t="shared" si="193"/>
        <v>0</v>
      </c>
      <c r="AV101" s="4">
        <v>0</v>
      </c>
      <c r="AW101" s="3">
        <v>0</v>
      </c>
      <c r="AX101" s="42">
        <f t="shared" si="194"/>
        <v>0</v>
      </c>
      <c r="AY101" s="4">
        <v>0</v>
      </c>
      <c r="AZ101" s="3">
        <v>0</v>
      </c>
      <c r="BA101" s="42">
        <f t="shared" si="195"/>
        <v>0</v>
      </c>
      <c r="BB101" s="4">
        <f t="shared" si="197"/>
        <v>0</v>
      </c>
      <c r="BC101" s="7">
        <f t="shared" si="198"/>
        <v>0</v>
      </c>
    </row>
    <row r="102" spans="1:55" x14ac:dyDescent="0.3">
      <c r="A102" s="45">
        <v>2024</v>
      </c>
      <c r="B102" s="41" t="s">
        <v>10</v>
      </c>
      <c r="C102" s="4">
        <v>0</v>
      </c>
      <c r="D102" s="3">
        <v>0</v>
      </c>
      <c r="E102" s="42">
        <f t="shared" si="199"/>
        <v>0</v>
      </c>
      <c r="F102" s="4">
        <v>0</v>
      </c>
      <c r="G102" s="3">
        <v>0</v>
      </c>
      <c r="H102" s="42">
        <f t="shared" si="180"/>
        <v>0</v>
      </c>
      <c r="I102" s="4">
        <v>0</v>
      </c>
      <c r="J102" s="3">
        <v>0</v>
      </c>
      <c r="K102" s="42">
        <f t="shared" si="181"/>
        <v>0</v>
      </c>
      <c r="L102" s="4">
        <v>0</v>
      </c>
      <c r="M102" s="3">
        <v>0</v>
      </c>
      <c r="N102" s="42">
        <f t="shared" si="182"/>
        <v>0</v>
      </c>
      <c r="O102" s="4">
        <v>0</v>
      </c>
      <c r="P102" s="3">
        <v>0</v>
      </c>
      <c r="Q102" s="42">
        <f t="shared" si="183"/>
        <v>0</v>
      </c>
      <c r="R102" s="4">
        <v>0</v>
      </c>
      <c r="S102" s="3">
        <v>0</v>
      </c>
      <c r="T102" s="42">
        <f t="shared" si="184"/>
        <v>0</v>
      </c>
      <c r="U102" s="4">
        <v>0</v>
      </c>
      <c r="V102" s="3">
        <v>0</v>
      </c>
      <c r="W102" s="42">
        <f t="shared" si="185"/>
        <v>0</v>
      </c>
      <c r="X102" s="4">
        <v>0</v>
      </c>
      <c r="Y102" s="3">
        <v>0</v>
      </c>
      <c r="Z102" s="42">
        <f t="shared" si="186"/>
        <v>0</v>
      </c>
      <c r="AA102" s="60">
        <v>2.75</v>
      </c>
      <c r="AB102" s="3">
        <v>18.884</v>
      </c>
      <c r="AC102" s="42">
        <f t="shared" si="187"/>
        <v>6866.909090909091</v>
      </c>
      <c r="AD102" s="60">
        <v>53.872999999999998</v>
      </c>
      <c r="AE102" s="3">
        <v>390.07600000000002</v>
      </c>
      <c r="AF102" s="42">
        <f t="shared" si="188"/>
        <v>7240.6585859335846</v>
      </c>
      <c r="AG102" s="4">
        <v>0</v>
      </c>
      <c r="AH102" s="3">
        <v>0</v>
      </c>
      <c r="AI102" s="42">
        <f t="shared" si="189"/>
        <v>0</v>
      </c>
      <c r="AJ102" s="4">
        <v>0</v>
      </c>
      <c r="AK102" s="3">
        <v>0</v>
      </c>
      <c r="AL102" s="42">
        <f t="shared" si="190"/>
        <v>0</v>
      </c>
      <c r="AM102" s="4">
        <v>0</v>
      </c>
      <c r="AN102" s="3">
        <v>0</v>
      </c>
      <c r="AO102" s="42">
        <f t="shared" si="191"/>
        <v>0</v>
      </c>
      <c r="AP102" s="4">
        <v>0</v>
      </c>
      <c r="AQ102" s="3">
        <v>0</v>
      </c>
      <c r="AR102" s="42">
        <f t="shared" si="192"/>
        <v>0</v>
      </c>
      <c r="AS102" s="4">
        <v>0</v>
      </c>
      <c r="AT102" s="3">
        <v>0</v>
      </c>
      <c r="AU102" s="42">
        <f t="shared" si="193"/>
        <v>0</v>
      </c>
      <c r="AV102" s="4">
        <v>0</v>
      </c>
      <c r="AW102" s="3">
        <v>0</v>
      </c>
      <c r="AX102" s="42">
        <f t="shared" si="194"/>
        <v>0</v>
      </c>
      <c r="AY102" s="4">
        <v>0</v>
      </c>
      <c r="AZ102" s="3">
        <v>0</v>
      </c>
      <c r="BA102" s="42">
        <f t="shared" si="195"/>
        <v>0</v>
      </c>
      <c r="BB102" s="4">
        <f t="shared" si="197"/>
        <v>56.622999999999998</v>
      </c>
      <c r="BC102" s="7">
        <f t="shared" si="198"/>
        <v>408.96000000000004</v>
      </c>
    </row>
    <row r="103" spans="1:55" x14ac:dyDescent="0.3">
      <c r="A103" s="45">
        <v>2024</v>
      </c>
      <c r="B103" s="41" t="s">
        <v>11</v>
      </c>
      <c r="C103" s="4">
        <v>0</v>
      </c>
      <c r="D103" s="3">
        <v>0</v>
      </c>
      <c r="E103" s="42">
        <f t="shared" si="199"/>
        <v>0</v>
      </c>
      <c r="F103" s="4">
        <v>0</v>
      </c>
      <c r="G103" s="3">
        <v>0</v>
      </c>
      <c r="H103" s="42">
        <f t="shared" si="180"/>
        <v>0</v>
      </c>
      <c r="I103" s="4">
        <v>0</v>
      </c>
      <c r="J103" s="3">
        <v>0</v>
      </c>
      <c r="K103" s="42">
        <f t="shared" si="181"/>
        <v>0</v>
      </c>
      <c r="L103" s="4">
        <v>0</v>
      </c>
      <c r="M103" s="3">
        <v>0</v>
      </c>
      <c r="N103" s="42">
        <f t="shared" si="182"/>
        <v>0</v>
      </c>
      <c r="O103" s="60">
        <v>1</v>
      </c>
      <c r="P103" s="3">
        <v>7.4139999999999997</v>
      </c>
      <c r="Q103" s="42">
        <f t="shared" si="183"/>
        <v>7414</v>
      </c>
      <c r="R103" s="4">
        <v>0</v>
      </c>
      <c r="S103" s="3">
        <v>0</v>
      </c>
      <c r="T103" s="42">
        <f t="shared" si="184"/>
        <v>0</v>
      </c>
      <c r="U103" s="60">
        <v>5.4</v>
      </c>
      <c r="V103" s="3">
        <v>287.714</v>
      </c>
      <c r="W103" s="42">
        <f t="shared" si="185"/>
        <v>53280.370370370365</v>
      </c>
      <c r="X103" s="4">
        <v>0</v>
      </c>
      <c r="Y103" s="3">
        <v>0</v>
      </c>
      <c r="Z103" s="42">
        <f t="shared" si="186"/>
        <v>0</v>
      </c>
      <c r="AA103" s="4">
        <v>0</v>
      </c>
      <c r="AB103" s="3">
        <v>0</v>
      </c>
      <c r="AC103" s="42">
        <f t="shared" si="187"/>
        <v>0</v>
      </c>
      <c r="AD103" s="60">
        <v>2.4</v>
      </c>
      <c r="AE103" s="3">
        <v>22.376999999999999</v>
      </c>
      <c r="AF103" s="42">
        <f t="shared" si="188"/>
        <v>9323.75</v>
      </c>
      <c r="AG103" s="4">
        <v>0</v>
      </c>
      <c r="AH103" s="3">
        <v>0</v>
      </c>
      <c r="AI103" s="42">
        <f t="shared" si="189"/>
        <v>0</v>
      </c>
      <c r="AJ103" s="4">
        <v>0</v>
      </c>
      <c r="AK103" s="3">
        <v>0</v>
      </c>
      <c r="AL103" s="42">
        <f t="shared" si="190"/>
        <v>0</v>
      </c>
      <c r="AM103" s="4">
        <v>0</v>
      </c>
      <c r="AN103" s="3">
        <v>0</v>
      </c>
      <c r="AO103" s="42">
        <f t="shared" si="191"/>
        <v>0</v>
      </c>
      <c r="AP103" s="4">
        <v>0</v>
      </c>
      <c r="AQ103" s="3">
        <v>0</v>
      </c>
      <c r="AR103" s="42">
        <f t="shared" si="192"/>
        <v>0</v>
      </c>
      <c r="AS103" s="4">
        <v>0</v>
      </c>
      <c r="AT103" s="3">
        <v>0</v>
      </c>
      <c r="AU103" s="42">
        <f t="shared" si="193"/>
        <v>0</v>
      </c>
      <c r="AV103" s="4">
        <v>0</v>
      </c>
      <c r="AW103" s="3">
        <v>0</v>
      </c>
      <c r="AX103" s="42">
        <f t="shared" si="194"/>
        <v>0</v>
      </c>
      <c r="AY103" s="4">
        <v>0</v>
      </c>
      <c r="AZ103" s="3">
        <v>0</v>
      </c>
      <c r="BA103" s="42">
        <f t="shared" si="195"/>
        <v>0</v>
      </c>
      <c r="BB103" s="4">
        <f t="shared" si="197"/>
        <v>8.8000000000000007</v>
      </c>
      <c r="BC103" s="7">
        <f t="shared" si="198"/>
        <v>317.505</v>
      </c>
    </row>
    <row r="104" spans="1:55" x14ac:dyDescent="0.3">
      <c r="A104" s="45">
        <v>2024</v>
      </c>
      <c r="B104" s="41" t="s">
        <v>12</v>
      </c>
      <c r="C104" s="4">
        <v>0</v>
      </c>
      <c r="D104" s="3">
        <v>0</v>
      </c>
      <c r="E104" s="42">
        <f t="shared" si="199"/>
        <v>0</v>
      </c>
      <c r="F104" s="4">
        <v>0</v>
      </c>
      <c r="G104" s="3">
        <v>0</v>
      </c>
      <c r="H104" s="42">
        <f t="shared" si="180"/>
        <v>0</v>
      </c>
      <c r="I104" s="4">
        <v>0</v>
      </c>
      <c r="J104" s="3">
        <v>0</v>
      </c>
      <c r="K104" s="42">
        <f t="shared" si="181"/>
        <v>0</v>
      </c>
      <c r="L104" s="4">
        <v>0</v>
      </c>
      <c r="M104" s="3">
        <v>0</v>
      </c>
      <c r="N104" s="42">
        <f t="shared" si="182"/>
        <v>0</v>
      </c>
      <c r="O104" s="4">
        <v>0</v>
      </c>
      <c r="P104" s="3">
        <v>0</v>
      </c>
      <c r="Q104" s="42">
        <f t="shared" si="183"/>
        <v>0</v>
      </c>
      <c r="R104" s="4">
        <v>0</v>
      </c>
      <c r="S104" s="3">
        <v>0</v>
      </c>
      <c r="T104" s="42">
        <f t="shared" si="184"/>
        <v>0</v>
      </c>
      <c r="U104" s="4">
        <v>0</v>
      </c>
      <c r="V104" s="3">
        <v>0</v>
      </c>
      <c r="W104" s="42">
        <f t="shared" si="185"/>
        <v>0</v>
      </c>
      <c r="X104" s="4">
        <v>0</v>
      </c>
      <c r="Y104" s="3">
        <v>0</v>
      </c>
      <c r="Z104" s="42">
        <f t="shared" si="186"/>
        <v>0</v>
      </c>
      <c r="AA104" s="4">
        <v>0</v>
      </c>
      <c r="AB104" s="3">
        <v>0</v>
      </c>
      <c r="AC104" s="42">
        <f t="shared" si="187"/>
        <v>0</v>
      </c>
      <c r="AD104" s="4">
        <v>0</v>
      </c>
      <c r="AE104" s="3">
        <v>0</v>
      </c>
      <c r="AF104" s="42">
        <f t="shared" si="188"/>
        <v>0</v>
      </c>
      <c r="AG104" s="4">
        <v>0</v>
      </c>
      <c r="AH104" s="3">
        <v>0</v>
      </c>
      <c r="AI104" s="42">
        <f t="shared" si="189"/>
        <v>0</v>
      </c>
      <c r="AJ104" s="4">
        <v>0</v>
      </c>
      <c r="AK104" s="3">
        <v>0</v>
      </c>
      <c r="AL104" s="42">
        <f t="shared" si="190"/>
        <v>0</v>
      </c>
      <c r="AM104" s="4">
        <v>0</v>
      </c>
      <c r="AN104" s="3">
        <v>0</v>
      </c>
      <c r="AO104" s="42">
        <f t="shared" si="191"/>
        <v>0</v>
      </c>
      <c r="AP104" s="4">
        <v>0</v>
      </c>
      <c r="AQ104" s="3">
        <v>0</v>
      </c>
      <c r="AR104" s="42">
        <f t="shared" si="192"/>
        <v>0</v>
      </c>
      <c r="AS104" s="4">
        <v>0</v>
      </c>
      <c r="AT104" s="3">
        <v>0</v>
      </c>
      <c r="AU104" s="42">
        <f t="shared" si="193"/>
        <v>0</v>
      </c>
      <c r="AV104" s="4">
        <v>0</v>
      </c>
      <c r="AW104" s="3">
        <v>0</v>
      </c>
      <c r="AX104" s="42">
        <f t="shared" si="194"/>
        <v>0</v>
      </c>
      <c r="AY104" s="4">
        <v>0</v>
      </c>
      <c r="AZ104" s="3">
        <v>0</v>
      </c>
      <c r="BA104" s="42">
        <f t="shared" si="195"/>
        <v>0</v>
      </c>
      <c r="BB104" s="4">
        <f t="shared" si="197"/>
        <v>0</v>
      </c>
      <c r="BC104" s="7">
        <f t="shared" si="198"/>
        <v>0</v>
      </c>
    </row>
    <row r="105" spans="1:55" x14ac:dyDescent="0.3">
      <c r="A105" s="45">
        <v>2024</v>
      </c>
      <c r="B105" s="41" t="s">
        <v>13</v>
      </c>
      <c r="C105" s="4">
        <v>0</v>
      </c>
      <c r="D105" s="3">
        <v>0</v>
      </c>
      <c r="E105" s="42">
        <f t="shared" si="199"/>
        <v>0</v>
      </c>
      <c r="F105" s="4">
        <v>0</v>
      </c>
      <c r="G105" s="3">
        <v>0</v>
      </c>
      <c r="H105" s="42">
        <f t="shared" si="180"/>
        <v>0</v>
      </c>
      <c r="I105" s="4">
        <v>0</v>
      </c>
      <c r="J105" s="3">
        <v>0</v>
      </c>
      <c r="K105" s="42">
        <f t="shared" si="181"/>
        <v>0</v>
      </c>
      <c r="L105" s="4">
        <v>0</v>
      </c>
      <c r="M105" s="3">
        <v>0</v>
      </c>
      <c r="N105" s="42">
        <f t="shared" si="182"/>
        <v>0</v>
      </c>
      <c r="O105" s="4">
        <v>0</v>
      </c>
      <c r="P105" s="3">
        <v>0</v>
      </c>
      <c r="Q105" s="42">
        <f t="shared" si="183"/>
        <v>0</v>
      </c>
      <c r="R105" s="4">
        <v>0</v>
      </c>
      <c r="S105" s="3">
        <v>0</v>
      </c>
      <c r="T105" s="42">
        <f t="shared" si="184"/>
        <v>0</v>
      </c>
      <c r="U105" s="4">
        <v>0</v>
      </c>
      <c r="V105" s="3">
        <v>0</v>
      </c>
      <c r="W105" s="42">
        <f t="shared" si="185"/>
        <v>0</v>
      </c>
      <c r="X105" s="4">
        <v>0</v>
      </c>
      <c r="Y105" s="3">
        <v>0</v>
      </c>
      <c r="Z105" s="42">
        <f t="shared" si="186"/>
        <v>0</v>
      </c>
      <c r="AA105" s="4">
        <v>0</v>
      </c>
      <c r="AB105" s="3">
        <v>0</v>
      </c>
      <c r="AC105" s="42">
        <f t="shared" si="187"/>
        <v>0</v>
      </c>
      <c r="AD105" s="4">
        <v>0</v>
      </c>
      <c r="AE105" s="3">
        <v>0</v>
      </c>
      <c r="AF105" s="42">
        <f t="shared" si="188"/>
        <v>0</v>
      </c>
      <c r="AG105" s="4">
        <v>0</v>
      </c>
      <c r="AH105" s="3">
        <v>0</v>
      </c>
      <c r="AI105" s="42">
        <f t="shared" si="189"/>
        <v>0</v>
      </c>
      <c r="AJ105" s="4">
        <v>0</v>
      </c>
      <c r="AK105" s="3">
        <v>0</v>
      </c>
      <c r="AL105" s="42">
        <f t="shared" si="190"/>
        <v>0</v>
      </c>
      <c r="AM105" s="4">
        <v>0</v>
      </c>
      <c r="AN105" s="3">
        <v>0</v>
      </c>
      <c r="AO105" s="42">
        <f t="shared" si="191"/>
        <v>0</v>
      </c>
      <c r="AP105" s="4">
        <v>0</v>
      </c>
      <c r="AQ105" s="3">
        <v>0</v>
      </c>
      <c r="AR105" s="42">
        <f t="shared" si="192"/>
        <v>0</v>
      </c>
      <c r="AS105" s="4">
        <v>0</v>
      </c>
      <c r="AT105" s="3">
        <v>0</v>
      </c>
      <c r="AU105" s="42">
        <f t="shared" si="193"/>
        <v>0</v>
      </c>
      <c r="AV105" s="4">
        <v>0</v>
      </c>
      <c r="AW105" s="3">
        <v>0</v>
      </c>
      <c r="AX105" s="42">
        <f t="shared" si="194"/>
        <v>0</v>
      </c>
      <c r="AY105" s="4">
        <v>0</v>
      </c>
      <c r="AZ105" s="3">
        <v>0</v>
      </c>
      <c r="BA105" s="42">
        <f t="shared" si="195"/>
        <v>0</v>
      </c>
      <c r="BB105" s="4">
        <f t="shared" si="197"/>
        <v>0</v>
      </c>
      <c r="BC105" s="7">
        <f t="shared" si="198"/>
        <v>0</v>
      </c>
    </row>
    <row r="106" spans="1:55" x14ac:dyDescent="0.3">
      <c r="A106" s="45">
        <v>2024</v>
      </c>
      <c r="B106" s="41" t="s">
        <v>14</v>
      </c>
      <c r="C106" s="4">
        <v>0</v>
      </c>
      <c r="D106" s="3">
        <v>0</v>
      </c>
      <c r="E106" s="42">
        <f t="shared" si="199"/>
        <v>0</v>
      </c>
      <c r="F106" s="4">
        <v>0</v>
      </c>
      <c r="G106" s="3">
        <v>0</v>
      </c>
      <c r="H106" s="42">
        <f t="shared" si="180"/>
        <v>0</v>
      </c>
      <c r="I106" s="4">
        <v>0</v>
      </c>
      <c r="J106" s="3">
        <v>0</v>
      </c>
      <c r="K106" s="42">
        <f t="shared" si="181"/>
        <v>0</v>
      </c>
      <c r="L106" s="4">
        <v>0</v>
      </c>
      <c r="M106" s="3">
        <v>0</v>
      </c>
      <c r="N106" s="42">
        <f t="shared" si="182"/>
        <v>0</v>
      </c>
      <c r="O106" s="4">
        <v>0</v>
      </c>
      <c r="P106" s="3">
        <v>0</v>
      </c>
      <c r="Q106" s="42">
        <f t="shared" si="183"/>
        <v>0</v>
      </c>
      <c r="R106" s="4">
        <v>0</v>
      </c>
      <c r="S106" s="3">
        <v>0</v>
      </c>
      <c r="T106" s="42">
        <f t="shared" si="184"/>
        <v>0</v>
      </c>
      <c r="U106" s="4">
        <v>0</v>
      </c>
      <c r="V106" s="3">
        <v>0</v>
      </c>
      <c r="W106" s="42">
        <f t="shared" si="185"/>
        <v>0</v>
      </c>
      <c r="X106" s="4">
        <v>0</v>
      </c>
      <c r="Y106" s="3">
        <v>0</v>
      </c>
      <c r="Z106" s="42">
        <f t="shared" si="186"/>
        <v>0</v>
      </c>
      <c r="AA106" s="4">
        <v>0</v>
      </c>
      <c r="AB106" s="3">
        <v>0</v>
      </c>
      <c r="AC106" s="42">
        <f t="shared" si="187"/>
        <v>0</v>
      </c>
      <c r="AD106" s="4">
        <v>0</v>
      </c>
      <c r="AE106" s="3">
        <v>0</v>
      </c>
      <c r="AF106" s="42">
        <f t="shared" si="188"/>
        <v>0</v>
      </c>
      <c r="AG106" s="4">
        <v>0</v>
      </c>
      <c r="AH106" s="3">
        <v>0</v>
      </c>
      <c r="AI106" s="42">
        <f t="shared" si="189"/>
        <v>0</v>
      </c>
      <c r="AJ106" s="4">
        <v>0</v>
      </c>
      <c r="AK106" s="3">
        <v>0</v>
      </c>
      <c r="AL106" s="42">
        <f t="shared" si="190"/>
        <v>0</v>
      </c>
      <c r="AM106" s="4">
        <v>0</v>
      </c>
      <c r="AN106" s="3">
        <v>0</v>
      </c>
      <c r="AO106" s="42">
        <f t="shared" si="191"/>
        <v>0</v>
      </c>
      <c r="AP106" s="4">
        <v>0</v>
      </c>
      <c r="AQ106" s="3">
        <v>0</v>
      </c>
      <c r="AR106" s="42">
        <f t="shared" si="192"/>
        <v>0</v>
      </c>
      <c r="AS106" s="4">
        <v>0</v>
      </c>
      <c r="AT106" s="3">
        <v>0</v>
      </c>
      <c r="AU106" s="42">
        <f t="shared" si="193"/>
        <v>0</v>
      </c>
      <c r="AV106" s="4">
        <v>0</v>
      </c>
      <c r="AW106" s="3">
        <v>0</v>
      </c>
      <c r="AX106" s="42">
        <f t="shared" si="194"/>
        <v>0</v>
      </c>
      <c r="AY106" s="4">
        <v>0</v>
      </c>
      <c r="AZ106" s="3">
        <v>0</v>
      </c>
      <c r="BA106" s="42">
        <f t="shared" si="195"/>
        <v>0</v>
      </c>
      <c r="BB106" s="4">
        <f t="shared" si="197"/>
        <v>0</v>
      </c>
      <c r="BC106" s="7">
        <f t="shared" si="198"/>
        <v>0</v>
      </c>
    </row>
    <row r="107" spans="1:55" x14ac:dyDescent="0.3">
      <c r="A107" s="45">
        <v>2024</v>
      </c>
      <c r="B107" s="42" t="s">
        <v>15</v>
      </c>
      <c r="C107" s="4">
        <v>0</v>
      </c>
      <c r="D107" s="3">
        <v>0</v>
      </c>
      <c r="E107" s="42">
        <f t="shared" si="199"/>
        <v>0</v>
      </c>
      <c r="F107" s="4">
        <v>0</v>
      </c>
      <c r="G107" s="3">
        <v>0</v>
      </c>
      <c r="H107" s="42">
        <f t="shared" si="180"/>
        <v>0</v>
      </c>
      <c r="I107" s="4">
        <v>0</v>
      </c>
      <c r="J107" s="3">
        <v>0</v>
      </c>
      <c r="K107" s="42">
        <f t="shared" si="181"/>
        <v>0</v>
      </c>
      <c r="L107" s="4">
        <v>0</v>
      </c>
      <c r="M107" s="3">
        <v>0</v>
      </c>
      <c r="N107" s="42">
        <f t="shared" si="182"/>
        <v>0</v>
      </c>
      <c r="O107" s="4">
        <v>0</v>
      </c>
      <c r="P107" s="3">
        <v>0</v>
      </c>
      <c r="Q107" s="42">
        <f t="shared" si="183"/>
        <v>0</v>
      </c>
      <c r="R107" s="4">
        <v>0</v>
      </c>
      <c r="S107" s="3">
        <v>0</v>
      </c>
      <c r="T107" s="42">
        <f t="shared" si="184"/>
        <v>0</v>
      </c>
      <c r="U107" s="4">
        <v>0</v>
      </c>
      <c r="V107" s="3">
        <v>0</v>
      </c>
      <c r="W107" s="42">
        <f t="shared" si="185"/>
        <v>0</v>
      </c>
      <c r="X107" s="4">
        <v>0</v>
      </c>
      <c r="Y107" s="3">
        <v>0</v>
      </c>
      <c r="Z107" s="42">
        <f t="shared" si="186"/>
        <v>0</v>
      </c>
      <c r="AA107" s="4">
        <v>0</v>
      </c>
      <c r="AB107" s="3">
        <v>0</v>
      </c>
      <c r="AC107" s="42">
        <f t="shared" si="187"/>
        <v>0</v>
      </c>
      <c r="AD107" s="4">
        <v>0</v>
      </c>
      <c r="AE107" s="3">
        <v>0</v>
      </c>
      <c r="AF107" s="42">
        <f t="shared" si="188"/>
        <v>0</v>
      </c>
      <c r="AG107" s="4">
        <v>0</v>
      </c>
      <c r="AH107" s="3">
        <v>0</v>
      </c>
      <c r="AI107" s="42">
        <f t="shared" si="189"/>
        <v>0</v>
      </c>
      <c r="AJ107" s="4">
        <v>0</v>
      </c>
      <c r="AK107" s="3">
        <v>0</v>
      </c>
      <c r="AL107" s="42">
        <f t="shared" si="190"/>
        <v>0</v>
      </c>
      <c r="AM107" s="4">
        <v>0</v>
      </c>
      <c r="AN107" s="3">
        <v>0</v>
      </c>
      <c r="AO107" s="42">
        <f t="shared" si="191"/>
        <v>0</v>
      </c>
      <c r="AP107" s="4">
        <v>0</v>
      </c>
      <c r="AQ107" s="3">
        <v>0</v>
      </c>
      <c r="AR107" s="42">
        <f t="shared" si="192"/>
        <v>0</v>
      </c>
      <c r="AS107" s="4">
        <v>0</v>
      </c>
      <c r="AT107" s="3">
        <v>0</v>
      </c>
      <c r="AU107" s="42">
        <f t="shared" si="193"/>
        <v>0</v>
      </c>
      <c r="AV107" s="4">
        <v>0</v>
      </c>
      <c r="AW107" s="3">
        <v>0</v>
      </c>
      <c r="AX107" s="42">
        <f t="shared" si="194"/>
        <v>0</v>
      </c>
      <c r="AY107" s="4">
        <v>0</v>
      </c>
      <c r="AZ107" s="3">
        <v>0</v>
      </c>
      <c r="BA107" s="42">
        <f t="shared" si="195"/>
        <v>0</v>
      </c>
      <c r="BB107" s="4">
        <f t="shared" si="197"/>
        <v>0</v>
      </c>
      <c r="BC107" s="7">
        <f t="shared" si="198"/>
        <v>0</v>
      </c>
    </row>
    <row r="108" spans="1:55" x14ac:dyDescent="0.3">
      <c r="A108" s="45">
        <v>2024</v>
      </c>
      <c r="B108" s="41" t="s">
        <v>16</v>
      </c>
      <c r="C108" s="4">
        <v>0</v>
      </c>
      <c r="D108" s="3">
        <v>0</v>
      </c>
      <c r="E108" s="42">
        <f t="shared" si="199"/>
        <v>0</v>
      </c>
      <c r="F108" s="4">
        <v>0</v>
      </c>
      <c r="G108" s="3">
        <v>0</v>
      </c>
      <c r="H108" s="42">
        <f t="shared" si="180"/>
        <v>0</v>
      </c>
      <c r="I108" s="4">
        <v>0</v>
      </c>
      <c r="J108" s="3">
        <v>0</v>
      </c>
      <c r="K108" s="42">
        <f t="shared" si="181"/>
        <v>0</v>
      </c>
      <c r="L108" s="4">
        <v>0</v>
      </c>
      <c r="M108" s="3">
        <v>0</v>
      </c>
      <c r="N108" s="42">
        <f t="shared" si="182"/>
        <v>0</v>
      </c>
      <c r="O108" s="4">
        <v>0</v>
      </c>
      <c r="P108" s="3">
        <v>0</v>
      </c>
      <c r="Q108" s="42">
        <f t="shared" si="183"/>
        <v>0</v>
      </c>
      <c r="R108" s="4">
        <v>0</v>
      </c>
      <c r="S108" s="3">
        <v>0</v>
      </c>
      <c r="T108" s="42">
        <f t="shared" si="184"/>
        <v>0</v>
      </c>
      <c r="U108" s="4">
        <v>0</v>
      </c>
      <c r="V108" s="3">
        <v>0</v>
      </c>
      <c r="W108" s="42">
        <f t="shared" si="185"/>
        <v>0</v>
      </c>
      <c r="X108" s="4">
        <v>0</v>
      </c>
      <c r="Y108" s="3">
        <v>0</v>
      </c>
      <c r="Z108" s="42">
        <f t="shared" si="186"/>
        <v>0</v>
      </c>
      <c r="AA108" s="4">
        <v>0</v>
      </c>
      <c r="AB108" s="3">
        <v>0</v>
      </c>
      <c r="AC108" s="42">
        <f t="shared" si="187"/>
        <v>0</v>
      </c>
      <c r="AD108" s="4">
        <v>0</v>
      </c>
      <c r="AE108" s="3">
        <v>0</v>
      </c>
      <c r="AF108" s="42">
        <f t="shared" si="188"/>
        <v>0</v>
      </c>
      <c r="AG108" s="4">
        <v>0</v>
      </c>
      <c r="AH108" s="3">
        <v>0</v>
      </c>
      <c r="AI108" s="42">
        <f t="shared" si="189"/>
        <v>0</v>
      </c>
      <c r="AJ108" s="4">
        <v>0</v>
      </c>
      <c r="AK108" s="3">
        <v>0</v>
      </c>
      <c r="AL108" s="42">
        <f t="shared" si="190"/>
        <v>0</v>
      </c>
      <c r="AM108" s="4">
        <v>0</v>
      </c>
      <c r="AN108" s="3">
        <v>0</v>
      </c>
      <c r="AO108" s="42">
        <f t="shared" si="191"/>
        <v>0</v>
      </c>
      <c r="AP108" s="4">
        <v>0</v>
      </c>
      <c r="AQ108" s="3">
        <v>0</v>
      </c>
      <c r="AR108" s="42">
        <f t="shared" si="192"/>
        <v>0</v>
      </c>
      <c r="AS108" s="4">
        <v>0</v>
      </c>
      <c r="AT108" s="3">
        <v>0</v>
      </c>
      <c r="AU108" s="42">
        <f t="shared" si="193"/>
        <v>0</v>
      </c>
      <c r="AV108" s="4">
        <v>0</v>
      </c>
      <c r="AW108" s="3">
        <v>0</v>
      </c>
      <c r="AX108" s="42">
        <f t="shared" si="194"/>
        <v>0</v>
      </c>
      <c r="AY108" s="4">
        <v>0</v>
      </c>
      <c r="AZ108" s="3">
        <v>0</v>
      </c>
      <c r="BA108" s="42">
        <f t="shared" si="195"/>
        <v>0</v>
      </c>
      <c r="BB108" s="4">
        <f t="shared" si="197"/>
        <v>0</v>
      </c>
      <c r="BC108" s="7">
        <f t="shared" si="198"/>
        <v>0</v>
      </c>
    </row>
    <row r="109" spans="1:55" ht="15" thickBot="1" x14ac:dyDescent="0.35">
      <c r="A109" s="49"/>
      <c r="B109" s="51" t="s">
        <v>17</v>
      </c>
      <c r="C109" s="52">
        <f t="shared" ref="C109:D109" si="200">SUM(C97:C108)</f>
        <v>18</v>
      </c>
      <c r="D109" s="53">
        <f t="shared" si="200"/>
        <v>1205.6669999999999</v>
      </c>
      <c r="E109" s="32"/>
      <c r="F109" s="52">
        <f t="shared" ref="F109:G109" si="201">SUM(F97:F108)</f>
        <v>4</v>
      </c>
      <c r="G109" s="53">
        <f t="shared" si="201"/>
        <v>32.302</v>
      </c>
      <c r="H109" s="32"/>
      <c r="I109" s="52">
        <f t="shared" ref="I109:J109" si="202">SUM(I97:I108)</f>
        <v>0</v>
      </c>
      <c r="J109" s="53">
        <f t="shared" si="202"/>
        <v>0</v>
      </c>
      <c r="K109" s="32"/>
      <c r="L109" s="52">
        <f t="shared" ref="L109:M109" si="203">SUM(L97:L108)</f>
        <v>0</v>
      </c>
      <c r="M109" s="53">
        <f t="shared" si="203"/>
        <v>0</v>
      </c>
      <c r="N109" s="32"/>
      <c r="O109" s="52">
        <f t="shared" ref="O109:P109" si="204">SUM(O97:O108)</f>
        <v>35.630000000000003</v>
      </c>
      <c r="P109" s="53">
        <f t="shared" si="204"/>
        <v>352.30199999999996</v>
      </c>
      <c r="Q109" s="32"/>
      <c r="R109" s="52">
        <f t="shared" ref="R109:S109" si="205">SUM(R97:R108)</f>
        <v>0</v>
      </c>
      <c r="S109" s="53">
        <f t="shared" si="205"/>
        <v>0</v>
      </c>
      <c r="T109" s="32"/>
      <c r="U109" s="52">
        <f t="shared" ref="U109:V109" si="206">SUM(U97:U108)</f>
        <v>147.41200000000001</v>
      </c>
      <c r="V109" s="53">
        <f t="shared" si="206"/>
        <v>1811.3339999999998</v>
      </c>
      <c r="W109" s="32"/>
      <c r="X109" s="52">
        <f t="shared" ref="X109:Y109" si="207">SUM(X97:X108)</f>
        <v>0</v>
      </c>
      <c r="Y109" s="53">
        <f t="shared" si="207"/>
        <v>0</v>
      </c>
      <c r="Z109" s="32"/>
      <c r="AA109" s="52">
        <f t="shared" ref="AA109:AB109" si="208">SUM(AA97:AA108)</f>
        <v>37.494999999999997</v>
      </c>
      <c r="AB109" s="53">
        <f t="shared" si="208"/>
        <v>282.70600000000002</v>
      </c>
      <c r="AC109" s="32"/>
      <c r="AD109" s="52">
        <f t="shared" ref="AD109:AE109" si="209">SUM(AD97:AD108)</f>
        <v>94.070660000000004</v>
      </c>
      <c r="AE109" s="53">
        <f t="shared" si="209"/>
        <v>711.46799999999996</v>
      </c>
      <c r="AF109" s="32"/>
      <c r="AG109" s="52">
        <f t="shared" ref="AG109:AH109" si="210">SUM(AG97:AG108)</f>
        <v>0</v>
      </c>
      <c r="AH109" s="53">
        <f t="shared" si="210"/>
        <v>0</v>
      </c>
      <c r="AI109" s="32"/>
      <c r="AJ109" s="52">
        <f t="shared" ref="AJ109:AK109" si="211">SUM(AJ97:AJ108)</f>
        <v>0</v>
      </c>
      <c r="AK109" s="53">
        <f t="shared" si="211"/>
        <v>0</v>
      </c>
      <c r="AL109" s="32"/>
      <c r="AM109" s="52">
        <f t="shared" ref="AM109:AN109" si="212">SUM(AM97:AM108)</f>
        <v>0</v>
      </c>
      <c r="AN109" s="53">
        <f t="shared" si="212"/>
        <v>0</v>
      </c>
      <c r="AO109" s="32"/>
      <c r="AP109" s="52">
        <f t="shared" ref="AP109:AQ109" si="213">SUM(AP97:AP108)</f>
        <v>0</v>
      </c>
      <c r="AQ109" s="53">
        <f t="shared" si="213"/>
        <v>0</v>
      </c>
      <c r="AR109" s="32"/>
      <c r="AS109" s="52">
        <f t="shared" ref="AS109:AT109" si="214">SUM(AS97:AS108)</f>
        <v>0</v>
      </c>
      <c r="AT109" s="53">
        <f t="shared" si="214"/>
        <v>0</v>
      </c>
      <c r="AU109" s="32"/>
      <c r="AV109" s="52">
        <f t="shared" ref="AV109:AW109" si="215">SUM(AV97:AV108)</f>
        <v>0</v>
      </c>
      <c r="AW109" s="53">
        <f t="shared" si="215"/>
        <v>0</v>
      </c>
      <c r="AX109" s="32"/>
      <c r="AY109" s="52">
        <f t="shared" ref="AY109:AZ109" si="216">SUM(AY97:AY108)</f>
        <v>0</v>
      </c>
      <c r="AZ109" s="53">
        <f t="shared" si="216"/>
        <v>0</v>
      </c>
      <c r="BA109" s="32"/>
      <c r="BB109" s="27">
        <f t="shared" si="197"/>
        <v>336.60766000000001</v>
      </c>
      <c r="BC109" s="28">
        <f t="shared" si="198"/>
        <v>4395.7789999999995</v>
      </c>
    </row>
  </sheetData>
  <mergeCells count="20">
    <mergeCell ref="A4:B4"/>
    <mergeCell ref="AY4:BA4"/>
    <mergeCell ref="AA4:AC4"/>
    <mergeCell ref="AJ4:AL4"/>
    <mergeCell ref="AM4:AO4"/>
    <mergeCell ref="AP4:AR4"/>
    <mergeCell ref="AS4:AU4"/>
    <mergeCell ref="AV4:AX4"/>
    <mergeCell ref="F4:H4"/>
    <mergeCell ref="I4:K4"/>
    <mergeCell ref="C2:M2"/>
    <mergeCell ref="AD4:AF4"/>
    <mergeCell ref="O4:Q4"/>
    <mergeCell ref="AG4:AI4"/>
    <mergeCell ref="C4:E4"/>
    <mergeCell ref="X4:Z4"/>
    <mergeCell ref="U4:W4"/>
    <mergeCell ref="R4:T4"/>
    <mergeCell ref="L4:N4"/>
    <mergeCell ref="C3:M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3103.19 Imports</vt:lpstr>
      <vt:lpstr>3103.19 Exports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2024-09-04T10:49:07Z</dcterms:modified>
</cp:coreProperties>
</file>