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31E45B4-0D6A-40A4-8DD8-798668828462}" xr6:coauthVersionLast="47" xr6:coauthVersionMax="47" xr10:uidLastSave="{00000000-0000-0000-0000-000000000000}"/>
  <bookViews>
    <workbookView xWindow="2280" yWindow="0" windowWidth="13392" windowHeight="12240" xr2:uid="{00000000-000D-0000-FFFF-FFFF00000000}"/>
  </bookViews>
  <sheets>
    <sheet name="2814.20 Imports" sheetId="1" r:id="rId1"/>
    <sheet name="2814.2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3" i="2" l="1"/>
  <c r="U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EI212" i="2"/>
  <c r="EH212" i="2"/>
  <c r="EI211" i="2"/>
  <c r="EH211" i="2"/>
  <c r="EI210" i="2"/>
  <c r="EH210" i="2"/>
  <c r="EI209" i="2"/>
  <c r="EH209" i="2"/>
  <c r="EI208" i="2"/>
  <c r="EH208" i="2"/>
  <c r="EI207" i="2"/>
  <c r="EH207" i="2"/>
  <c r="EI206" i="2"/>
  <c r="EH206" i="2"/>
  <c r="EI205" i="2"/>
  <c r="EH205" i="2"/>
  <c r="EI204" i="2"/>
  <c r="EH204" i="2"/>
  <c r="EI203" i="2"/>
  <c r="EH203" i="2"/>
  <c r="EI202" i="2"/>
  <c r="EH202" i="2"/>
  <c r="EI201" i="2"/>
  <c r="EH201" i="2"/>
  <c r="EF213" i="2"/>
  <c r="EE213" i="2"/>
  <c r="EC213" i="2"/>
  <c r="EB213" i="2"/>
  <c r="DZ213" i="2"/>
  <c r="DY213" i="2"/>
  <c r="DW213" i="2"/>
  <c r="DV213" i="2"/>
  <c r="DT213" i="2"/>
  <c r="DS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S213" i="2"/>
  <c r="R213" i="2"/>
  <c r="P213" i="2"/>
  <c r="O213" i="2"/>
  <c r="M213" i="2"/>
  <c r="L213" i="2"/>
  <c r="J213" i="2"/>
  <c r="I213" i="2"/>
  <c r="G213" i="2"/>
  <c r="F213" i="2"/>
  <c r="EG212" i="2"/>
  <c r="ED212" i="2"/>
  <c r="EA212" i="2"/>
  <c r="DX212" i="2"/>
  <c r="DU212" i="2"/>
  <c r="DR212" i="2"/>
  <c r="DO212" i="2"/>
  <c r="DL212" i="2"/>
  <c r="DI212" i="2"/>
  <c r="DF212" i="2"/>
  <c r="DC212" i="2"/>
  <c r="CZ212" i="2"/>
  <c r="CW212" i="2"/>
  <c r="CT212" i="2"/>
  <c r="CQ212" i="2"/>
  <c r="CN212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T212" i="2"/>
  <c r="Q212" i="2"/>
  <c r="N212" i="2"/>
  <c r="K212" i="2"/>
  <c r="H212" i="2"/>
  <c r="EG211" i="2"/>
  <c r="ED211" i="2"/>
  <c r="EA211" i="2"/>
  <c r="DX211" i="2"/>
  <c r="DU211" i="2"/>
  <c r="DR211" i="2"/>
  <c r="DO211" i="2"/>
  <c r="DL211" i="2"/>
  <c r="DI211" i="2"/>
  <c r="DF211" i="2"/>
  <c r="DC211" i="2"/>
  <c r="CZ211" i="2"/>
  <c r="CW211" i="2"/>
  <c r="CT211" i="2"/>
  <c r="CQ211" i="2"/>
  <c r="CN211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T211" i="2"/>
  <c r="Q211" i="2"/>
  <c r="N211" i="2"/>
  <c r="K211" i="2"/>
  <c r="H211" i="2"/>
  <c r="EG210" i="2"/>
  <c r="ED210" i="2"/>
  <c r="EA210" i="2"/>
  <c r="DX210" i="2"/>
  <c r="DU210" i="2"/>
  <c r="DR210" i="2"/>
  <c r="DO210" i="2"/>
  <c r="DL210" i="2"/>
  <c r="DI210" i="2"/>
  <c r="DF210" i="2"/>
  <c r="DC210" i="2"/>
  <c r="CZ210" i="2"/>
  <c r="CW210" i="2"/>
  <c r="CT210" i="2"/>
  <c r="CQ210" i="2"/>
  <c r="CN210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T210" i="2"/>
  <c r="Q210" i="2"/>
  <c r="N210" i="2"/>
  <c r="K210" i="2"/>
  <c r="H210" i="2"/>
  <c r="EG209" i="2"/>
  <c r="ED209" i="2"/>
  <c r="EA209" i="2"/>
  <c r="DX209" i="2"/>
  <c r="DU209" i="2"/>
  <c r="DR209" i="2"/>
  <c r="DO209" i="2"/>
  <c r="DL209" i="2"/>
  <c r="DI209" i="2"/>
  <c r="DF209" i="2"/>
  <c r="DC209" i="2"/>
  <c r="CZ209" i="2"/>
  <c r="CW209" i="2"/>
  <c r="CT209" i="2"/>
  <c r="CQ209" i="2"/>
  <c r="CN209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T209" i="2"/>
  <c r="Q209" i="2"/>
  <c r="N209" i="2"/>
  <c r="K209" i="2"/>
  <c r="H209" i="2"/>
  <c r="EG208" i="2"/>
  <c r="ED208" i="2"/>
  <c r="EA208" i="2"/>
  <c r="DX208" i="2"/>
  <c r="DU208" i="2"/>
  <c r="DR208" i="2"/>
  <c r="DO208" i="2"/>
  <c r="DL208" i="2"/>
  <c r="DI208" i="2"/>
  <c r="DF208" i="2"/>
  <c r="DC208" i="2"/>
  <c r="CZ208" i="2"/>
  <c r="CW208" i="2"/>
  <c r="CT208" i="2"/>
  <c r="CQ208" i="2"/>
  <c r="CN208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T208" i="2"/>
  <c r="Q208" i="2"/>
  <c r="N208" i="2"/>
  <c r="K208" i="2"/>
  <c r="H208" i="2"/>
  <c r="EG207" i="2"/>
  <c r="ED207" i="2"/>
  <c r="EA207" i="2"/>
  <c r="DX207" i="2"/>
  <c r="DU207" i="2"/>
  <c r="DR207" i="2"/>
  <c r="DO207" i="2"/>
  <c r="DL207" i="2"/>
  <c r="DI207" i="2"/>
  <c r="DF207" i="2"/>
  <c r="DC207" i="2"/>
  <c r="CZ207" i="2"/>
  <c r="CW207" i="2"/>
  <c r="CT207" i="2"/>
  <c r="CQ207" i="2"/>
  <c r="CN207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T207" i="2"/>
  <c r="Q207" i="2"/>
  <c r="N207" i="2"/>
  <c r="K207" i="2"/>
  <c r="H207" i="2"/>
  <c r="EG206" i="2"/>
  <c r="ED206" i="2"/>
  <c r="EA206" i="2"/>
  <c r="DX206" i="2"/>
  <c r="DU206" i="2"/>
  <c r="DR206" i="2"/>
  <c r="DO206" i="2"/>
  <c r="DL206" i="2"/>
  <c r="DI206" i="2"/>
  <c r="DF206" i="2"/>
  <c r="DC206" i="2"/>
  <c r="CZ206" i="2"/>
  <c r="CW206" i="2"/>
  <c r="CT206" i="2"/>
  <c r="CQ206" i="2"/>
  <c r="CN206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T206" i="2"/>
  <c r="Q206" i="2"/>
  <c r="N206" i="2"/>
  <c r="K206" i="2"/>
  <c r="H206" i="2"/>
  <c r="EG205" i="2"/>
  <c r="ED205" i="2"/>
  <c r="EA205" i="2"/>
  <c r="DX205" i="2"/>
  <c r="DU205" i="2"/>
  <c r="DR205" i="2"/>
  <c r="DO205" i="2"/>
  <c r="DL205" i="2"/>
  <c r="DI205" i="2"/>
  <c r="DF205" i="2"/>
  <c r="DC205" i="2"/>
  <c r="CZ205" i="2"/>
  <c r="CW205" i="2"/>
  <c r="CT205" i="2"/>
  <c r="CQ205" i="2"/>
  <c r="CN205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T205" i="2"/>
  <c r="Q205" i="2"/>
  <c r="N205" i="2"/>
  <c r="K205" i="2"/>
  <c r="H205" i="2"/>
  <c r="EG204" i="2"/>
  <c r="ED204" i="2"/>
  <c r="EA204" i="2"/>
  <c r="DX204" i="2"/>
  <c r="DU204" i="2"/>
  <c r="DR204" i="2"/>
  <c r="DO204" i="2"/>
  <c r="DL204" i="2"/>
  <c r="DI204" i="2"/>
  <c r="DF204" i="2"/>
  <c r="DC204" i="2"/>
  <c r="CZ204" i="2"/>
  <c r="CW204" i="2"/>
  <c r="CT204" i="2"/>
  <c r="CQ204" i="2"/>
  <c r="CN204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T204" i="2"/>
  <c r="Q204" i="2"/>
  <c r="N204" i="2"/>
  <c r="K204" i="2"/>
  <c r="H204" i="2"/>
  <c r="EG203" i="2"/>
  <c r="ED203" i="2"/>
  <c r="EA203" i="2"/>
  <c r="DX203" i="2"/>
  <c r="DU203" i="2"/>
  <c r="DR203" i="2"/>
  <c r="DO203" i="2"/>
  <c r="DL203" i="2"/>
  <c r="DI203" i="2"/>
  <c r="DF203" i="2"/>
  <c r="DC203" i="2"/>
  <c r="CZ203" i="2"/>
  <c r="CW203" i="2"/>
  <c r="CT203" i="2"/>
  <c r="CQ203" i="2"/>
  <c r="CN203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T203" i="2"/>
  <c r="Q203" i="2"/>
  <c r="N203" i="2"/>
  <c r="K203" i="2"/>
  <c r="H203" i="2"/>
  <c r="EG202" i="2"/>
  <c r="ED202" i="2"/>
  <c r="EA202" i="2"/>
  <c r="DX202" i="2"/>
  <c r="DU202" i="2"/>
  <c r="DR202" i="2"/>
  <c r="DO202" i="2"/>
  <c r="DL202" i="2"/>
  <c r="DI202" i="2"/>
  <c r="DF202" i="2"/>
  <c r="DC202" i="2"/>
  <c r="CZ202" i="2"/>
  <c r="CW202" i="2"/>
  <c r="CT202" i="2"/>
  <c r="CQ202" i="2"/>
  <c r="CN202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T202" i="2"/>
  <c r="Q202" i="2"/>
  <c r="N202" i="2"/>
  <c r="K202" i="2"/>
  <c r="H202" i="2"/>
  <c r="EG201" i="2"/>
  <c r="ED201" i="2"/>
  <c r="EA201" i="2"/>
  <c r="DX201" i="2"/>
  <c r="DU201" i="2"/>
  <c r="DR201" i="2"/>
  <c r="DO201" i="2"/>
  <c r="DL201" i="2"/>
  <c r="DI201" i="2"/>
  <c r="DF201" i="2"/>
  <c r="DC201" i="2"/>
  <c r="CZ201" i="2"/>
  <c r="CW201" i="2"/>
  <c r="CT201" i="2"/>
  <c r="CQ201" i="2"/>
  <c r="CN201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CJ212" i="1"/>
  <c r="CI212" i="1"/>
  <c r="CJ211" i="1"/>
  <c r="CI211" i="1"/>
  <c r="CJ210" i="1"/>
  <c r="CI210" i="1"/>
  <c r="CJ209" i="1"/>
  <c r="CI209" i="1"/>
  <c r="CJ208" i="1"/>
  <c r="CI208" i="1"/>
  <c r="CJ207" i="1"/>
  <c r="CI207" i="1"/>
  <c r="CJ206" i="1"/>
  <c r="CI206" i="1"/>
  <c r="CJ205" i="1"/>
  <c r="CI205" i="1"/>
  <c r="CJ204" i="1"/>
  <c r="CI204" i="1"/>
  <c r="CJ203" i="1"/>
  <c r="CI203" i="1"/>
  <c r="CJ202" i="1"/>
  <c r="CI202" i="1"/>
  <c r="CJ201" i="1"/>
  <c r="CI201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CH212" i="1"/>
  <c r="CE212" i="1"/>
  <c r="CB212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CH211" i="1"/>
  <c r="CE211" i="1"/>
  <c r="CB211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CH210" i="1"/>
  <c r="CE210" i="1"/>
  <c r="CB210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CH209" i="1"/>
  <c r="CE209" i="1"/>
  <c r="CB209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CH208" i="1"/>
  <c r="CE208" i="1"/>
  <c r="CB208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CH207" i="1"/>
  <c r="CE207" i="1"/>
  <c r="CB207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CH206" i="1"/>
  <c r="CE206" i="1"/>
  <c r="CB206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CH205" i="1"/>
  <c r="CE205" i="1"/>
  <c r="CB205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CH204" i="1"/>
  <c r="CE204" i="1"/>
  <c r="CB204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CH203" i="1"/>
  <c r="CE203" i="1"/>
  <c r="CB203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CH202" i="1"/>
  <c r="CE202" i="1"/>
  <c r="CB202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CH201" i="1"/>
  <c r="CE201" i="1"/>
  <c r="CB201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I199" i="2"/>
  <c r="EH199" i="2"/>
  <c r="EI198" i="2"/>
  <c r="EH198" i="2"/>
  <c r="EI197" i="2"/>
  <c r="EH197" i="2"/>
  <c r="EI196" i="2"/>
  <c r="EH196" i="2"/>
  <c r="EI195" i="2"/>
  <c r="EH195" i="2"/>
  <c r="EI194" i="2"/>
  <c r="EH194" i="2"/>
  <c r="EI193" i="2"/>
  <c r="EH193" i="2"/>
  <c r="EI192" i="2"/>
  <c r="EH192" i="2"/>
  <c r="EI191" i="2"/>
  <c r="EH191" i="2"/>
  <c r="EI190" i="2"/>
  <c r="EH190" i="2"/>
  <c r="EI189" i="2"/>
  <c r="EH189" i="2"/>
  <c r="EI188" i="2"/>
  <c r="EH188" i="2"/>
  <c r="EF200" i="2"/>
  <c r="EE200" i="2"/>
  <c r="EC200" i="2"/>
  <c r="EB200" i="2"/>
  <c r="DZ200" i="2"/>
  <c r="DY200" i="2"/>
  <c r="DW200" i="2"/>
  <c r="DV200" i="2"/>
  <c r="DT200" i="2"/>
  <c r="DS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EG199" i="2"/>
  <c r="ED199" i="2"/>
  <c r="EA199" i="2"/>
  <c r="DX199" i="2"/>
  <c r="DU199" i="2"/>
  <c r="DR199" i="2"/>
  <c r="DO199" i="2"/>
  <c r="DL199" i="2"/>
  <c r="DI199" i="2"/>
  <c r="DF199" i="2"/>
  <c r="DC199" i="2"/>
  <c r="CZ199" i="2"/>
  <c r="CW199" i="2"/>
  <c r="CT199" i="2"/>
  <c r="CQ199" i="2"/>
  <c r="CN199" i="2"/>
  <c r="CK199" i="2"/>
  <c r="CH199" i="2"/>
  <c r="CE199" i="2"/>
  <c r="CB199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T199" i="2"/>
  <c r="Q199" i="2"/>
  <c r="N199" i="2"/>
  <c r="K199" i="2"/>
  <c r="H199" i="2"/>
  <c r="EG198" i="2"/>
  <c r="ED198" i="2"/>
  <c r="EA198" i="2"/>
  <c r="DX198" i="2"/>
  <c r="DU198" i="2"/>
  <c r="DR198" i="2"/>
  <c r="DO198" i="2"/>
  <c r="DL198" i="2"/>
  <c r="DI198" i="2"/>
  <c r="DF198" i="2"/>
  <c r="DC198" i="2"/>
  <c r="CZ198" i="2"/>
  <c r="CW198" i="2"/>
  <c r="CT198" i="2"/>
  <c r="CQ198" i="2"/>
  <c r="CN198" i="2"/>
  <c r="CK198" i="2"/>
  <c r="CH198" i="2"/>
  <c r="CE198" i="2"/>
  <c r="CB198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T198" i="2"/>
  <c r="Q198" i="2"/>
  <c r="N198" i="2"/>
  <c r="K198" i="2"/>
  <c r="H198" i="2"/>
  <c r="EG197" i="2"/>
  <c r="ED197" i="2"/>
  <c r="EA197" i="2"/>
  <c r="DX197" i="2"/>
  <c r="DU197" i="2"/>
  <c r="DR197" i="2"/>
  <c r="DO197" i="2"/>
  <c r="DL197" i="2"/>
  <c r="DI197" i="2"/>
  <c r="DF197" i="2"/>
  <c r="DC197" i="2"/>
  <c r="CZ197" i="2"/>
  <c r="CW197" i="2"/>
  <c r="CT197" i="2"/>
  <c r="CQ197" i="2"/>
  <c r="CN197" i="2"/>
  <c r="CK197" i="2"/>
  <c r="CH197" i="2"/>
  <c r="CE197" i="2"/>
  <c r="CB197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T197" i="2"/>
  <c r="Q197" i="2"/>
  <c r="N197" i="2"/>
  <c r="K197" i="2"/>
  <c r="H197" i="2"/>
  <c r="EG196" i="2"/>
  <c r="ED196" i="2"/>
  <c r="EA196" i="2"/>
  <c r="DX196" i="2"/>
  <c r="DU196" i="2"/>
  <c r="DR196" i="2"/>
  <c r="DO196" i="2"/>
  <c r="DL196" i="2"/>
  <c r="DI196" i="2"/>
  <c r="DF196" i="2"/>
  <c r="DC196" i="2"/>
  <c r="CZ196" i="2"/>
  <c r="CW196" i="2"/>
  <c r="CT196" i="2"/>
  <c r="CQ196" i="2"/>
  <c r="CN196" i="2"/>
  <c r="CK196" i="2"/>
  <c r="CH196" i="2"/>
  <c r="CE196" i="2"/>
  <c r="CB196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T196" i="2"/>
  <c r="Q196" i="2"/>
  <c r="N196" i="2"/>
  <c r="K196" i="2"/>
  <c r="H196" i="2"/>
  <c r="EG195" i="2"/>
  <c r="ED195" i="2"/>
  <c r="EA195" i="2"/>
  <c r="DX195" i="2"/>
  <c r="DU195" i="2"/>
  <c r="DR195" i="2"/>
  <c r="DO195" i="2"/>
  <c r="DL195" i="2"/>
  <c r="DI195" i="2"/>
  <c r="DF195" i="2"/>
  <c r="DC195" i="2"/>
  <c r="CZ195" i="2"/>
  <c r="CW195" i="2"/>
  <c r="CT195" i="2"/>
  <c r="CQ195" i="2"/>
  <c r="CN195" i="2"/>
  <c r="CK195" i="2"/>
  <c r="CH195" i="2"/>
  <c r="CE195" i="2"/>
  <c r="CB195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T195" i="2"/>
  <c r="Q195" i="2"/>
  <c r="N195" i="2"/>
  <c r="K195" i="2"/>
  <c r="H195" i="2"/>
  <c r="EG194" i="2"/>
  <c r="ED194" i="2"/>
  <c r="EA194" i="2"/>
  <c r="DX194" i="2"/>
  <c r="DU194" i="2"/>
  <c r="DR194" i="2"/>
  <c r="DO194" i="2"/>
  <c r="DL194" i="2"/>
  <c r="DI194" i="2"/>
  <c r="DF194" i="2"/>
  <c r="DC194" i="2"/>
  <c r="CZ194" i="2"/>
  <c r="CW194" i="2"/>
  <c r="CT194" i="2"/>
  <c r="CQ194" i="2"/>
  <c r="CN194" i="2"/>
  <c r="CK194" i="2"/>
  <c r="CH194" i="2"/>
  <c r="CE194" i="2"/>
  <c r="CB194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T194" i="2"/>
  <c r="Q194" i="2"/>
  <c r="N194" i="2"/>
  <c r="K194" i="2"/>
  <c r="H194" i="2"/>
  <c r="EG193" i="2"/>
  <c r="ED193" i="2"/>
  <c r="EA193" i="2"/>
  <c r="DX193" i="2"/>
  <c r="DU193" i="2"/>
  <c r="DR193" i="2"/>
  <c r="DO193" i="2"/>
  <c r="DL193" i="2"/>
  <c r="DI193" i="2"/>
  <c r="DF193" i="2"/>
  <c r="DC193" i="2"/>
  <c r="CZ193" i="2"/>
  <c r="CW193" i="2"/>
  <c r="CT193" i="2"/>
  <c r="CQ193" i="2"/>
  <c r="CN193" i="2"/>
  <c r="CK193" i="2"/>
  <c r="CH193" i="2"/>
  <c r="CE193" i="2"/>
  <c r="CB193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T193" i="2"/>
  <c r="Q193" i="2"/>
  <c r="N193" i="2"/>
  <c r="K193" i="2"/>
  <c r="H193" i="2"/>
  <c r="EG192" i="2"/>
  <c r="ED192" i="2"/>
  <c r="EA192" i="2"/>
  <c r="DX192" i="2"/>
  <c r="DU192" i="2"/>
  <c r="DR192" i="2"/>
  <c r="DO192" i="2"/>
  <c r="DL192" i="2"/>
  <c r="DI192" i="2"/>
  <c r="DF192" i="2"/>
  <c r="DC192" i="2"/>
  <c r="CZ192" i="2"/>
  <c r="CW192" i="2"/>
  <c r="CT192" i="2"/>
  <c r="CQ192" i="2"/>
  <c r="CN192" i="2"/>
  <c r="CK192" i="2"/>
  <c r="CH192" i="2"/>
  <c r="CE192" i="2"/>
  <c r="CB192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T192" i="2"/>
  <c r="Q192" i="2"/>
  <c r="N192" i="2"/>
  <c r="K192" i="2"/>
  <c r="H192" i="2"/>
  <c r="EG191" i="2"/>
  <c r="ED191" i="2"/>
  <c r="EA191" i="2"/>
  <c r="DX191" i="2"/>
  <c r="DU191" i="2"/>
  <c r="DR191" i="2"/>
  <c r="DO191" i="2"/>
  <c r="DL191" i="2"/>
  <c r="DI191" i="2"/>
  <c r="DF191" i="2"/>
  <c r="DC191" i="2"/>
  <c r="CZ191" i="2"/>
  <c r="CW191" i="2"/>
  <c r="CT191" i="2"/>
  <c r="CQ191" i="2"/>
  <c r="CN191" i="2"/>
  <c r="CK191" i="2"/>
  <c r="CH191" i="2"/>
  <c r="CE191" i="2"/>
  <c r="CB191" i="2"/>
  <c r="BY191" i="2"/>
  <c r="BV191" i="2"/>
  <c r="BS191" i="2"/>
  <c r="BP191" i="2"/>
  <c r="BM191" i="2"/>
  <c r="BJ191" i="2"/>
  <c r="BG191" i="2"/>
  <c r="BD191" i="2"/>
  <c r="BA191" i="2"/>
  <c r="AX191" i="2"/>
  <c r="AU191" i="2"/>
  <c r="AR191" i="2"/>
  <c r="AO191" i="2"/>
  <c r="AL191" i="2"/>
  <c r="AI191" i="2"/>
  <c r="AF191" i="2"/>
  <c r="AC191" i="2"/>
  <c r="Z191" i="2"/>
  <c r="T191" i="2"/>
  <c r="Q191" i="2"/>
  <c r="N191" i="2"/>
  <c r="K191" i="2"/>
  <c r="H191" i="2"/>
  <c r="EG190" i="2"/>
  <c r="ED190" i="2"/>
  <c r="EA190" i="2"/>
  <c r="DX190" i="2"/>
  <c r="DU190" i="2"/>
  <c r="DR190" i="2"/>
  <c r="DO190" i="2"/>
  <c r="DL190" i="2"/>
  <c r="DI190" i="2"/>
  <c r="DF190" i="2"/>
  <c r="DC190" i="2"/>
  <c r="CZ190" i="2"/>
  <c r="CW190" i="2"/>
  <c r="CT190" i="2"/>
  <c r="CQ190" i="2"/>
  <c r="CN190" i="2"/>
  <c r="CK190" i="2"/>
  <c r="CH190" i="2"/>
  <c r="CE190" i="2"/>
  <c r="CB190" i="2"/>
  <c r="BY190" i="2"/>
  <c r="BV190" i="2"/>
  <c r="BS190" i="2"/>
  <c r="BP190" i="2"/>
  <c r="BM190" i="2"/>
  <c r="BJ190" i="2"/>
  <c r="BG190" i="2"/>
  <c r="BD190" i="2"/>
  <c r="BA190" i="2"/>
  <c r="AX190" i="2"/>
  <c r="AU190" i="2"/>
  <c r="AR190" i="2"/>
  <c r="AO190" i="2"/>
  <c r="AL190" i="2"/>
  <c r="AI190" i="2"/>
  <c r="AF190" i="2"/>
  <c r="AC190" i="2"/>
  <c r="Z190" i="2"/>
  <c r="T190" i="2"/>
  <c r="Q190" i="2"/>
  <c r="N190" i="2"/>
  <c r="K190" i="2"/>
  <c r="H190" i="2"/>
  <c r="EG189" i="2"/>
  <c r="ED189" i="2"/>
  <c r="EA189" i="2"/>
  <c r="DX189" i="2"/>
  <c r="DU189" i="2"/>
  <c r="DR189" i="2"/>
  <c r="DO189" i="2"/>
  <c r="DL189" i="2"/>
  <c r="DI189" i="2"/>
  <c r="DF189" i="2"/>
  <c r="DC189" i="2"/>
  <c r="CZ189" i="2"/>
  <c r="CW189" i="2"/>
  <c r="CT189" i="2"/>
  <c r="CQ189" i="2"/>
  <c r="CN189" i="2"/>
  <c r="CK189" i="2"/>
  <c r="CH189" i="2"/>
  <c r="CE189" i="2"/>
  <c r="CB189" i="2"/>
  <c r="BY189" i="2"/>
  <c r="BV189" i="2"/>
  <c r="BS189" i="2"/>
  <c r="BP189" i="2"/>
  <c r="BM189" i="2"/>
  <c r="BJ189" i="2"/>
  <c r="BG189" i="2"/>
  <c r="BD189" i="2"/>
  <c r="BA189" i="2"/>
  <c r="AX189" i="2"/>
  <c r="AU189" i="2"/>
  <c r="AR189" i="2"/>
  <c r="AO189" i="2"/>
  <c r="AL189" i="2"/>
  <c r="AI189" i="2"/>
  <c r="AF189" i="2"/>
  <c r="AC189" i="2"/>
  <c r="Z189" i="2"/>
  <c r="T189" i="2"/>
  <c r="Q189" i="2"/>
  <c r="N189" i="2"/>
  <c r="K189" i="2"/>
  <c r="H189" i="2"/>
  <c r="EG188" i="2"/>
  <c r="ED188" i="2"/>
  <c r="EA188" i="2"/>
  <c r="DX188" i="2"/>
  <c r="DU188" i="2"/>
  <c r="DR188" i="2"/>
  <c r="DO188" i="2"/>
  <c r="DL188" i="2"/>
  <c r="DI188" i="2"/>
  <c r="DF188" i="2"/>
  <c r="DC188" i="2"/>
  <c r="CZ188" i="2"/>
  <c r="CW188" i="2"/>
  <c r="CT188" i="2"/>
  <c r="CQ188" i="2"/>
  <c r="CN188" i="2"/>
  <c r="CK188" i="2"/>
  <c r="CH188" i="2"/>
  <c r="CE188" i="2"/>
  <c r="CB188" i="2"/>
  <c r="BY188" i="2"/>
  <c r="BV188" i="2"/>
  <c r="BS188" i="2"/>
  <c r="BP188" i="2"/>
  <c r="BM188" i="2"/>
  <c r="BJ188" i="2"/>
  <c r="BG188" i="2"/>
  <c r="BD188" i="2"/>
  <c r="BA188" i="2"/>
  <c r="AX188" i="2"/>
  <c r="AU188" i="2"/>
  <c r="AR188" i="2"/>
  <c r="AO188" i="2"/>
  <c r="AL188" i="2"/>
  <c r="AI188" i="2"/>
  <c r="AF188" i="2"/>
  <c r="AC188" i="2"/>
  <c r="Z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CJ199" i="1"/>
  <c r="CI199" i="1"/>
  <c r="CJ198" i="1"/>
  <c r="CI198" i="1"/>
  <c r="CJ197" i="1"/>
  <c r="CI197" i="1"/>
  <c r="CJ196" i="1"/>
  <c r="CI196" i="1"/>
  <c r="CJ195" i="1"/>
  <c r="CI195" i="1"/>
  <c r="CJ194" i="1"/>
  <c r="CI194" i="1"/>
  <c r="CJ193" i="1"/>
  <c r="CI193" i="1"/>
  <c r="CJ192" i="1"/>
  <c r="CI192" i="1"/>
  <c r="CJ191" i="1"/>
  <c r="CI191" i="1"/>
  <c r="CJ190" i="1"/>
  <c r="CI190" i="1"/>
  <c r="CJ189" i="1"/>
  <c r="CI189" i="1"/>
  <c r="CJ188" i="1"/>
  <c r="CI188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I186" i="2"/>
  <c r="EH186" i="2"/>
  <c r="EI185" i="2"/>
  <c r="EH185" i="2"/>
  <c r="EI184" i="2"/>
  <c r="EH184" i="2"/>
  <c r="EI183" i="2"/>
  <c r="EH183" i="2"/>
  <c r="EI182" i="2"/>
  <c r="EH182" i="2"/>
  <c r="EI181" i="2"/>
  <c r="EH181" i="2"/>
  <c r="EI180" i="2"/>
  <c r="EH180" i="2"/>
  <c r="EI179" i="2"/>
  <c r="EH179" i="2"/>
  <c r="EI178" i="2"/>
  <c r="EH178" i="2"/>
  <c r="EI177" i="2"/>
  <c r="EH177" i="2"/>
  <c r="EI176" i="2"/>
  <c r="EH176" i="2"/>
  <c r="EI175" i="2"/>
  <c r="EH175" i="2"/>
  <c r="CJ186" i="1"/>
  <c r="CI186" i="1"/>
  <c r="CJ185" i="1"/>
  <c r="CI185" i="1"/>
  <c r="CJ184" i="1"/>
  <c r="CI184" i="1"/>
  <c r="CJ183" i="1"/>
  <c r="CI183" i="1"/>
  <c r="CJ182" i="1"/>
  <c r="CI182" i="1"/>
  <c r="CJ181" i="1"/>
  <c r="CI181" i="1"/>
  <c r="CJ180" i="1"/>
  <c r="CI180" i="1"/>
  <c r="CJ179" i="1"/>
  <c r="CI179" i="1"/>
  <c r="CJ178" i="1"/>
  <c r="CI178" i="1"/>
  <c r="CJ177" i="1"/>
  <c r="CI177" i="1"/>
  <c r="CJ176" i="1"/>
  <c r="CI176" i="1"/>
  <c r="CJ175" i="1"/>
  <c r="CI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EF187" i="2"/>
  <c r="EE187" i="2"/>
  <c r="EC187" i="2"/>
  <c r="EB187" i="2"/>
  <c r="DZ187" i="2"/>
  <c r="DY187" i="2"/>
  <c r="DW187" i="2"/>
  <c r="DV187" i="2"/>
  <c r="DT187" i="2"/>
  <c r="DS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EG186" i="2"/>
  <c r="ED186" i="2"/>
  <c r="EA186" i="2"/>
  <c r="DX186" i="2"/>
  <c r="DU186" i="2"/>
  <c r="DR186" i="2"/>
  <c r="DO186" i="2"/>
  <c r="DL186" i="2"/>
  <c r="DI186" i="2"/>
  <c r="DF186" i="2"/>
  <c r="DC186" i="2"/>
  <c r="CZ186" i="2"/>
  <c r="CW186" i="2"/>
  <c r="CT186" i="2"/>
  <c r="CQ186" i="2"/>
  <c r="CN186" i="2"/>
  <c r="CK186" i="2"/>
  <c r="CH186" i="2"/>
  <c r="CE186" i="2"/>
  <c r="CB186" i="2"/>
  <c r="BY186" i="2"/>
  <c r="BV186" i="2"/>
  <c r="BS186" i="2"/>
  <c r="BP186" i="2"/>
  <c r="BM186" i="2"/>
  <c r="BJ186" i="2"/>
  <c r="BG186" i="2"/>
  <c r="BD186" i="2"/>
  <c r="BA186" i="2"/>
  <c r="AX186" i="2"/>
  <c r="AU186" i="2"/>
  <c r="AR186" i="2"/>
  <c r="AO186" i="2"/>
  <c r="AL186" i="2"/>
  <c r="AI186" i="2"/>
  <c r="AF186" i="2"/>
  <c r="AC186" i="2"/>
  <c r="Z186" i="2"/>
  <c r="T186" i="2"/>
  <c r="Q186" i="2"/>
  <c r="N186" i="2"/>
  <c r="K186" i="2"/>
  <c r="H186" i="2"/>
  <c r="EG185" i="2"/>
  <c r="ED185" i="2"/>
  <c r="EA185" i="2"/>
  <c r="DX185" i="2"/>
  <c r="DU185" i="2"/>
  <c r="DR185" i="2"/>
  <c r="DO185" i="2"/>
  <c r="DL185" i="2"/>
  <c r="DI185" i="2"/>
  <c r="DF185" i="2"/>
  <c r="DC185" i="2"/>
  <c r="CZ185" i="2"/>
  <c r="CW185" i="2"/>
  <c r="CT185" i="2"/>
  <c r="CQ185" i="2"/>
  <c r="CN185" i="2"/>
  <c r="CK185" i="2"/>
  <c r="CH185" i="2"/>
  <c r="CE185" i="2"/>
  <c r="CB185" i="2"/>
  <c r="BY185" i="2"/>
  <c r="BV185" i="2"/>
  <c r="BS185" i="2"/>
  <c r="BP185" i="2"/>
  <c r="BM185" i="2"/>
  <c r="BJ185" i="2"/>
  <c r="BG185" i="2"/>
  <c r="BD185" i="2"/>
  <c r="BA185" i="2"/>
  <c r="AX185" i="2"/>
  <c r="AU185" i="2"/>
  <c r="AR185" i="2"/>
  <c r="AO185" i="2"/>
  <c r="AL185" i="2"/>
  <c r="AI185" i="2"/>
  <c r="AF185" i="2"/>
  <c r="AC185" i="2"/>
  <c r="Z185" i="2"/>
  <c r="T185" i="2"/>
  <c r="Q185" i="2"/>
  <c r="N185" i="2"/>
  <c r="K185" i="2"/>
  <c r="H185" i="2"/>
  <c r="EG184" i="2"/>
  <c r="ED184" i="2"/>
  <c r="EA184" i="2"/>
  <c r="DX184" i="2"/>
  <c r="DU184" i="2"/>
  <c r="DR184" i="2"/>
  <c r="DO184" i="2"/>
  <c r="DL184" i="2"/>
  <c r="DI184" i="2"/>
  <c r="DF184" i="2"/>
  <c r="DC184" i="2"/>
  <c r="CZ184" i="2"/>
  <c r="CW184" i="2"/>
  <c r="CT184" i="2"/>
  <c r="CQ184" i="2"/>
  <c r="CN184" i="2"/>
  <c r="CK184" i="2"/>
  <c r="CH184" i="2"/>
  <c r="CE184" i="2"/>
  <c r="CB184" i="2"/>
  <c r="BY184" i="2"/>
  <c r="BV184" i="2"/>
  <c r="BS184" i="2"/>
  <c r="BP184" i="2"/>
  <c r="BM184" i="2"/>
  <c r="BJ184" i="2"/>
  <c r="BG184" i="2"/>
  <c r="BD184" i="2"/>
  <c r="BA184" i="2"/>
  <c r="AX184" i="2"/>
  <c r="AU184" i="2"/>
  <c r="AR184" i="2"/>
  <c r="AO184" i="2"/>
  <c r="AL184" i="2"/>
  <c r="AI184" i="2"/>
  <c r="AF184" i="2"/>
  <c r="AC184" i="2"/>
  <c r="Z184" i="2"/>
  <c r="T184" i="2"/>
  <c r="Q184" i="2"/>
  <c r="N184" i="2"/>
  <c r="K184" i="2"/>
  <c r="H184" i="2"/>
  <c r="EG183" i="2"/>
  <c r="ED183" i="2"/>
  <c r="EA183" i="2"/>
  <c r="DX183" i="2"/>
  <c r="DU183" i="2"/>
  <c r="DR183" i="2"/>
  <c r="DO183" i="2"/>
  <c r="DL183" i="2"/>
  <c r="DI183" i="2"/>
  <c r="DF183" i="2"/>
  <c r="DC183" i="2"/>
  <c r="CZ183" i="2"/>
  <c r="CW183" i="2"/>
  <c r="CT183" i="2"/>
  <c r="CQ183" i="2"/>
  <c r="CN183" i="2"/>
  <c r="CK183" i="2"/>
  <c r="CH183" i="2"/>
  <c r="CE183" i="2"/>
  <c r="CB183" i="2"/>
  <c r="BY183" i="2"/>
  <c r="BV183" i="2"/>
  <c r="BS183" i="2"/>
  <c r="BP183" i="2"/>
  <c r="BM183" i="2"/>
  <c r="BJ183" i="2"/>
  <c r="BG183" i="2"/>
  <c r="BD183" i="2"/>
  <c r="BA183" i="2"/>
  <c r="AX183" i="2"/>
  <c r="AU183" i="2"/>
  <c r="AR183" i="2"/>
  <c r="AO183" i="2"/>
  <c r="AL183" i="2"/>
  <c r="AI183" i="2"/>
  <c r="AF183" i="2"/>
  <c r="AC183" i="2"/>
  <c r="Z183" i="2"/>
  <c r="T183" i="2"/>
  <c r="Q183" i="2"/>
  <c r="N183" i="2"/>
  <c r="K183" i="2"/>
  <c r="H183" i="2"/>
  <c r="EG182" i="2"/>
  <c r="ED182" i="2"/>
  <c r="EA182" i="2"/>
  <c r="DX182" i="2"/>
  <c r="DU182" i="2"/>
  <c r="DR182" i="2"/>
  <c r="DO182" i="2"/>
  <c r="DL182" i="2"/>
  <c r="DI182" i="2"/>
  <c r="DF182" i="2"/>
  <c r="DC182" i="2"/>
  <c r="CZ182" i="2"/>
  <c r="CW182" i="2"/>
  <c r="CT182" i="2"/>
  <c r="CQ182" i="2"/>
  <c r="CN182" i="2"/>
  <c r="CK182" i="2"/>
  <c r="CH182" i="2"/>
  <c r="CE182" i="2"/>
  <c r="CB182" i="2"/>
  <c r="BY182" i="2"/>
  <c r="BV182" i="2"/>
  <c r="BS182" i="2"/>
  <c r="BP182" i="2"/>
  <c r="BM182" i="2"/>
  <c r="BJ182" i="2"/>
  <c r="BG182" i="2"/>
  <c r="BD182" i="2"/>
  <c r="BA182" i="2"/>
  <c r="AX182" i="2"/>
  <c r="AU182" i="2"/>
  <c r="AR182" i="2"/>
  <c r="AO182" i="2"/>
  <c r="AL182" i="2"/>
  <c r="AI182" i="2"/>
  <c r="AF182" i="2"/>
  <c r="AC182" i="2"/>
  <c r="Z182" i="2"/>
  <c r="T182" i="2"/>
  <c r="Q182" i="2"/>
  <c r="N182" i="2"/>
  <c r="K182" i="2"/>
  <c r="H182" i="2"/>
  <c r="EG181" i="2"/>
  <c r="ED181" i="2"/>
  <c r="EA181" i="2"/>
  <c r="DX181" i="2"/>
  <c r="DU181" i="2"/>
  <c r="DR181" i="2"/>
  <c r="DO181" i="2"/>
  <c r="DL181" i="2"/>
  <c r="DI181" i="2"/>
  <c r="DF181" i="2"/>
  <c r="DC181" i="2"/>
  <c r="CZ181" i="2"/>
  <c r="CW181" i="2"/>
  <c r="CT181" i="2"/>
  <c r="CQ181" i="2"/>
  <c r="CN181" i="2"/>
  <c r="CK181" i="2"/>
  <c r="CH181" i="2"/>
  <c r="CE181" i="2"/>
  <c r="CB181" i="2"/>
  <c r="BY181" i="2"/>
  <c r="BV181" i="2"/>
  <c r="BS181" i="2"/>
  <c r="BP181" i="2"/>
  <c r="BM181" i="2"/>
  <c r="BJ181" i="2"/>
  <c r="BG181" i="2"/>
  <c r="BD181" i="2"/>
  <c r="BA181" i="2"/>
  <c r="AX181" i="2"/>
  <c r="AU181" i="2"/>
  <c r="AR181" i="2"/>
  <c r="AO181" i="2"/>
  <c r="AL181" i="2"/>
  <c r="AI181" i="2"/>
  <c r="AF181" i="2"/>
  <c r="AC181" i="2"/>
  <c r="Z181" i="2"/>
  <c r="T181" i="2"/>
  <c r="Q181" i="2"/>
  <c r="N181" i="2"/>
  <c r="K181" i="2"/>
  <c r="H181" i="2"/>
  <c r="EG180" i="2"/>
  <c r="ED180" i="2"/>
  <c r="EA180" i="2"/>
  <c r="DX180" i="2"/>
  <c r="DU180" i="2"/>
  <c r="DR180" i="2"/>
  <c r="DO180" i="2"/>
  <c r="DL180" i="2"/>
  <c r="DI180" i="2"/>
  <c r="DF180" i="2"/>
  <c r="DC180" i="2"/>
  <c r="CZ180" i="2"/>
  <c r="CW180" i="2"/>
  <c r="CT180" i="2"/>
  <c r="CQ180" i="2"/>
  <c r="CN180" i="2"/>
  <c r="CK180" i="2"/>
  <c r="CH180" i="2"/>
  <c r="CE180" i="2"/>
  <c r="CB180" i="2"/>
  <c r="BY180" i="2"/>
  <c r="BV180" i="2"/>
  <c r="BS180" i="2"/>
  <c r="BP180" i="2"/>
  <c r="BM180" i="2"/>
  <c r="BJ180" i="2"/>
  <c r="BG180" i="2"/>
  <c r="BD180" i="2"/>
  <c r="BA180" i="2"/>
  <c r="AX180" i="2"/>
  <c r="AU180" i="2"/>
  <c r="AR180" i="2"/>
  <c r="AO180" i="2"/>
  <c r="AL180" i="2"/>
  <c r="AI180" i="2"/>
  <c r="AF180" i="2"/>
  <c r="AC180" i="2"/>
  <c r="Z180" i="2"/>
  <c r="T180" i="2"/>
  <c r="Q180" i="2"/>
  <c r="N180" i="2"/>
  <c r="K180" i="2"/>
  <c r="H180" i="2"/>
  <c r="EG179" i="2"/>
  <c r="ED179" i="2"/>
  <c r="EA179" i="2"/>
  <c r="DX179" i="2"/>
  <c r="DU179" i="2"/>
  <c r="DR179" i="2"/>
  <c r="DO179" i="2"/>
  <c r="DL179" i="2"/>
  <c r="DI179" i="2"/>
  <c r="DF179" i="2"/>
  <c r="DC179" i="2"/>
  <c r="CZ179" i="2"/>
  <c r="CW179" i="2"/>
  <c r="CT179" i="2"/>
  <c r="CQ179" i="2"/>
  <c r="CN179" i="2"/>
  <c r="CK179" i="2"/>
  <c r="CH179" i="2"/>
  <c r="CE179" i="2"/>
  <c r="CB179" i="2"/>
  <c r="BY179" i="2"/>
  <c r="BV179" i="2"/>
  <c r="BS179" i="2"/>
  <c r="BP179" i="2"/>
  <c r="BM179" i="2"/>
  <c r="BJ179" i="2"/>
  <c r="BG179" i="2"/>
  <c r="BD179" i="2"/>
  <c r="BA179" i="2"/>
  <c r="AX179" i="2"/>
  <c r="AU179" i="2"/>
  <c r="AR179" i="2"/>
  <c r="AO179" i="2"/>
  <c r="AL179" i="2"/>
  <c r="AI179" i="2"/>
  <c r="AF179" i="2"/>
  <c r="AC179" i="2"/>
  <c r="Z179" i="2"/>
  <c r="T179" i="2"/>
  <c r="Q179" i="2"/>
  <c r="N179" i="2"/>
  <c r="K179" i="2"/>
  <c r="H179" i="2"/>
  <c r="EG178" i="2"/>
  <c r="ED178" i="2"/>
  <c r="EA178" i="2"/>
  <c r="DX178" i="2"/>
  <c r="DU178" i="2"/>
  <c r="DR178" i="2"/>
  <c r="DO178" i="2"/>
  <c r="DL178" i="2"/>
  <c r="DI178" i="2"/>
  <c r="DF178" i="2"/>
  <c r="DC178" i="2"/>
  <c r="CZ178" i="2"/>
  <c r="CW178" i="2"/>
  <c r="CT178" i="2"/>
  <c r="CQ178" i="2"/>
  <c r="CN178" i="2"/>
  <c r="CK178" i="2"/>
  <c r="CH178" i="2"/>
  <c r="CE178" i="2"/>
  <c r="CB178" i="2"/>
  <c r="BY178" i="2"/>
  <c r="BV178" i="2"/>
  <c r="BS178" i="2"/>
  <c r="BP178" i="2"/>
  <c r="BM178" i="2"/>
  <c r="BJ178" i="2"/>
  <c r="BG178" i="2"/>
  <c r="BD178" i="2"/>
  <c r="BA178" i="2"/>
  <c r="AX178" i="2"/>
  <c r="AU178" i="2"/>
  <c r="AR178" i="2"/>
  <c r="AO178" i="2"/>
  <c r="AL178" i="2"/>
  <c r="AI178" i="2"/>
  <c r="AF178" i="2"/>
  <c r="AC178" i="2"/>
  <c r="Z178" i="2"/>
  <c r="T178" i="2"/>
  <c r="Q178" i="2"/>
  <c r="N178" i="2"/>
  <c r="K178" i="2"/>
  <c r="H178" i="2"/>
  <c r="EG177" i="2"/>
  <c r="ED177" i="2"/>
  <c r="EA177" i="2"/>
  <c r="DX177" i="2"/>
  <c r="DU177" i="2"/>
  <c r="DR177" i="2"/>
  <c r="DO177" i="2"/>
  <c r="DL177" i="2"/>
  <c r="DI177" i="2"/>
  <c r="DF177" i="2"/>
  <c r="DC177" i="2"/>
  <c r="CZ177" i="2"/>
  <c r="CW177" i="2"/>
  <c r="CT177" i="2"/>
  <c r="CQ177" i="2"/>
  <c r="CN177" i="2"/>
  <c r="CK177" i="2"/>
  <c r="CH177" i="2"/>
  <c r="CE177" i="2"/>
  <c r="CB177" i="2"/>
  <c r="BY177" i="2"/>
  <c r="BV177" i="2"/>
  <c r="BS177" i="2"/>
  <c r="BP177" i="2"/>
  <c r="BM177" i="2"/>
  <c r="BJ177" i="2"/>
  <c r="BG177" i="2"/>
  <c r="BD177" i="2"/>
  <c r="BA177" i="2"/>
  <c r="AX177" i="2"/>
  <c r="AU177" i="2"/>
  <c r="AR177" i="2"/>
  <c r="AO177" i="2"/>
  <c r="AL177" i="2"/>
  <c r="AI177" i="2"/>
  <c r="AF177" i="2"/>
  <c r="AC177" i="2"/>
  <c r="Z177" i="2"/>
  <c r="T177" i="2"/>
  <c r="Q177" i="2"/>
  <c r="N177" i="2"/>
  <c r="K177" i="2"/>
  <c r="H177" i="2"/>
  <c r="EG176" i="2"/>
  <c r="ED176" i="2"/>
  <c r="EA176" i="2"/>
  <c r="DX176" i="2"/>
  <c r="DU176" i="2"/>
  <c r="DR176" i="2"/>
  <c r="DO176" i="2"/>
  <c r="DL176" i="2"/>
  <c r="DI176" i="2"/>
  <c r="DF176" i="2"/>
  <c r="DC176" i="2"/>
  <c r="CZ176" i="2"/>
  <c r="CW176" i="2"/>
  <c r="CT176" i="2"/>
  <c r="CQ176" i="2"/>
  <c r="CN176" i="2"/>
  <c r="CK176" i="2"/>
  <c r="CH176" i="2"/>
  <c r="CE176" i="2"/>
  <c r="CB176" i="2"/>
  <c r="BY176" i="2"/>
  <c r="BV176" i="2"/>
  <c r="BS176" i="2"/>
  <c r="BP176" i="2"/>
  <c r="BM176" i="2"/>
  <c r="BJ176" i="2"/>
  <c r="BG176" i="2"/>
  <c r="BD176" i="2"/>
  <c r="BA176" i="2"/>
  <c r="AX176" i="2"/>
  <c r="AU176" i="2"/>
  <c r="AR176" i="2"/>
  <c r="AO176" i="2"/>
  <c r="AL176" i="2"/>
  <c r="AI176" i="2"/>
  <c r="AF176" i="2"/>
  <c r="AC176" i="2"/>
  <c r="Z176" i="2"/>
  <c r="T176" i="2"/>
  <c r="Q176" i="2"/>
  <c r="N176" i="2"/>
  <c r="K176" i="2"/>
  <c r="H176" i="2"/>
  <c r="EG175" i="2"/>
  <c r="ED175" i="2"/>
  <c r="EA175" i="2"/>
  <c r="DX175" i="2"/>
  <c r="DU175" i="2"/>
  <c r="DR175" i="2"/>
  <c r="DO175" i="2"/>
  <c r="DL175" i="2"/>
  <c r="DI175" i="2"/>
  <c r="DF175" i="2"/>
  <c r="DC175" i="2"/>
  <c r="CZ175" i="2"/>
  <c r="CW175" i="2"/>
  <c r="CT175" i="2"/>
  <c r="CQ175" i="2"/>
  <c r="CN175" i="2"/>
  <c r="CK175" i="2"/>
  <c r="CH175" i="2"/>
  <c r="CE175" i="2"/>
  <c r="CB175" i="2"/>
  <c r="BY175" i="2"/>
  <c r="BV175" i="2"/>
  <c r="BS175" i="2"/>
  <c r="BP175" i="2"/>
  <c r="BM175" i="2"/>
  <c r="BJ175" i="2"/>
  <c r="BG175" i="2"/>
  <c r="BD175" i="2"/>
  <c r="BA175" i="2"/>
  <c r="AX175" i="2"/>
  <c r="AU175" i="2"/>
  <c r="AR175" i="2"/>
  <c r="AO175" i="2"/>
  <c r="AL175" i="2"/>
  <c r="AI175" i="2"/>
  <c r="AF175" i="2"/>
  <c r="AC175" i="2"/>
  <c r="Z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CI187" i="1" s="1"/>
  <c r="BI187" i="1"/>
  <c r="BH187" i="1"/>
  <c r="BF187" i="1"/>
  <c r="BE187" i="1"/>
  <c r="BC187" i="1"/>
  <c r="BB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CH186" i="1"/>
  <c r="CE186" i="1"/>
  <c r="CB186" i="1"/>
  <c r="BY186" i="1"/>
  <c r="BV186" i="1"/>
  <c r="BS186" i="1"/>
  <c r="BP186" i="1"/>
  <c r="BM186" i="1"/>
  <c r="BJ186" i="1"/>
  <c r="BG186" i="1"/>
  <c r="BD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CH185" i="1"/>
  <c r="CE185" i="1"/>
  <c r="CB185" i="1"/>
  <c r="BY185" i="1"/>
  <c r="BV185" i="1"/>
  <c r="BS185" i="1"/>
  <c r="BP185" i="1"/>
  <c r="BM185" i="1"/>
  <c r="BJ185" i="1"/>
  <c r="BG185" i="1"/>
  <c r="BD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CH184" i="1"/>
  <c r="CE184" i="1"/>
  <c r="CB184" i="1"/>
  <c r="BY184" i="1"/>
  <c r="BV184" i="1"/>
  <c r="BS184" i="1"/>
  <c r="BP184" i="1"/>
  <c r="BM184" i="1"/>
  <c r="BJ184" i="1"/>
  <c r="BG184" i="1"/>
  <c r="BD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CH183" i="1"/>
  <c r="CE183" i="1"/>
  <c r="CB183" i="1"/>
  <c r="BY183" i="1"/>
  <c r="BV183" i="1"/>
  <c r="BS183" i="1"/>
  <c r="BP183" i="1"/>
  <c r="BM183" i="1"/>
  <c r="BJ183" i="1"/>
  <c r="BG183" i="1"/>
  <c r="BD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CH182" i="1"/>
  <c r="CE182" i="1"/>
  <c r="CB182" i="1"/>
  <c r="BY182" i="1"/>
  <c r="BV182" i="1"/>
  <c r="BS182" i="1"/>
  <c r="BP182" i="1"/>
  <c r="BM182" i="1"/>
  <c r="BJ182" i="1"/>
  <c r="BG182" i="1"/>
  <c r="BD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CH181" i="1"/>
  <c r="CE181" i="1"/>
  <c r="CB181" i="1"/>
  <c r="BY181" i="1"/>
  <c r="BV181" i="1"/>
  <c r="BS181" i="1"/>
  <c r="BP181" i="1"/>
  <c r="BM181" i="1"/>
  <c r="BJ181" i="1"/>
  <c r="BG181" i="1"/>
  <c r="BD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CH180" i="1"/>
  <c r="CE180" i="1"/>
  <c r="CB180" i="1"/>
  <c r="BY180" i="1"/>
  <c r="BV180" i="1"/>
  <c r="BS180" i="1"/>
  <c r="BP180" i="1"/>
  <c r="BM180" i="1"/>
  <c r="BJ180" i="1"/>
  <c r="BG180" i="1"/>
  <c r="BD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CH179" i="1"/>
  <c r="CE179" i="1"/>
  <c r="CB179" i="1"/>
  <c r="BY179" i="1"/>
  <c r="BV179" i="1"/>
  <c r="BS179" i="1"/>
  <c r="BP179" i="1"/>
  <c r="BM179" i="1"/>
  <c r="BJ179" i="1"/>
  <c r="BG179" i="1"/>
  <c r="BD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CH178" i="1"/>
  <c r="CE178" i="1"/>
  <c r="CB178" i="1"/>
  <c r="BY178" i="1"/>
  <c r="BV178" i="1"/>
  <c r="BS178" i="1"/>
  <c r="BP178" i="1"/>
  <c r="BM178" i="1"/>
  <c r="BJ178" i="1"/>
  <c r="BG178" i="1"/>
  <c r="BD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CH177" i="1"/>
  <c r="CE177" i="1"/>
  <c r="CB177" i="1"/>
  <c r="BY177" i="1"/>
  <c r="BV177" i="1"/>
  <c r="BS177" i="1"/>
  <c r="BP177" i="1"/>
  <c r="BM177" i="1"/>
  <c r="BJ177" i="1"/>
  <c r="BG177" i="1"/>
  <c r="BD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CH176" i="1"/>
  <c r="CE176" i="1"/>
  <c r="CB176" i="1"/>
  <c r="BY176" i="1"/>
  <c r="BV176" i="1"/>
  <c r="BS176" i="1"/>
  <c r="BP176" i="1"/>
  <c r="BM176" i="1"/>
  <c r="BJ176" i="1"/>
  <c r="BG176" i="1"/>
  <c r="BD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CH175" i="1"/>
  <c r="CE175" i="1"/>
  <c r="CB175" i="1"/>
  <c r="BY175" i="1"/>
  <c r="BV175" i="1"/>
  <c r="BS175" i="1"/>
  <c r="BP175" i="1"/>
  <c r="BM175" i="1"/>
  <c r="BJ175" i="1"/>
  <c r="BG175" i="1"/>
  <c r="BD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H213" i="2" l="1"/>
  <c r="EI213" i="2"/>
  <c r="CJ213" i="1"/>
  <c r="CI213" i="1"/>
  <c r="EI200" i="2"/>
  <c r="EH200" i="2"/>
  <c r="CI200" i="1"/>
  <c r="CJ200" i="1"/>
  <c r="EH187" i="2"/>
  <c r="CJ187" i="1"/>
  <c r="EI187" i="2"/>
  <c r="EI173" i="2"/>
  <c r="EH173" i="2"/>
  <c r="EI172" i="2"/>
  <c r="EH172" i="2"/>
  <c r="EI171" i="2"/>
  <c r="EH171" i="2"/>
  <c r="EI169" i="2"/>
  <c r="EH169" i="2"/>
  <c r="EI168" i="2"/>
  <c r="EH168" i="2"/>
  <c r="EI167" i="2"/>
  <c r="EH167" i="2"/>
  <c r="EI166" i="2"/>
  <c r="EH166" i="2"/>
  <c r="EI165" i="2"/>
  <c r="EH165" i="2"/>
  <c r="EI164" i="2"/>
  <c r="EH164" i="2"/>
  <c r="EI163" i="2"/>
  <c r="EH163" i="2"/>
  <c r="EI162" i="2"/>
  <c r="EH162" i="2"/>
  <c r="EI170" i="2"/>
  <c r="EH170" i="2"/>
  <c r="P161" i="2"/>
  <c r="O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P148" i="2"/>
  <c r="O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P135" i="2"/>
  <c r="O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P122" i="2"/>
  <c r="O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P109" i="2"/>
  <c r="O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96" i="2"/>
  <c r="O96" i="2"/>
  <c r="Q95" i="2"/>
  <c r="Q94" i="2"/>
  <c r="Q93" i="2"/>
  <c r="Q92" i="2"/>
  <c r="Q91" i="2"/>
  <c r="Q90" i="2"/>
  <c r="Q89" i="2"/>
  <c r="Q88" i="2"/>
  <c r="Q87" i="2"/>
  <c r="Q86" i="2"/>
  <c r="Q85" i="2"/>
  <c r="Q84" i="2"/>
  <c r="P83" i="2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174" i="2"/>
  <c r="O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CV161" i="2" l="1"/>
  <c r="CU161" i="2"/>
  <c r="CW160" i="2"/>
  <c r="CW159" i="2"/>
  <c r="CW158" i="2"/>
  <c r="CW157" i="2"/>
  <c r="CW156" i="2"/>
  <c r="CW155" i="2"/>
  <c r="CW154" i="2"/>
  <c r="CW153" i="2"/>
  <c r="CW152" i="2"/>
  <c r="CW151" i="2"/>
  <c r="CW150" i="2"/>
  <c r="CW149" i="2"/>
  <c r="CV148" i="2"/>
  <c r="CU148" i="2"/>
  <c r="CW147" i="2"/>
  <c r="CW146" i="2"/>
  <c r="CW145" i="2"/>
  <c r="CW144" i="2"/>
  <c r="CW143" i="2"/>
  <c r="CW142" i="2"/>
  <c r="CW141" i="2"/>
  <c r="CW140" i="2"/>
  <c r="CW139" i="2"/>
  <c r="CW138" i="2"/>
  <c r="CW137" i="2"/>
  <c r="CW136" i="2"/>
  <c r="CV135" i="2"/>
  <c r="CU135" i="2"/>
  <c r="CW134" i="2"/>
  <c r="CW133" i="2"/>
  <c r="CW132" i="2"/>
  <c r="CW131" i="2"/>
  <c r="CW130" i="2"/>
  <c r="CW129" i="2"/>
  <c r="CW128" i="2"/>
  <c r="CW127" i="2"/>
  <c r="CW126" i="2"/>
  <c r="CW125" i="2"/>
  <c r="CW124" i="2"/>
  <c r="CW123" i="2"/>
  <c r="CV122" i="2"/>
  <c r="CU122" i="2"/>
  <c r="CW121" i="2"/>
  <c r="CW120" i="2"/>
  <c r="CW119" i="2"/>
  <c r="CW118" i="2"/>
  <c r="CW117" i="2"/>
  <c r="CW116" i="2"/>
  <c r="CW115" i="2"/>
  <c r="CW114" i="2"/>
  <c r="CW113" i="2"/>
  <c r="CW112" i="2"/>
  <c r="CW111" i="2"/>
  <c r="CW110" i="2"/>
  <c r="CV109" i="2"/>
  <c r="CU109" i="2"/>
  <c r="CW108" i="2"/>
  <c r="CW107" i="2"/>
  <c r="CW106" i="2"/>
  <c r="CW105" i="2"/>
  <c r="CW104" i="2"/>
  <c r="CW103" i="2"/>
  <c r="CW102" i="2"/>
  <c r="CW101" i="2"/>
  <c r="CW100" i="2"/>
  <c r="CW99" i="2"/>
  <c r="CW98" i="2"/>
  <c r="CW97" i="2"/>
  <c r="CV96" i="2"/>
  <c r="CU96" i="2"/>
  <c r="CW95" i="2"/>
  <c r="CW94" i="2"/>
  <c r="CW93" i="2"/>
  <c r="CW92" i="2"/>
  <c r="CW91" i="2"/>
  <c r="CW90" i="2"/>
  <c r="CW89" i="2"/>
  <c r="CW88" i="2"/>
  <c r="CW87" i="2"/>
  <c r="CW86" i="2"/>
  <c r="CW85" i="2"/>
  <c r="CW84" i="2"/>
  <c r="CV83" i="2"/>
  <c r="CU83" i="2"/>
  <c r="CW82" i="2"/>
  <c r="CW81" i="2"/>
  <c r="CW80" i="2"/>
  <c r="CW79" i="2"/>
  <c r="CW78" i="2"/>
  <c r="CW77" i="2"/>
  <c r="CW76" i="2"/>
  <c r="CW75" i="2"/>
  <c r="CW74" i="2"/>
  <c r="CW73" i="2"/>
  <c r="CW72" i="2"/>
  <c r="CW71" i="2"/>
  <c r="CV70" i="2"/>
  <c r="CU70" i="2"/>
  <c r="CW69" i="2"/>
  <c r="CW68" i="2"/>
  <c r="CW67" i="2"/>
  <c r="CW66" i="2"/>
  <c r="CW65" i="2"/>
  <c r="CW64" i="2"/>
  <c r="CW63" i="2"/>
  <c r="CW62" i="2"/>
  <c r="CW61" i="2"/>
  <c r="CW60" i="2"/>
  <c r="CW59" i="2"/>
  <c r="CW58" i="2"/>
  <c r="CV57" i="2"/>
  <c r="CU57" i="2"/>
  <c r="CW56" i="2"/>
  <c r="CW55" i="2"/>
  <c r="CW54" i="2"/>
  <c r="CW53" i="2"/>
  <c r="CW52" i="2"/>
  <c r="CW51" i="2"/>
  <c r="CW50" i="2"/>
  <c r="CW49" i="2"/>
  <c r="CW48" i="2"/>
  <c r="CW47" i="2"/>
  <c r="CW46" i="2"/>
  <c r="CW45" i="2"/>
  <c r="CV44" i="2"/>
  <c r="CU44" i="2"/>
  <c r="CW43" i="2"/>
  <c r="CW42" i="2"/>
  <c r="CW41" i="2"/>
  <c r="CW40" i="2"/>
  <c r="CW39" i="2"/>
  <c r="CW38" i="2"/>
  <c r="CW37" i="2"/>
  <c r="CW36" i="2"/>
  <c r="CW35" i="2"/>
  <c r="CW34" i="2"/>
  <c r="CW33" i="2"/>
  <c r="CW32" i="2"/>
  <c r="CV31" i="2"/>
  <c r="CU31" i="2"/>
  <c r="CW30" i="2"/>
  <c r="CW29" i="2"/>
  <c r="CW28" i="2"/>
  <c r="CW27" i="2"/>
  <c r="CW26" i="2"/>
  <c r="CW25" i="2"/>
  <c r="CW24" i="2"/>
  <c r="CW23" i="2"/>
  <c r="CW22" i="2"/>
  <c r="CW21" i="2"/>
  <c r="CW20" i="2"/>
  <c r="CW19" i="2"/>
  <c r="CV18" i="2"/>
  <c r="CU18" i="2"/>
  <c r="CW17" i="2"/>
  <c r="CW16" i="2"/>
  <c r="CW15" i="2"/>
  <c r="CW14" i="2"/>
  <c r="CW13" i="2"/>
  <c r="CW12" i="2"/>
  <c r="CW11" i="2"/>
  <c r="CW10" i="2"/>
  <c r="CW9" i="2"/>
  <c r="CW8" i="2"/>
  <c r="CW7" i="2"/>
  <c r="CW6" i="2"/>
  <c r="CV174" i="2"/>
  <c r="CU174" i="2"/>
  <c r="CW173" i="2"/>
  <c r="CW172" i="2"/>
  <c r="CW171" i="2"/>
  <c r="CW170" i="2"/>
  <c r="CW169" i="2"/>
  <c r="CW168" i="2"/>
  <c r="CW167" i="2"/>
  <c r="CW166" i="2"/>
  <c r="CW165" i="2"/>
  <c r="CW164" i="2"/>
  <c r="CW163" i="2"/>
  <c r="CW162" i="2"/>
  <c r="CJ173" i="1" l="1"/>
  <c r="CI173" i="1"/>
  <c r="CJ172" i="1"/>
  <c r="CI172" i="1"/>
  <c r="CJ171" i="1"/>
  <c r="CI171" i="1"/>
  <c r="CJ170" i="1"/>
  <c r="CI170" i="1"/>
  <c r="CJ169" i="1"/>
  <c r="CI169" i="1"/>
  <c r="CJ168" i="1"/>
  <c r="CI168" i="1"/>
  <c r="CJ167" i="1"/>
  <c r="CI167" i="1"/>
  <c r="CJ165" i="1"/>
  <c r="CI165" i="1"/>
  <c r="CJ164" i="1"/>
  <c r="CI164" i="1"/>
  <c r="CJ163" i="1"/>
  <c r="CI163" i="1"/>
  <c r="CJ162" i="1"/>
  <c r="CI162" i="1"/>
  <c r="CJ166" i="1"/>
  <c r="CI166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EF174" i="2" l="1"/>
  <c r="EE174" i="2"/>
  <c r="EC174" i="2"/>
  <c r="EB174" i="2"/>
  <c r="DZ174" i="2"/>
  <c r="DY174" i="2"/>
  <c r="DW174" i="2"/>
  <c r="DV174" i="2"/>
  <c r="DT174" i="2"/>
  <c r="DS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S174" i="2"/>
  <c r="CR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S174" i="2"/>
  <c r="R174" i="2"/>
  <c r="M174" i="2"/>
  <c r="L174" i="2"/>
  <c r="J174" i="2"/>
  <c r="I174" i="2"/>
  <c r="G174" i="2"/>
  <c r="F174" i="2"/>
  <c r="EG173" i="2"/>
  <c r="ED173" i="2"/>
  <c r="EA173" i="2"/>
  <c r="DX173" i="2"/>
  <c r="DU173" i="2"/>
  <c r="DR173" i="2"/>
  <c r="DO173" i="2"/>
  <c r="DL173" i="2"/>
  <c r="DI173" i="2"/>
  <c r="DF173" i="2"/>
  <c r="DC173" i="2"/>
  <c r="CZ173" i="2"/>
  <c r="CT173" i="2"/>
  <c r="CQ173" i="2"/>
  <c r="CN173" i="2"/>
  <c r="CK173" i="2"/>
  <c r="CH173" i="2"/>
  <c r="CE173" i="2"/>
  <c r="CB173" i="2"/>
  <c r="BY173" i="2"/>
  <c r="BV173" i="2"/>
  <c r="BS173" i="2"/>
  <c r="BP173" i="2"/>
  <c r="BM173" i="2"/>
  <c r="BJ173" i="2"/>
  <c r="BG173" i="2"/>
  <c r="BD173" i="2"/>
  <c r="BA173" i="2"/>
  <c r="AX173" i="2"/>
  <c r="AU173" i="2"/>
  <c r="AR173" i="2"/>
  <c r="AO173" i="2"/>
  <c r="AL173" i="2"/>
  <c r="AI173" i="2"/>
  <c r="AF173" i="2"/>
  <c r="AC173" i="2"/>
  <c r="Z173" i="2"/>
  <c r="T173" i="2"/>
  <c r="N173" i="2"/>
  <c r="K173" i="2"/>
  <c r="H173" i="2"/>
  <c r="EG172" i="2"/>
  <c r="ED172" i="2"/>
  <c r="EA172" i="2"/>
  <c r="DX172" i="2"/>
  <c r="DU172" i="2"/>
  <c r="DR172" i="2"/>
  <c r="DO172" i="2"/>
  <c r="DL172" i="2"/>
  <c r="DI172" i="2"/>
  <c r="DF172" i="2"/>
  <c r="DC172" i="2"/>
  <c r="CZ172" i="2"/>
  <c r="CT172" i="2"/>
  <c r="CQ172" i="2"/>
  <c r="CN172" i="2"/>
  <c r="CK172" i="2"/>
  <c r="CH172" i="2"/>
  <c r="CE172" i="2"/>
  <c r="CB172" i="2"/>
  <c r="BY172" i="2"/>
  <c r="BV172" i="2"/>
  <c r="BS172" i="2"/>
  <c r="BP172" i="2"/>
  <c r="BM172" i="2"/>
  <c r="BJ172" i="2"/>
  <c r="BG172" i="2"/>
  <c r="BD172" i="2"/>
  <c r="BA172" i="2"/>
  <c r="AX172" i="2"/>
  <c r="AU172" i="2"/>
  <c r="AR172" i="2"/>
  <c r="AO172" i="2"/>
  <c r="AL172" i="2"/>
  <c r="AI172" i="2"/>
  <c r="AF172" i="2"/>
  <c r="AC172" i="2"/>
  <c r="Z172" i="2"/>
  <c r="T172" i="2"/>
  <c r="N172" i="2"/>
  <c r="K172" i="2"/>
  <c r="H172" i="2"/>
  <c r="EG171" i="2"/>
  <c r="ED171" i="2"/>
  <c r="EA171" i="2"/>
  <c r="DX171" i="2"/>
  <c r="DU171" i="2"/>
  <c r="DR171" i="2"/>
  <c r="DO171" i="2"/>
  <c r="DL171" i="2"/>
  <c r="DI171" i="2"/>
  <c r="DF171" i="2"/>
  <c r="DC171" i="2"/>
  <c r="CZ171" i="2"/>
  <c r="CT171" i="2"/>
  <c r="CQ171" i="2"/>
  <c r="CN171" i="2"/>
  <c r="CK171" i="2"/>
  <c r="CH171" i="2"/>
  <c r="CE171" i="2"/>
  <c r="CB171" i="2"/>
  <c r="BY171" i="2"/>
  <c r="BV171" i="2"/>
  <c r="BS171" i="2"/>
  <c r="BP171" i="2"/>
  <c r="BM171" i="2"/>
  <c r="BJ171" i="2"/>
  <c r="BG171" i="2"/>
  <c r="BD171" i="2"/>
  <c r="BA171" i="2"/>
  <c r="AX171" i="2"/>
  <c r="AU171" i="2"/>
  <c r="AR171" i="2"/>
  <c r="AO171" i="2"/>
  <c r="AL171" i="2"/>
  <c r="AI171" i="2"/>
  <c r="AF171" i="2"/>
  <c r="AC171" i="2"/>
  <c r="Z171" i="2"/>
  <c r="T171" i="2"/>
  <c r="N171" i="2"/>
  <c r="K171" i="2"/>
  <c r="H171" i="2"/>
  <c r="EG170" i="2"/>
  <c r="ED170" i="2"/>
  <c r="EA170" i="2"/>
  <c r="DX170" i="2"/>
  <c r="DU170" i="2"/>
  <c r="DR170" i="2"/>
  <c r="DO170" i="2"/>
  <c r="DL170" i="2"/>
  <c r="DI170" i="2"/>
  <c r="DF170" i="2"/>
  <c r="DC170" i="2"/>
  <c r="CZ170" i="2"/>
  <c r="CT170" i="2"/>
  <c r="CQ170" i="2"/>
  <c r="CN170" i="2"/>
  <c r="CK170" i="2"/>
  <c r="CH170" i="2"/>
  <c r="CE170" i="2"/>
  <c r="CB170" i="2"/>
  <c r="BY170" i="2"/>
  <c r="BV170" i="2"/>
  <c r="BS170" i="2"/>
  <c r="BP170" i="2"/>
  <c r="BM170" i="2"/>
  <c r="BJ170" i="2"/>
  <c r="BG170" i="2"/>
  <c r="BD170" i="2"/>
  <c r="BA170" i="2"/>
  <c r="AX170" i="2"/>
  <c r="AU170" i="2"/>
  <c r="AR170" i="2"/>
  <c r="AO170" i="2"/>
  <c r="AL170" i="2"/>
  <c r="AI170" i="2"/>
  <c r="AF170" i="2"/>
  <c r="AC170" i="2"/>
  <c r="Z170" i="2"/>
  <c r="T170" i="2"/>
  <c r="N170" i="2"/>
  <c r="K170" i="2"/>
  <c r="H170" i="2"/>
  <c r="EG169" i="2"/>
  <c r="ED169" i="2"/>
  <c r="EA169" i="2"/>
  <c r="DX169" i="2"/>
  <c r="DU169" i="2"/>
  <c r="DR169" i="2"/>
  <c r="DO169" i="2"/>
  <c r="DL169" i="2"/>
  <c r="DI169" i="2"/>
  <c r="DF169" i="2"/>
  <c r="DC169" i="2"/>
  <c r="CZ169" i="2"/>
  <c r="CT169" i="2"/>
  <c r="CQ169" i="2"/>
  <c r="CN169" i="2"/>
  <c r="CK169" i="2"/>
  <c r="CH169" i="2"/>
  <c r="CE169" i="2"/>
  <c r="CB169" i="2"/>
  <c r="BY169" i="2"/>
  <c r="BV169" i="2"/>
  <c r="BS169" i="2"/>
  <c r="BP169" i="2"/>
  <c r="BM169" i="2"/>
  <c r="BJ169" i="2"/>
  <c r="BG169" i="2"/>
  <c r="BD169" i="2"/>
  <c r="BA169" i="2"/>
  <c r="AX169" i="2"/>
  <c r="AU169" i="2"/>
  <c r="AR169" i="2"/>
  <c r="AO169" i="2"/>
  <c r="AL169" i="2"/>
  <c r="AI169" i="2"/>
  <c r="AF169" i="2"/>
  <c r="AC169" i="2"/>
  <c r="Z169" i="2"/>
  <c r="T169" i="2"/>
  <c r="N169" i="2"/>
  <c r="K169" i="2"/>
  <c r="H169" i="2"/>
  <c r="EG168" i="2"/>
  <c r="ED168" i="2"/>
  <c r="EA168" i="2"/>
  <c r="DX168" i="2"/>
  <c r="DU168" i="2"/>
  <c r="DR168" i="2"/>
  <c r="DO168" i="2"/>
  <c r="DL168" i="2"/>
  <c r="DI168" i="2"/>
  <c r="DF168" i="2"/>
  <c r="DC168" i="2"/>
  <c r="CZ168" i="2"/>
  <c r="CT168" i="2"/>
  <c r="CQ168" i="2"/>
  <c r="CN168" i="2"/>
  <c r="CK168" i="2"/>
  <c r="CH168" i="2"/>
  <c r="CE168" i="2"/>
  <c r="CB168" i="2"/>
  <c r="BY168" i="2"/>
  <c r="BV168" i="2"/>
  <c r="BS168" i="2"/>
  <c r="BP168" i="2"/>
  <c r="BM168" i="2"/>
  <c r="BJ168" i="2"/>
  <c r="BG168" i="2"/>
  <c r="BD168" i="2"/>
  <c r="BA168" i="2"/>
  <c r="AX168" i="2"/>
  <c r="AU168" i="2"/>
  <c r="AR168" i="2"/>
  <c r="AO168" i="2"/>
  <c r="AL168" i="2"/>
  <c r="AI168" i="2"/>
  <c r="AF168" i="2"/>
  <c r="AC168" i="2"/>
  <c r="Z168" i="2"/>
  <c r="T168" i="2"/>
  <c r="N168" i="2"/>
  <c r="K168" i="2"/>
  <c r="H168" i="2"/>
  <c r="EG167" i="2"/>
  <c r="ED167" i="2"/>
  <c r="EA167" i="2"/>
  <c r="DX167" i="2"/>
  <c r="DU167" i="2"/>
  <c r="DR167" i="2"/>
  <c r="DO167" i="2"/>
  <c r="DL167" i="2"/>
  <c r="DI167" i="2"/>
  <c r="DF167" i="2"/>
  <c r="DC167" i="2"/>
  <c r="CZ167" i="2"/>
  <c r="CT167" i="2"/>
  <c r="CQ167" i="2"/>
  <c r="CN167" i="2"/>
  <c r="CK167" i="2"/>
  <c r="CH167" i="2"/>
  <c r="CE167" i="2"/>
  <c r="CB167" i="2"/>
  <c r="BY167" i="2"/>
  <c r="BV167" i="2"/>
  <c r="BS167" i="2"/>
  <c r="BP167" i="2"/>
  <c r="BM167" i="2"/>
  <c r="BJ167" i="2"/>
  <c r="BG167" i="2"/>
  <c r="BD167" i="2"/>
  <c r="BA167" i="2"/>
  <c r="AX167" i="2"/>
  <c r="AU167" i="2"/>
  <c r="AR167" i="2"/>
  <c r="AO167" i="2"/>
  <c r="AL167" i="2"/>
  <c r="AI167" i="2"/>
  <c r="AF167" i="2"/>
  <c r="AC167" i="2"/>
  <c r="Z167" i="2"/>
  <c r="T167" i="2"/>
  <c r="N167" i="2"/>
  <c r="K167" i="2"/>
  <c r="H167" i="2"/>
  <c r="EG166" i="2"/>
  <c r="ED166" i="2"/>
  <c r="EA166" i="2"/>
  <c r="DX166" i="2"/>
  <c r="DU166" i="2"/>
  <c r="DR166" i="2"/>
  <c r="DO166" i="2"/>
  <c r="DL166" i="2"/>
  <c r="DI166" i="2"/>
  <c r="DF166" i="2"/>
  <c r="DC166" i="2"/>
  <c r="CZ166" i="2"/>
  <c r="CT166" i="2"/>
  <c r="CQ166" i="2"/>
  <c r="CN166" i="2"/>
  <c r="CK166" i="2"/>
  <c r="CH166" i="2"/>
  <c r="CE166" i="2"/>
  <c r="CB166" i="2"/>
  <c r="BY166" i="2"/>
  <c r="BV166" i="2"/>
  <c r="BS166" i="2"/>
  <c r="BP166" i="2"/>
  <c r="BM166" i="2"/>
  <c r="BJ166" i="2"/>
  <c r="BG166" i="2"/>
  <c r="BD166" i="2"/>
  <c r="BA166" i="2"/>
  <c r="AX166" i="2"/>
  <c r="AU166" i="2"/>
  <c r="AR166" i="2"/>
  <c r="AO166" i="2"/>
  <c r="AL166" i="2"/>
  <c r="AI166" i="2"/>
  <c r="AF166" i="2"/>
  <c r="AC166" i="2"/>
  <c r="Z166" i="2"/>
  <c r="T166" i="2"/>
  <c r="N166" i="2"/>
  <c r="K166" i="2"/>
  <c r="H166" i="2"/>
  <c r="EG165" i="2"/>
  <c r="ED165" i="2"/>
  <c r="EA165" i="2"/>
  <c r="DX165" i="2"/>
  <c r="DU165" i="2"/>
  <c r="DR165" i="2"/>
  <c r="DO165" i="2"/>
  <c r="DL165" i="2"/>
  <c r="DI165" i="2"/>
  <c r="DF165" i="2"/>
  <c r="DC165" i="2"/>
  <c r="CZ165" i="2"/>
  <c r="CT165" i="2"/>
  <c r="CQ165" i="2"/>
  <c r="CN165" i="2"/>
  <c r="CK165" i="2"/>
  <c r="CH165" i="2"/>
  <c r="CE165" i="2"/>
  <c r="CB165" i="2"/>
  <c r="BY165" i="2"/>
  <c r="BV165" i="2"/>
  <c r="BS165" i="2"/>
  <c r="BP165" i="2"/>
  <c r="BM165" i="2"/>
  <c r="BJ165" i="2"/>
  <c r="BG165" i="2"/>
  <c r="BD165" i="2"/>
  <c r="BA165" i="2"/>
  <c r="AX165" i="2"/>
  <c r="AU165" i="2"/>
  <c r="AR165" i="2"/>
  <c r="AO165" i="2"/>
  <c r="AL165" i="2"/>
  <c r="AI165" i="2"/>
  <c r="AF165" i="2"/>
  <c r="AC165" i="2"/>
  <c r="Z165" i="2"/>
  <c r="T165" i="2"/>
  <c r="N165" i="2"/>
  <c r="K165" i="2"/>
  <c r="H165" i="2"/>
  <c r="EG164" i="2"/>
  <c r="ED164" i="2"/>
  <c r="EA164" i="2"/>
  <c r="DX164" i="2"/>
  <c r="DU164" i="2"/>
  <c r="DR164" i="2"/>
  <c r="DO164" i="2"/>
  <c r="DL164" i="2"/>
  <c r="DI164" i="2"/>
  <c r="DF164" i="2"/>
  <c r="DC164" i="2"/>
  <c r="CZ164" i="2"/>
  <c r="CT164" i="2"/>
  <c r="CQ164" i="2"/>
  <c r="CN164" i="2"/>
  <c r="CK164" i="2"/>
  <c r="CH164" i="2"/>
  <c r="CE164" i="2"/>
  <c r="CB164" i="2"/>
  <c r="BY164" i="2"/>
  <c r="BV164" i="2"/>
  <c r="BS164" i="2"/>
  <c r="BP164" i="2"/>
  <c r="BM164" i="2"/>
  <c r="BJ164" i="2"/>
  <c r="BG164" i="2"/>
  <c r="BD164" i="2"/>
  <c r="BA164" i="2"/>
  <c r="AX164" i="2"/>
  <c r="AU164" i="2"/>
  <c r="AR164" i="2"/>
  <c r="AO164" i="2"/>
  <c r="AL164" i="2"/>
  <c r="AI164" i="2"/>
  <c r="AF164" i="2"/>
  <c r="AC164" i="2"/>
  <c r="Z164" i="2"/>
  <c r="T164" i="2"/>
  <c r="N164" i="2"/>
  <c r="K164" i="2"/>
  <c r="H164" i="2"/>
  <c r="EG163" i="2"/>
  <c r="ED163" i="2"/>
  <c r="EA163" i="2"/>
  <c r="DX163" i="2"/>
  <c r="DU163" i="2"/>
  <c r="DR163" i="2"/>
  <c r="DO163" i="2"/>
  <c r="DL163" i="2"/>
  <c r="DI163" i="2"/>
  <c r="DF163" i="2"/>
  <c r="DC163" i="2"/>
  <c r="CZ163" i="2"/>
  <c r="CT163" i="2"/>
  <c r="CQ163" i="2"/>
  <c r="CN163" i="2"/>
  <c r="CK163" i="2"/>
  <c r="CH163" i="2"/>
  <c r="CE163" i="2"/>
  <c r="CB163" i="2"/>
  <c r="BY163" i="2"/>
  <c r="BV163" i="2"/>
  <c r="BS163" i="2"/>
  <c r="BP163" i="2"/>
  <c r="BM163" i="2"/>
  <c r="BJ163" i="2"/>
  <c r="BG163" i="2"/>
  <c r="BD163" i="2"/>
  <c r="BA163" i="2"/>
  <c r="AX163" i="2"/>
  <c r="AU163" i="2"/>
  <c r="AR163" i="2"/>
  <c r="AO163" i="2"/>
  <c r="AL163" i="2"/>
  <c r="AI163" i="2"/>
  <c r="AF163" i="2"/>
  <c r="AC163" i="2"/>
  <c r="Z163" i="2"/>
  <c r="T163" i="2"/>
  <c r="N163" i="2"/>
  <c r="K163" i="2"/>
  <c r="H163" i="2"/>
  <c r="EG162" i="2"/>
  <c r="ED162" i="2"/>
  <c r="EA162" i="2"/>
  <c r="DX162" i="2"/>
  <c r="DU162" i="2"/>
  <c r="DR162" i="2"/>
  <c r="DO162" i="2"/>
  <c r="DL162" i="2"/>
  <c r="DI162" i="2"/>
  <c r="DF162" i="2"/>
  <c r="DC162" i="2"/>
  <c r="CZ162" i="2"/>
  <c r="CT162" i="2"/>
  <c r="CQ162" i="2"/>
  <c r="CN162" i="2"/>
  <c r="CK162" i="2"/>
  <c r="CH162" i="2"/>
  <c r="CE162" i="2"/>
  <c r="CB162" i="2"/>
  <c r="BY162" i="2"/>
  <c r="BV162" i="2"/>
  <c r="BS162" i="2"/>
  <c r="BP162" i="2"/>
  <c r="BM162" i="2"/>
  <c r="BJ162" i="2"/>
  <c r="BG162" i="2"/>
  <c r="BD162" i="2"/>
  <c r="BA162" i="2"/>
  <c r="AX162" i="2"/>
  <c r="AU162" i="2"/>
  <c r="AR162" i="2"/>
  <c r="AO162" i="2"/>
  <c r="AL162" i="2"/>
  <c r="AI162" i="2"/>
  <c r="AF162" i="2"/>
  <c r="AC162" i="2"/>
  <c r="Z162" i="2"/>
  <c r="T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P174" i="1"/>
  <c r="O174" i="1"/>
  <c r="M174" i="1"/>
  <c r="L174" i="1"/>
  <c r="J174" i="1"/>
  <c r="I174" i="1"/>
  <c r="G174" i="1"/>
  <c r="F174" i="1"/>
  <c r="CH173" i="1"/>
  <c r="CE173" i="1"/>
  <c r="CB173" i="1"/>
  <c r="BY173" i="1"/>
  <c r="BV173" i="1"/>
  <c r="BS173" i="1"/>
  <c r="BP173" i="1"/>
  <c r="BM173" i="1"/>
  <c r="BJ173" i="1"/>
  <c r="BG173" i="1"/>
  <c r="BD173" i="1"/>
  <c r="AX173" i="1"/>
  <c r="AU173" i="1"/>
  <c r="AR173" i="1"/>
  <c r="AO173" i="1"/>
  <c r="AL173" i="1"/>
  <c r="AI173" i="1"/>
  <c r="AF173" i="1"/>
  <c r="AC173" i="1"/>
  <c r="Z173" i="1"/>
  <c r="W173" i="1"/>
  <c r="Q173" i="1"/>
  <c r="N173" i="1"/>
  <c r="K173" i="1"/>
  <c r="H173" i="1"/>
  <c r="CH172" i="1"/>
  <c r="CE172" i="1"/>
  <c r="CB172" i="1"/>
  <c r="BY172" i="1"/>
  <c r="BV172" i="1"/>
  <c r="BS172" i="1"/>
  <c r="BP172" i="1"/>
  <c r="BM172" i="1"/>
  <c r="BJ172" i="1"/>
  <c r="BG172" i="1"/>
  <c r="BD172" i="1"/>
  <c r="AX172" i="1"/>
  <c r="AU172" i="1"/>
  <c r="AR172" i="1"/>
  <c r="AO172" i="1"/>
  <c r="AL172" i="1"/>
  <c r="AI172" i="1"/>
  <c r="AF172" i="1"/>
  <c r="AC172" i="1"/>
  <c r="Z172" i="1"/>
  <c r="W172" i="1"/>
  <c r="Q172" i="1"/>
  <c r="N172" i="1"/>
  <c r="K172" i="1"/>
  <c r="H172" i="1"/>
  <c r="CH171" i="1"/>
  <c r="CE171" i="1"/>
  <c r="CB171" i="1"/>
  <c r="BY171" i="1"/>
  <c r="BV171" i="1"/>
  <c r="BS171" i="1"/>
  <c r="BP171" i="1"/>
  <c r="BM171" i="1"/>
  <c r="BJ171" i="1"/>
  <c r="BG171" i="1"/>
  <c r="BD171" i="1"/>
  <c r="AX171" i="1"/>
  <c r="AU171" i="1"/>
  <c r="AR171" i="1"/>
  <c r="AO171" i="1"/>
  <c r="AL171" i="1"/>
  <c r="AI171" i="1"/>
  <c r="AF171" i="1"/>
  <c r="AC171" i="1"/>
  <c r="Z171" i="1"/>
  <c r="W171" i="1"/>
  <c r="Q171" i="1"/>
  <c r="N171" i="1"/>
  <c r="K171" i="1"/>
  <c r="H171" i="1"/>
  <c r="CH170" i="1"/>
  <c r="CE170" i="1"/>
  <c r="CB170" i="1"/>
  <c r="BY170" i="1"/>
  <c r="BV170" i="1"/>
  <c r="BS170" i="1"/>
  <c r="BP170" i="1"/>
  <c r="BM170" i="1"/>
  <c r="BJ170" i="1"/>
  <c r="BG170" i="1"/>
  <c r="BD170" i="1"/>
  <c r="AX170" i="1"/>
  <c r="AU170" i="1"/>
  <c r="AR170" i="1"/>
  <c r="AO170" i="1"/>
  <c r="AL170" i="1"/>
  <c r="AI170" i="1"/>
  <c r="AF170" i="1"/>
  <c r="AC170" i="1"/>
  <c r="Z170" i="1"/>
  <c r="W170" i="1"/>
  <c r="Q170" i="1"/>
  <c r="N170" i="1"/>
  <c r="K170" i="1"/>
  <c r="H170" i="1"/>
  <c r="CH169" i="1"/>
  <c r="CE169" i="1"/>
  <c r="CB169" i="1"/>
  <c r="BY169" i="1"/>
  <c r="BV169" i="1"/>
  <c r="BS169" i="1"/>
  <c r="BP169" i="1"/>
  <c r="BM169" i="1"/>
  <c r="BJ169" i="1"/>
  <c r="BG169" i="1"/>
  <c r="BD169" i="1"/>
  <c r="AX169" i="1"/>
  <c r="AU169" i="1"/>
  <c r="AR169" i="1"/>
  <c r="AO169" i="1"/>
  <c r="AL169" i="1"/>
  <c r="AI169" i="1"/>
  <c r="AF169" i="1"/>
  <c r="AC169" i="1"/>
  <c r="Z169" i="1"/>
  <c r="W169" i="1"/>
  <c r="Q169" i="1"/>
  <c r="N169" i="1"/>
  <c r="K169" i="1"/>
  <c r="H169" i="1"/>
  <c r="CH168" i="1"/>
  <c r="CE168" i="1"/>
  <c r="CB168" i="1"/>
  <c r="BY168" i="1"/>
  <c r="BV168" i="1"/>
  <c r="BS168" i="1"/>
  <c r="BP168" i="1"/>
  <c r="BM168" i="1"/>
  <c r="BJ168" i="1"/>
  <c r="BG168" i="1"/>
  <c r="BD168" i="1"/>
  <c r="AX168" i="1"/>
  <c r="AU168" i="1"/>
  <c r="AR168" i="1"/>
  <c r="AO168" i="1"/>
  <c r="AL168" i="1"/>
  <c r="AI168" i="1"/>
  <c r="AF168" i="1"/>
  <c r="AC168" i="1"/>
  <c r="Z168" i="1"/>
  <c r="W168" i="1"/>
  <c r="Q168" i="1"/>
  <c r="N168" i="1"/>
  <c r="K168" i="1"/>
  <c r="H168" i="1"/>
  <c r="CH167" i="1"/>
  <c r="CE167" i="1"/>
  <c r="CB167" i="1"/>
  <c r="BY167" i="1"/>
  <c r="BV167" i="1"/>
  <c r="BS167" i="1"/>
  <c r="BP167" i="1"/>
  <c r="BM167" i="1"/>
  <c r="BJ167" i="1"/>
  <c r="BG167" i="1"/>
  <c r="BD167" i="1"/>
  <c r="AX167" i="1"/>
  <c r="AU167" i="1"/>
  <c r="AR167" i="1"/>
  <c r="AO167" i="1"/>
  <c r="AL167" i="1"/>
  <c r="AI167" i="1"/>
  <c r="AF167" i="1"/>
  <c r="AC167" i="1"/>
  <c r="Z167" i="1"/>
  <c r="W167" i="1"/>
  <c r="Q167" i="1"/>
  <c r="N167" i="1"/>
  <c r="K167" i="1"/>
  <c r="H167" i="1"/>
  <c r="CH166" i="1"/>
  <c r="CE166" i="1"/>
  <c r="CB166" i="1"/>
  <c r="BY166" i="1"/>
  <c r="BV166" i="1"/>
  <c r="BS166" i="1"/>
  <c r="BP166" i="1"/>
  <c r="BM166" i="1"/>
  <c r="BJ166" i="1"/>
  <c r="BG166" i="1"/>
  <c r="BD166" i="1"/>
  <c r="AX166" i="1"/>
  <c r="AU166" i="1"/>
  <c r="AR166" i="1"/>
  <c r="AO166" i="1"/>
  <c r="AL166" i="1"/>
  <c r="AI166" i="1"/>
  <c r="AF166" i="1"/>
  <c r="AC166" i="1"/>
  <c r="Z166" i="1"/>
  <c r="W166" i="1"/>
  <c r="Q166" i="1"/>
  <c r="N166" i="1"/>
  <c r="K166" i="1"/>
  <c r="H166" i="1"/>
  <c r="CH165" i="1"/>
  <c r="CE165" i="1"/>
  <c r="CB165" i="1"/>
  <c r="BY165" i="1"/>
  <c r="BV165" i="1"/>
  <c r="BS165" i="1"/>
  <c r="BP165" i="1"/>
  <c r="BM165" i="1"/>
  <c r="BJ165" i="1"/>
  <c r="BG165" i="1"/>
  <c r="BD165" i="1"/>
  <c r="AX165" i="1"/>
  <c r="AU165" i="1"/>
  <c r="AR165" i="1"/>
  <c r="AO165" i="1"/>
  <c r="AL165" i="1"/>
  <c r="AI165" i="1"/>
  <c r="AF165" i="1"/>
  <c r="AC165" i="1"/>
  <c r="Z165" i="1"/>
  <c r="W165" i="1"/>
  <c r="Q165" i="1"/>
  <c r="N165" i="1"/>
  <c r="K165" i="1"/>
  <c r="H165" i="1"/>
  <c r="CH164" i="1"/>
  <c r="CE164" i="1"/>
  <c r="CB164" i="1"/>
  <c r="BY164" i="1"/>
  <c r="BV164" i="1"/>
  <c r="BS164" i="1"/>
  <c r="BP164" i="1"/>
  <c r="BM164" i="1"/>
  <c r="BJ164" i="1"/>
  <c r="BG164" i="1"/>
  <c r="BD164" i="1"/>
  <c r="AX164" i="1"/>
  <c r="AU164" i="1"/>
  <c r="AR164" i="1"/>
  <c r="AO164" i="1"/>
  <c r="AL164" i="1"/>
  <c r="AI164" i="1"/>
  <c r="AF164" i="1"/>
  <c r="AC164" i="1"/>
  <c r="Z164" i="1"/>
  <c r="W164" i="1"/>
  <c r="Q164" i="1"/>
  <c r="N164" i="1"/>
  <c r="K164" i="1"/>
  <c r="H164" i="1"/>
  <c r="CH163" i="1"/>
  <c r="CE163" i="1"/>
  <c r="CB163" i="1"/>
  <c r="BY163" i="1"/>
  <c r="BV163" i="1"/>
  <c r="BS163" i="1"/>
  <c r="BP163" i="1"/>
  <c r="BM163" i="1"/>
  <c r="BJ163" i="1"/>
  <c r="BG163" i="1"/>
  <c r="BD163" i="1"/>
  <c r="AX163" i="1"/>
  <c r="AU163" i="1"/>
  <c r="AR163" i="1"/>
  <c r="AO163" i="1"/>
  <c r="AL163" i="1"/>
  <c r="AI163" i="1"/>
  <c r="AF163" i="1"/>
  <c r="AC163" i="1"/>
  <c r="Z163" i="1"/>
  <c r="W163" i="1"/>
  <c r="Q163" i="1"/>
  <c r="N163" i="1"/>
  <c r="K163" i="1"/>
  <c r="H163" i="1"/>
  <c r="CH162" i="1"/>
  <c r="CE162" i="1"/>
  <c r="CB162" i="1"/>
  <c r="BY162" i="1"/>
  <c r="BV162" i="1"/>
  <c r="BS162" i="1"/>
  <c r="BP162" i="1"/>
  <c r="BM162" i="1"/>
  <c r="BJ162" i="1"/>
  <c r="BG162" i="1"/>
  <c r="BD162" i="1"/>
  <c r="AX162" i="1"/>
  <c r="AU162" i="1"/>
  <c r="AR162" i="1"/>
  <c r="AO162" i="1"/>
  <c r="AL162" i="1"/>
  <c r="AI162" i="1"/>
  <c r="AF162" i="1"/>
  <c r="AC162" i="1"/>
  <c r="Z162" i="1"/>
  <c r="W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I174" i="2" l="1"/>
  <c r="EH174" i="2"/>
  <c r="CI174" i="1"/>
  <c r="CJ174" i="1"/>
  <c r="CJ160" i="1"/>
  <c r="CI160" i="1"/>
  <c r="CJ159" i="1"/>
  <c r="CI159" i="1"/>
  <c r="CJ158" i="1"/>
  <c r="CI158" i="1"/>
  <c r="CJ157" i="1"/>
  <c r="CI157" i="1"/>
  <c r="CJ156" i="1"/>
  <c r="CI156" i="1"/>
  <c r="CJ155" i="1"/>
  <c r="CI155" i="1"/>
  <c r="CJ154" i="1"/>
  <c r="CI154" i="1"/>
  <c r="CJ153" i="1"/>
  <c r="CI153" i="1"/>
  <c r="CJ152" i="1"/>
  <c r="CI152" i="1"/>
  <c r="CJ151" i="1"/>
  <c r="CI151" i="1"/>
  <c r="CJ150" i="1"/>
  <c r="CI150" i="1"/>
  <c r="CJ149" i="1"/>
  <c r="CI149" i="1"/>
  <c r="CJ147" i="1"/>
  <c r="CI147" i="1"/>
  <c r="CJ146" i="1"/>
  <c r="CI146" i="1"/>
  <c r="CJ145" i="1"/>
  <c r="CI145" i="1"/>
  <c r="CJ144" i="1"/>
  <c r="CI144" i="1"/>
  <c r="CJ143" i="1"/>
  <c r="CI143" i="1"/>
  <c r="CJ142" i="1"/>
  <c r="CI142" i="1"/>
  <c r="CJ141" i="1"/>
  <c r="CI141" i="1"/>
  <c r="CJ140" i="1"/>
  <c r="CI140" i="1"/>
  <c r="CJ139" i="1"/>
  <c r="CI139" i="1"/>
  <c r="CJ138" i="1"/>
  <c r="CI138" i="1"/>
  <c r="CJ137" i="1"/>
  <c r="CI137" i="1"/>
  <c r="CJ136" i="1"/>
  <c r="CI136" i="1"/>
  <c r="CJ134" i="1"/>
  <c r="CI134" i="1"/>
  <c r="CJ133" i="1"/>
  <c r="CI133" i="1"/>
  <c r="CJ132" i="1"/>
  <c r="CI132" i="1"/>
  <c r="CJ131" i="1"/>
  <c r="CI131" i="1"/>
  <c r="CJ130" i="1"/>
  <c r="CI130" i="1"/>
  <c r="CJ129" i="1"/>
  <c r="CI129" i="1"/>
  <c r="CJ128" i="1"/>
  <c r="CI128" i="1"/>
  <c r="CJ127" i="1"/>
  <c r="CI127" i="1"/>
  <c r="CJ126" i="1"/>
  <c r="CI126" i="1"/>
  <c r="CJ125" i="1"/>
  <c r="CI125" i="1"/>
  <c r="CJ124" i="1"/>
  <c r="CI124" i="1"/>
  <c r="CJ123" i="1"/>
  <c r="CI123" i="1"/>
  <c r="CJ121" i="1"/>
  <c r="CI121" i="1"/>
  <c r="CJ120" i="1"/>
  <c r="CI120" i="1"/>
  <c r="CJ119" i="1"/>
  <c r="CI119" i="1"/>
  <c r="CJ118" i="1"/>
  <c r="CI118" i="1"/>
  <c r="CJ117" i="1"/>
  <c r="CI117" i="1"/>
  <c r="CJ116" i="1"/>
  <c r="CI116" i="1"/>
  <c r="CJ115" i="1"/>
  <c r="CI115" i="1"/>
  <c r="CJ114" i="1"/>
  <c r="CI114" i="1"/>
  <c r="CJ113" i="1"/>
  <c r="CI113" i="1"/>
  <c r="CJ112" i="1"/>
  <c r="CI112" i="1"/>
  <c r="CJ111" i="1"/>
  <c r="CI111" i="1"/>
  <c r="CJ110" i="1"/>
  <c r="CI110" i="1"/>
  <c r="CJ108" i="1"/>
  <c r="CI108" i="1"/>
  <c r="CJ107" i="1"/>
  <c r="CI107" i="1"/>
  <c r="CJ106" i="1"/>
  <c r="CI106" i="1"/>
  <c r="CJ105" i="1"/>
  <c r="CI105" i="1"/>
  <c r="CJ104" i="1"/>
  <c r="CI104" i="1"/>
  <c r="CJ103" i="1"/>
  <c r="CI103" i="1"/>
  <c r="CJ102" i="1"/>
  <c r="CI102" i="1"/>
  <c r="CJ101" i="1"/>
  <c r="CI101" i="1"/>
  <c r="CJ100" i="1"/>
  <c r="CI100" i="1"/>
  <c r="CJ99" i="1"/>
  <c r="CI99" i="1"/>
  <c r="CJ98" i="1"/>
  <c r="CI98" i="1"/>
  <c r="CJ97" i="1"/>
  <c r="CI97" i="1"/>
  <c r="CJ95" i="1"/>
  <c r="CI95" i="1"/>
  <c r="CJ94" i="1"/>
  <c r="CI94" i="1"/>
  <c r="CJ93" i="1"/>
  <c r="CI93" i="1"/>
  <c r="CJ92" i="1"/>
  <c r="CI92" i="1"/>
  <c r="CJ91" i="1"/>
  <c r="CI91" i="1"/>
  <c r="CJ90" i="1"/>
  <c r="CI90" i="1"/>
  <c r="CJ89" i="1"/>
  <c r="CI89" i="1"/>
  <c r="CJ88" i="1"/>
  <c r="CI88" i="1"/>
  <c r="CJ87" i="1"/>
  <c r="CI87" i="1"/>
  <c r="CJ86" i="1"/>
  <c r="CI86" i="1"/>
  <c r="CJ85" i="1"/>
  <c r="CI85" i="1"/>
  <c r="CJ84" i="1"/>
  <c r="CI84" i="1"/>
  <c r="BC161" i="1"/>
  <c r="BB161" i="1"/>
  <c r="BD160" i="1"/>
  <c r="BD159" i="1"/>
  <c r="BD158" i="1"/>
  <c r="BD157" i="1"/>
  <c r="BD156" i="1"/>
  <c r="BD155" i="1"/>
  <c r="BD154" i="1"/>
  <c r="BD153" i="1"/>
  <c r="BD152" i="1"/>
  <c r="BC148" i="1"/>
  <c r="BB148" i="1"/>
  <c r="BC135" i="1"/>
  <c r="BB135" i="1"/>
  <c r="BC122" i="1"/>
  <c r="BB122" i="1"/>
  <c r="BC109" i="1"/>
  <c r="BB109" i="1"/>
  <c r="BC96" i="1"/>
  <c r="BB96" i="1"/>
  <c r="BD90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EG160" i="2" l="1"/>
  <c r="EG159" i="2"/>
  <c r="EG158" i="2"/>
  <c r="EG157" i="2"/>
  <c r="EG156" i="2"/>
  <c r="EG155" i="2"/>
  <c r="EG154" i="2"/>
  <c r="EG153" i="2"/>
  <c r="EG152" i="2"/>
  <c r="ED160" i="2"/>
  <c r="ED159" i="2"/>
  <c r="ED158" i="2"/>
  <c r="ED157" i="2"/>
  <c r="ED156" i="2"/>
  <c r="ED155" i="2"/>
  <c r="ED154" i="2"/>
  <c r="ED153" i="2"/>
  <c r="ED152" i="2"/>
  <c r="EA160" i="2"/>
  <c r="EA159" i="2"/>
  <c r="EA158" i="2"/>
  <c r="EA157" i="2"/>
  <c r="EA156" i="2"/>
  <c r="EA155" i="2"/>
  <c r="EA154" i="2"/>
  <c r="EA153" i="2"/>
  <c r="EA152" i="2"/>
  <c r="DX160" i="2"/>
  <c r="DU160" i="2"/>
  <c r="DR160" i="2"/>
  <c r="DX159" i="2"/>
  <c r="DU159" i="2"/>
  <c r="DR159" i="2"/>
  <c r="DX158" i="2"/>
  <c r="DU158" i="2"/>
  <c r="DR158" i="2"/>
  <c r="DX157" i="2"/>
  <c r="DU157" i="2"/>
  <c r="DR157" i="2"/>
  <c r="DX156" i="2"/>
  <c r="DU156" i="2"/>
  <c r="DR156" i="2"/>
  <c r="DX155" i="2"/>
  <c r="DU155" i="2"/>
  <c r="DR155" i="2"/>
  <c r="DX154" i="2"/>
  <c r="DU154" i="2"/>
  <c r="DR154" i="2"/>
  <c r="DX153" i="2"/>
  <c r="DU153" i="2"/>
  <c r="DR153" i="2"/>
  <c r="DX152" i="2"/>
  <c r="DU152" i="2"/>
  <c r="DR152" i="2"/>
  <c r="DO160" i="2"/>
  <c r="DL160" i="2"/>
  <c r="DI160" i="2"/>
  <c r="DO159" i="2"/>
  <c r="DL159" i="2"/>
  <c r="DI159" i="2"/>
  <c r="DO158" i="2"/>
  <c r="DL158" i="2"/>
  <c r="DI158" i="2"/>
  <c r="DO157" i="2"/>
  <c r="DL157" i="2"/>
  <c r="DI157" i="2"/>
  <c r="DO156" i="2"/>
  <c r="DL156" i="2"/>
  <c r="DI156" i="2"/>
  <c r="DO155" i="2"/>
  <c r="DL155" i="2"/>
  <c r="DI155" i="2"/>
  <c r="DO154" i="2"/>
  <c r="DL154" i="2"/>
  <c r="DI154" i="2"/>
  <c r="DO153" i="2"/>
  <c r="DL153" i="2"/>
  <c r="DI153" i="2"/>
  <c r="DO152" i="2"/>
  <c r="DL152" i="2"/>
  <c r="DI152" i="2"/>
  <c r="DF160" i="2"/>
  <c r="DC160" i="2"/>
  <c r="CZ160" i="2"/>
  <c r="DF159" i="2"/>
  <c r="DC159" i="2"/>
  <c r="CZ159" i="2"/>
  <c r="DF158" i="2"/>
  <c r="DC158" i="2"/>
  <c r="CZ158" i="2"/>
  <c r="DF157" i="2"/>
  <c r="DC157" i="2"/>
  <c r="CZ157" i="2"/>
  <c r="DF156" i="2"/>
  <c r="DC156" i="2"/>
  <c r="CZ156" i="2"/>
  <c r="DF155" i="2"/>
  <c r="DC155" i="2"/>
  <c r="CZ155" i="2"/>
  <c r="DF154" i="2"/>
  <c r="DC154" i="2"/>
  <c r="CZ154" i="2"/>
  <c r="DF153" i="2"/>
  <c r="DC153" i="2"/>
  <c r="CZ153" i="2"/>
  <c r="DF152" i="2"/>
  <c r="DC152" i="2"/>
  <c r="CZ152" i="2"/>
  <c r="CT160" i="2"/>
  <c r="CQ160" i="2"/>
  <c r="CN160" i="2"/>
  <c r="CT159" i="2"/>
  <c r="CQ159" i="2"/>
  <c r="CN159" i="2"/>
  <c r="CT158" i="2"/>
  <c r="CQ158" i="2"/>
  <c r="CN158" i="2"/>
  <c r="CT157" i="2"/>
  <c r="CQ157" i="2"/>
  <c r="CN157" i="2"/>
  <c r="CT156" i="2"/>
  <c r="CQ156" i="2"/>
  <c r="CN156" i="2"/>
  <c r="CT155" i="2"/>
  <c r="CQ155" i="2"/>
  <c r="CN155" i="2"/>
  <c r="CT154" i="2"/>
  <c r="CQ154" i="2"/>
  <c r="CN154" i="2"/>
  <c r="CT153" i="2"/>
  <c r="CQ153" i="2"/>
  <c r="CN153" i="2"/>
  <c r="CT152" i="2"/>
  <c r="CQ152" i="2"/>
  <c r="CN152" i="2"/>
  <c r="CK160" i="2"/>
  <c r="CH160" i="2"/>
  <c r="CE160" i="2"/>
  <c r="CK159" i="2"/>
  <c r="CH159" i="2"/>
  <c r="CE159" i="2"/>
  <c r="CK158" i="2"/>
  <c r="CH158" i="2"/>
  <c r="CE158" i="2"/>
  <c r="CK157" i="2"/>
  <c r="CH157" i="2"/>
  <c r="CE157" i="2"/>
  <c r="CK156" i="2"/>
  <c r="CH156" i="2"/>
  <c r="CE156" i="2"/>
  <c r="CK155" i="2"/>
  <c r="CH155" i="2"/>
  <c r="CE155" i="2"/>
  <c r="CK154" i="2"/>
  <c r="CH154" i="2"/>
  <c r="CE154" i="2"/>
  <c r="CK153" i="2"/>
  <c r="CH153" i="2"/>
  <c r="CE153" i="2"/>
  <c r="CK152" i="2"/>
  <c r="CH152" i="2"/>
  <c r="CE152" i="2"/>
  <c r="CB160" i="2"/>
  <c r="BY160" i="2"/>
  <c r="BV160" i="2"/>
  <c r="CB159" i="2"/>
  <c r="BY159" i="2"/>
  <c r="BV159" i="2"/>
  <c r="CB158" i="2"/>
  <c r="BY158" i="2"/>
  <c r="BV158" i="2"/>
  <c r="CB157" i="2"/>
  <c r="BY157" i="2"/>
  <c r="BV157" i="2"/>
  <c r="CB156" i="2"/>
  <c r="BY156" i="2"/>
  <c r="BV156" i="2"/>
  <c r="CB155" i="2"/>
  <c r="BY155" i="2"/>
  <c r="BV155" i="2"/>
  <c r="CB154" i="2"/>
  <c r="BY154" i="2"/>
  <c r="BV154" i="2"/>
  <c r="CB153" i="2"/>
  <c r="BY153" i="2"/>
  <c r="BV153" i="2"/>
  <c r="CB152" i="2"/>
  <c r="BY152" i="2"/>
  <c r="BV152" i="2"/>
  <c r="BS160" i="2"/>
  <c r="BP160" i="2"/>
  <c r="BM160" i="2"/>
  <c r="BS159" i="2"/>
  <c r="BP159" i="2"/>
  <c r="BM159" i="2"/>
  <c r="BS158" i="2"/>
  <c r="BP158" i="2"/>
  <c r="BM158" i="2"/>
  <c r="BS157" i="2"/>
  <c r="BP157" i="2"/>
  <c r="BM157" i="2"/>
  <c r="BS156" i="2"/>
  <c r="BP156" i="2"/>
  <c r="BM156" i="2"/>
  <c r="BS155" i="2"/>
  <c r="BP155" i="2"/>
  <c r="BM155" i="2"/>
  <c r="BS154" i="2"/>
  <c r="BP154" i="2"/>
  <c r="BM154" i="2"/>
  <c r="BS153" i="2"/>
  <c r="BP153" i="2"/>
  <c r="BM153" i="2"/>
  <c r="BS152" i="2"/>
  <c r="BP152" i="2"/>
  <c r="BM152" i="2"/>
  <c r="BJ160" i="2"/>
  <c r="BG160" i="2"/>
  <c r="BD160" i="2"/>
  <c r="BJ159" i="2"/>
  <c r="BG159" i="2"/>
  <c r="BD159" i="2"/>
  <c r="BJ158" i="2"/>
  <c r="BG158" i="2"/>
  <c r="BD158" i="2"/>
  <c r="BJ157" i="2"/>
  <c r="BG157" i="2"/>
  <c r="BD157" i="2"/>
  <c r="BJ156" i="2"/>
  <c r="BG156" i="2"/>
  <c r="BD156" i="2"/>
  <c r="BJ155" i="2"/>
  <c r="BG155" i="2"/>
  <c r="BD155" i="2"/>
  <c r="BJ154" i="2"/>
  <c r="BG154" i="2"/>
  <c r="BD154" i="2"/>
  <c r="BJ153" i="2"/>
  <c r="BG153" i="2"/>
  <c r="BD153" i="2"/>
  <c r="BJ152" i="2"/>
  <c r="BG152" i="2"/>
  <c r="BD152" i="2"/>
  <c r="BA160" i="2"/>
  <c r="AX160" i="2"/>
  <c r="AU160" i="2"/>
  <c r="BA159" i="2"/>
  <c r="AX159" i="2"/>
  <c r="AU159" i="2"/>
  <c r="BA158" i="2"/>
  <c r="AX158" i="2"/>
  <c r="AU158" i="2"/>
  <c r="BA157" i="2"/>
  <c r="AX157" i="2"/>
  <c r="AU157" i="2"/>
  <c r="BA156" i="2"/>
  <c r="AX156" i="2"/>
  <c r="AU156" i="2"/>
  <c r="BA155" i="2"/>
  <c r="AX155" i="2"/>
  <c r="AU155" i="2"/>
  <c r="BA154" i="2"/>
  <c r="AX154" i="2"/>
  <c r="AU154" i="2"/>
  <c r="BA153" i="2"/>
  <c r="AX153" i="2"/>
  <c r="AU153" i="2"/>
  <c r="BA152" i="2"/>
  <c r="AX152" i="2"/>
  <c r="AU152" i="2"/>
  <c r="AR160" i="2"/>
  <c r="AO160" i="2"/>
  <c r="AL160" i="2"/>
  <c r="AR159" i="2"/>
  <c r="AO159" i="2"/>
  <c r="AL159" i="2"/>
  <c r="AR158" i="2"/>
  <c r="AO158" i="2"/>
  <c r="AL158" i="2"/>
  <c r="AR157" i="2"/>
  <c r="AO157" i="2"/>
  <c r="AL157" i="2"/>
  <c r="AR156" i="2"/>
  <c r="AO156" i="2"/>
  <c r="AL156" i="2"/>
  <c r="AR155" i="2"/>
  <c r="AO155" i="2"/>
  <c r="AL155" i="2"/>
  <c r="AR154" i="2"/>
  <c r="AO154" i="2"/>
  <c r="AL154" i="2"/>
  <c r="AR153" i="2"/>
  <c r="AO153" i="2"/>
  <c r="AL153" i="2"/>
  <c r="AR152" i="2"/>
  <c r="AO152" i="2"/>
  <c r="AL152" i="2"/>
  <c r="AI160" i="2"/>
  <c r="AF160" i="2"/>
  <c r="AC160" i="2"/>
  <c r="AI159" i="2"/>
  <c r="AF159" i="2"/>
  <c r="AC159" i="2"/>
  <c r="AI158" i="2"/>
  <c r="AF158" i="2"/>
  <c r="AC158" i="2"/>
  <c r="AI157" i="2"/>
  <c r="AF157" i="2"/>
  <c r="AC157" i="2"/>
  <c r="AI156" i="2"/>
  <c r="AF156" i="2"/>
  <c r="AC156" i="2"/>
  <c r="AI155" i="2"/>
  <c r="AF155" i="2"/>
  <c r="AC155" i="2"/>
  <c r="AI154" i="2"/>
  <c r="AF154" i="2"/>
  <c r="AC154" i="2"/>
  <c r="AI153" i="2"/>
  <c r="AF153" i="2"/>
  <c r="AC153" i="2"/>
  <c r="AI152" i="2"/>
  <c r="AF152" i="2"/>
  <c r="AC152" i="2"/>
  <c r="Z160" i="2"/>
  <c r="T160" i="2"/>
  <c r="N160" i="2"/>
  <c r="Z159" i="2"/>
  <c r="T159" i="2"/>
  <c r="N159" i="2"/>
  <c r="Z158" i="2"/>
  <c r="T158" i="2"/>
  <c r="N158" i="2"/>
  <c r="Z157" i="2"/>
  <c r="T157" i="2"/>
  <c r="N157" i="2"/>
  <c r="Z156" i="2"/>
  <c r="T156" i="2"/>
  <c r="N156" i="2"/>
  <c r="Z155" i="2"/>
  <c r="T155" i="2"/>
  <c r="N155" i="2"/>
  <c r="Z154" i="2"/>
  <c r="T154" i="2"/>
  <c r="N154" i="2"/>
  <c r="Z153" i="2"/>
  <c r="T153" i="2"/>
  <c r="N153" i="2"/>
  <c r="Z152" i="2"/>
  <c r="T152" i="2"/>
  <c r="N152" i="2"/>
  <c r="K160" i="2"/>
  <c r="H160" i="2"/>
  <c r="E160" i="2"/>
  <c r="K159" i="2"/>
  <c r="H159" i="2"/>
  <c r="E159" i="2"/>
  <c r="K158" i="2"/>
  <c r="H158" i="2"/>
  <c r="E158" i="2"/>
  <c r="K157" i="2"/>
  <c r="H157" i="2"/>
  <c r="E157" i="2"/>
  <c r="K156" i="2"/>
  <c r="H156" i="2"/>
  <c r="E156" i="2"/>
  <c r="K155" i="2"/>
  <c r="H155" i="2"/>
  <c r="E155" i="2"/>
  <c r="K154" i="2"/>
  <c r="H154" i="2"/>
  <c r="E154" i="2"/>
  <c r="K153" i="2"/>
  <c r="H153" i="2"/>
  <c r="E153" i="2"/>
  <c r="K152" i="2"/>
  <c r="H152" i="2"/>
  <c r="E152" i="2"/>
  <c r="CH160" i="1"/>
  <c r="CH159" i="1"/>
  <c r="CH158" i="1"/>
  <c r="CH157" i="1"/>
  <c r="CH156" i="1"/>
  <c r="CH155" i="1"/>
  <c r="CH154" i="1"/>
  <c r="CH153" i="1"/>
  <c r="CH152" i="1"/>
  <c r="CE160" i="1"/>
  <c r="CE159" i="1"/>
  <c r="CE158" i="1"/>
  <c r="CE157" i="1"/>
  <c r="CE156" i="1"/>
  <c r="CE155" i="1"/>
  <c r="CE154" i="1"/>
  <c r="CE153" i="1"/>
  <c r="CE152" i="1"/>
  <c r="CB160" i="1"/>
  <c r="BY160" i="1"/>
  <c r="BV160" i="1"/>
  <c r="CB159" i="1"/>
  <c r="BY159" i="1"/>
  <c r="BV159" i="1"/>
  <c r="CB158" i="1"/>
  <c r="BY158" i="1"/>
  <c r="BV158" i="1"/>
  <c r="CB157" i="1"/>
  <c r="BY157" i="1"/>
  <c r="BV157" i="1"/>
  <c r="CB156" i="1"/>
  <c r="BY156" i="1"/>
  <c r="BV156" i="1"/>
  <c r="CB155" i="1"/>
  <c r="BY155" i="1"/>
  <c r="BV155" i="1"/>
  <c r="CB154" i="1"/>
  <c r="BY154" i="1"/>
  <c r="BV154" i="1"/>
  <c r="CB153" i="1"/>
  <c r="BY153" i="1"/>
  <c r="BV153" i="1"/>
  <c r="CB152" i="1"/>
  <c r="BV152" i="1"/>
  <c r="BS160" i="1"/>
  <c r="BM160" i="1"/>
  <c r="BS159" i="1"/>
  <c r="BM159" i="1"/>
  <c r="BS158" i="1"/>
  <c r="BM158" i="1"/>
  <c r="BS157" i="1"/>
  <c r="BM157" i="1"/>
  <c r="BS156" i="1"/>
  <c r="BM156" i="1"/>
  <c r="BS155" i="1"/>
  <c r="BM155" i="1"/>
  <c r="BS154" i="1"/>
  <c r="BM154" i="1"/>
  <c r="BS153" i="1"/>
  <c r="BM153" i="1"/>
  <c r="BS152" i="1"/>
  <c r="BP160" i="1"/>
  <c r="BJ160" i="1"/>
  <c r="BG160" i="1"/>
  <c r="AX160" i="1"/>
  <c r="AU160" i="1"/>
  <c r="AR160" i="1"/>
  <c r="BP159" i="1"/>
  <c r="BJ159" i="1"/>
  <c r="BG159" i="1"/>
  <c r="AX159" i="1"/>
  <c r="AU159" i="1"/>
  <c r="AR159" i="1"/>
  <c r="BP158" i="1"/>
  <c r="BJ158" i="1"/>
  <c r="BG158" i="1"/>
  <c r="AX158" i="1"/>
  <c r="AU158" i="1"/>
  <c r="AR158" i="1"/>
  <c r="BP157" i="1"/>
  <c r="BJ157" i="1"/>
  <c r="BG157" i="1"/>
  <c r="AX157" i="1"/>
  <c r="AU157" i="1"/>
  <c r="AR157" i="1"/>
  <c r="BP156" i="1"/>
  <c r="BJ156" i="1"/>
  <c r="BG156" i="1"/>
  <c r="AX156" i="1"/>
  <c r="AU156" i="1"/>
  <c r="AR156" i="1"/>
  <c r="BP155" i="1"/>
  <c r="BJ155" i="1"/>
  <c r="BG155" i="1"/>
  <c r="AX155" i="1"/>
  <c r="AU155" i="1"/>
  <c r="AR155" i="1"/>
  <c r="BP154" i="1"/>
  <c r="BJ154" i="1"/>
  <c r="BG154" i="1"/>
  <c r="AX154" i="1"/>
  <c r="AU154" i="1"/>
  <c r="AR154" i="1"/>
  <c r="BP153" i="1"/>
  <c r="BJ153" i="1"/>
  <c r="BG153" i="1"/>
  <c r="AX153" i="1"/>
  <c r="AU153" i="1"/>
  <c r="AR153" i="1"/>
  <c r="BP152" i="1"/>
  <c r="BG152" i="1"/>
  <c r="AX152" i="1"/>
  <c r="AU152" i="1"/>
  <c r="AR152" i="1"/>
  <c r="AO160" i="1"/>
  <c r="AL160" i="1"/>
  <c r="AI160" i="1"/>
  <c r="AF160" i="1"/>
  <c r="AC160" i="1"/>
  <c r="Z160" i="1"/>
  <c r="AO159" i="1"/>
  <c r="AL159" i="1"/>
  <c r="AI159" i="1"/>
  <c r="AF159" i="1"/>
  <c r="AC159" i="1"/>
  <c r="Z159" i="1"/>
  <c r="AO158" i="1"/>
  <c r="AL158" i="1"/>
  <c r="AI158" i="1"/>
  <c r="AF158" i="1"/>
  <c r="AC158" i="1"/>
  <c r="Z158" i="1"/>
  <c r="AO157" i="1"/>
  <c r="AL157" i="1"/>
  <c r="AI157" i="1"/>
  <c r="AF157" i="1"/>
  <c r="AC157" i="1"/>
  <c r="Z157" i="1"/>
  <c r="AO156" i="1"/>
  <c r="AL156" i="1"/>
  <c r="AI156" i="1"/>
  <c r="AF156" i="1"/>
  <c r="AC156" i="1"/>
  <c r="Z156" i="1"/>
  <c r="AO155" i="1"/>
  <c r="AL155" i="1"/>
  <c r="AI155" i="1"/>
  <c r="AF155" i="1"/>
  <c r="AC155" i="1"/>
  <c r="Z155" i="1"/>
  <c r="AO154" i="1"/>
  <c r="AL154" i="1"/>
  <c r="AI154" i="1"/>
  <c r="AF154" i="1"/>
  <c r="AC154" i="1"/>
  <c r="Z154" i="1"/>
  <c r="AO153" i="1"/>
  <c r="AL153" i="1"/>
  <c r="AI153" i="1"/>
  <c r="AF153" i="1"/>
  <c r="AC153" i="1"/>
  <c r="Z153" i="1"/>
  <c r="AO152" i="1"/>
  <c r="AI152" i="1"/>
  <c r="AF152" i="1"/>
  <c r="AC152" i="1"/>
  <c r="Z152" i="1"/>
  <c r="W160" i="1"/>
  <c r="Q160" i="1"/>
  <c r="N160" i="1"/>
  <c r="K160" i="1"/>
  <c r="H160" i="1"/>
  <c r="E160" i="1"/>
  <c r="W159" i="1"/>
  <c r="Q159" i="1"/>
  <c r="N159" i="1"/>
  <c r="K159" i="1"/>
  <c r="H159" i="1"/>
  <c r="E159" i="1"/>
  <c r="W158" i="1"/>
  <c r="Q158" i="1"/>
  <c r="N158" i="1"/>
  <c r="K158" i="1"/>
  <c r="H158" i="1"/>
  <c r="E158" i="1"/>
  <c r="W157" i="1"/>
  <c r="Q157" i="1"/>
  <c r="N157" i="1"/>
  <c r="K157" i="1"/>
  <c r="H157" i="1"/>
  <c r="E157" i="1"/>
  <c r="W156" i="1"/>
  <c r="Q156" i="1"/>
  <c r="N156" i="1"/>
  <c r="K156" i="1"/>
  <c r="H156" i="1"/>
  <c r="E156" i="1"/>
  <c r="W155" i="1"/>
  <c r="Q155" i="1"/>
  <c r="N155" i="1"/>
  <c r="K155" i="1"/>
  <c r="H155" i="1"/>
  <c r="E155" i="1"/>
  <c r="W154" i="1"/>
  <c r="Q154" i="1"/>
  <c r="N154" i="1"/>
  <c r="K154" i="1"/>
  <c r="H154" i="1"/>
  <c r="E154" i="1"/>
  <c r="W153" i="1"/>
  <c r="Q153" i="1"/>
  <c r="N153" i="1"/>
  <c r="K153" i="1"/>
  <c r="H153" i="1"/>
  <c r="E153" i="1"/>
  <c r="W152" i="1"/>
  <c r="N152" i="1"/>
  <c r="K152" i="1"/>
  <c r="H152" i="1"/>
  <c r="E152" i="1"/>
  <c r="EI160" i="2" l="1"/>
  <c r="EH160" i="2"/>
  <c r="EI159" i="2"/>
  <c r="EH159" i="2"/>
  <c r="EI158" i="2"/>
  <c r="EH158" i="2"/>
  <c r="EI157" i="2"/>
  <c r="EH157" i="2"/>
  <c r="EI156" i="2"/>
  <c r="EH156" i="2"/>
  <c r="EI155" i="2"/>
  <c r="EH155" i="2"/>
  <c r="EI154" i="2"/>
  <c r="EH154" i="2"/>
  <c r="EI153" i="2"/>
  <c r="EH153" i="2"/>
  <c r="EI152" i="2"/>
  <c r="EH152" i="2"/>
  <c r="EI151" i="2"/>
  <c r="EH151" i="2"/>
  <c r="EI149" i="2"/>
  <c r="EH149" i="2"/>
  <c r="EI150" i="2"/>
  <c r="EH150" i="2"/>
  <c r="BC161" i="2"/>
  <c r="BB161" i="2"/>
  <c r="BD150" i="2"/>
  <c r="BC148" i="2"/>
  <c r="BB14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EF161" i="2" l="1"/>
  <c r="EE161" i="2"/>
  <c r="EC161" i="2"/>
  <c r="EB161" i="2"/>
  <c r="DZ161" i="2"/>
  <c r="DY161" i="2"/>
  <c r="DW161" i="2"/>
  <c r="DV161" i="2"/>
  <c r="DT161" i="2"/>
  <c r="DS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CS161" i="2"/>
  <c r="CR161" i="2"/>
  <c r="CP161" i="2"/>
  <c r="CO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F161" i="2"/>
  <c r="BE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S161" i="2"/>
  <c r="R161" i="2"/>
  <c r="M161" i="2"/>
  <c r="L161" i="2"/>
  <c r="J161" i="2"/>
  <c r="I161" i="2"/>
  <c r="G161" i="2"/>
  <c r="F161" i="2"/>
  <c r="EG151" i="2"/>
  <c r="ED151" i="2"/>
  <c r="CH151" i="2"/>
  <c r="CB151" i="2"/>
  <c r="BM151" i="2"/>
  <c r="AO151" i="2"/>
  <c r="AF151" i="2"/>
  <c r="N151" i="2"/>
  <c r="EG150" i="2"/>
  <c r="ED150" i="2"/>
  <c r="CB150" i="2"/>
  <c r="AF150" i="2"/>
  <c r="EG149" i="2"/>
  <c r="DR149" i="2"/>
  <c r="CN149" i="2"/>
  <c r="CE149" i="2"/>
  <c r="AO149" i="2"/>
  <c r="N149" i="2"/>
  <c r="D161" i="2"/>
  <c r="C161" i="2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L161" i="1"/>
  <c r="BK161" i="1"/>
  <c r="BO161" i="1"/>
  <c r="BN161" i="1"/>
  <c r="BI161" i="1"/>
  <c r="BH161" i="1"/>
  <c r="BF161" i="1"/>
  <c r="BE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AI151" i="1"/>
  <c r="AI150" i="1"/>
  <c r="Z150" i="1"/>
  <c r="AI149" i="1"/>
  <c r="Z149" i="1"/>
  <c r="D161" i="1"/>
  <c r="C161" i="1"/>
  <c r="CJ161" i="1" l="1"/>
  <c r="CI161" i="1"/>
  <c r="EI161" i="2"/>
  <c r="EH161" i="2"/>
  <c r="EG143" i="2"/>
  <c r="ED143" i="2"/>
  <c r="CE143" i="2"/>
  <c r="CB143" i="2"/>
  <c r="BM143" i="2"/>
  <c r="AO143" i="2"/>
  <c r="AF143" i="2"/>
  <c r="N143" i="2"/>
  <c r="EG144" i="2"/>
  <c r="ED144" i="2"/>
  <c r="CE144" i="2"/>
  <c r="CB144" i="2"/>
  <c r="AO144" i="2"/>
  <c r="N144" i="2"/>
  <c r="AO140" i="2" l="1"/>
  <c r="DR145" i="2" l="1"/>
  <c r="DR140" i="2"/>
  <c r="DR138" i="2"/>
  <c r="DR136" i="2"/>
  <c r="EI147" i="2" l="1"/>
  <c r="EH147" i="2"/>
  <c r="EI146" i="2"/>
  <c r="EH146" i="2"/>
  <c r="EI145" i="2"/>
  <c r="EH145" i="2"/>
  <c r="EI144" i="2"/>
  <c r="EH144" i="2"/>
  <c r="EI143" i="2"/>
  <c r="EH143" i="2"/>
  <c r="EI142" i="2"/>
  <c r="EH142" i="2"/>
  <c r="EI141" i="2"/>
  <c r="EH141" i="2"/>
  <c r="EI140" i="2"/>
  <c r="EH140" i="2"/>
  <c r="EI139" i="2"/>
  <c r="EH139" i="2"/>
  <c r="EI138" i="2"/>
  <c r="EH138" i="2"/>
  <c r="EI137" i="2"/>
  <c r="EH137" i="2"/>
  <c r="EI136" i="2"/>
  <c r="EH136" i="2"/>
  <c r="EI133" i="2"/>
  <c r="EH133" i="2"/>
  <c r="EI132" i="2"/>
  <c r="EH132" i="2"/>
  <c r="EI131" i="2"/>
  <c r="EH131" i="2"/>
  <c r="EI130" i="2"/>
  <c r="EH130" i="2"/>
  <c r="EI129" i="2"/>
  <c r="EH129" i="2"/>
  <c r="EI128" i="2"/>
  <c r="EH128" i="2"/>
  <c r="EI127" i="2"/>
  <c r="EH127" i="2"/>
  <c r="EI126" i="2"/>
  <c r="EH126" i="2"/>
  <c r="EI125" i="2"/>
  <c r="EH125" i="2"/>
  <c r="EI124" i="2"/>
  <c r="EH124" i="2"/>
  <c r="EI123" i="2"/>
  <c r="EH123" i="2"/>
  <c r="EI134" i="2"/>
  <c r="EH134" i="2"/>
  <c r="AW109" i="2"/>
  <c r="AV109" i="2"/>
  <c r="AW148" i="2"/>
  <c r="AV148" i="2"/>
  <c r="AW135" i="2"/>
  <c r="AV135" i="2"/>
  <c r="AX134" i="2"/>
  <c r="AW122" i="2"/>
  <c r="AV122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EF148" i="2"/>
  <c r="EE148" i="2"/>
  <c r="EC148" i="2"/>
  <c r="EB148" i="2"/>
  <c r="DZ148" i="2"/>
  <c r="DY148" i="2"/>
  <c r="DW148" i="2"/>
  <c r="DV148" i="2"/>
  <c r="DT148" i="2"/>
  <c r="DS148" i="2"/>
  <c r="DQ148" i="2"/>
  <c r="DP148" i="2"/>
  <c r="DN148" i="2"/>
  <c r="DM148" i="2"/>
  <c r="DK148" i="2"/>
  <c r="DJ148" i="2"/>
  <c r="AN148" i="2"/>
  <c r="AM148" i="2"/>
  <c r="DH148" i="2"/>
  <c r="DG148" i="2"/>
  <c r="DE148" i="2"/>
  <c r="DD148" i="2"/>
  <c r="DB148" i="2"/>
  <c r="DA148" i="2"/>
  <c r="CY148" i="2"/>
  <c r="CX148" i="2"/>
  <c r="CS148" i="2"/>
  <c r="CR148" i="2"/>
  <c r="CP148" i="2"/>
  <c r="CO148" i="2"/>
  <c r="CM148" i="2"/>
  <c r="CL148" i="2"/>
  <c r="CJ148" i="2"/>
  <c r="CI148" i="2"/>
  <c r="CG148" i="2"/>
  <c r="CF148" i="2"/>
  <c r="CD148" i="2"/>
  <c r="CC148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BF148" i="2"/>
  <c r="BE148" i="2"/>
  <c r="AZ148" i="2"/>
  <c r="AY148" i="2"/>
  <c r="AT148" i="2"/>
  <c r="AS148" i="2"/>
  <c r="AQ148" i="2"/>
  <c r="AP148" i="2"/>
  <c r="AK148" i="2"/>
  <c r="AJ148" i="2"/>
  <c r="AH148" i="2"/>
  <c r="AG148" i="2"/>
  <c r="AE148" i="2"/>
  <c r="AD148" i="2"/>
  <c r="AB148" i="2"/>
  <c r="AA148" i="2"/>
  <c r="Y148" i="2"/>
  <c r="X148" i="2"/>
  <c r="S148" i="2"/>
  <c r="R148" i="2"/>
  <c r="M148" i="2"/>
  <c r="L148" i="2"/>
  <c r="J148" i="2"/>
  <c r="I148" i="2"/>
  <c r="G148" i="2"/>
  <c r="F148" i="2"/>
  <c r="D148" i="2"/>
  <c r="C148" i="2"/>
  <c r="EG147" i="2"/>
  <c r="AO147" i="2"/>
  <c r="CE147" i="2"/>
  <c r="CB147" i="2"/>
  <c r="BS147" i="2"/>
  <c r="AF147" i="2"/>
  <c r="N147" i="2"/>
  <c r="EG146" i="2"/>
  <c r="ED146" i="2"/>
  <c r="DL146" i="2"/>
  <c r="AO146" i="2"/>
  <c r="CE146" i="2"/>
  <c r="CB146" i="2"/>
  <c r="N146" i="2"/>
  <c r="EG145" i="2"/>
  <c r="ED145" i="2"/>
  <c r="AO145" i="2"/>
  <c r="CE145" i="2"/>
  <c r="N145" i="2"/>
  <c r="EG142" i="2"/>
  <c r="ED142" i="2"/>
  <c r="AO142" i="2"/>
  <c r="CE142" i="2"/>
  <c r="CB142" i="2"/>
  <c r="AF142" i="2"/>
  <c r="N142" i="2"/>
  <c r="E142" i="2"/>
  <c r="EG141" i="2"/>
  <c r="ED141" i="2"/>
  <c r="AO141" i="2"/>
  <c r="CE141" i="2"/>
  <c r="AF141" i="2"/>
  <c r="N141" i="2"/>
  <c r="EG140" i="2"/>
  <c r="ED140" i="2"/>
  <c r="CE140" i="2"/>
  <c r="CB140" i="2"/>
  <c r="BS140" i="2"/>
  <c r="BM140" i="2"/>
  <c r="AF140" i="2"/>
  <c r="N140" i="2"/>
  <c r="EG139" i="2"/>
  <c r="AO139" i="2"/>
  <c r="CE139" i="2"/>
  <c r="CB139" i="2"/>
  <c r="BS139" i="2"/>
  <c r="N139" i="2"/>
  <c r="EG138" i="2"/>
  <c r="ED138" i="2"/>
  <c r="AO138" i="2"/>
  <c r="CE138" i="2"/>
  <c r="BS138" i="2"/>
  <c r="AF138" i="2"/>
  <c r="N138" i="2"/>
  <c r="EG137" i="2"/>
  <c r="ED137" i="2"/>
  <c r="AO137" i="2"/>
  <c r="CE137" i="2"/>
  <c r="CB137" i="2"/>
  <c r="BS137" i="2"/>
  <c r="AF137" i="2"/>
  <c r="N137" i="2"/>
  <c r="EG136" i="2"/>
  <c r="ED136" i="2"/>
  <c r="AO136" i="2"/>
  <c r="CE136" i="2"/>
  <c r="CB136" i="2"/>
  <c r="N136" i="2"/>
  <c r="EH148" i="2" l="1"/>
  <c r="EI148" i="2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L148" i="1"/>
  <c r="BK148" i="1"/>
  <c r="BO148" i="1"/>
  <c r="BN148" i="1"/>
  <c r="BI148" i="1"/>
  <c r="BH148" i="1"/>
  <c r="BF148" i="1"/>
  <c r="BE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P148" i="1"/>
  <c r="O148" i="1"/>
  <c r="M148" i="1"/>
  <c r="L148" i="1"/>
  <c r="J148" i="1"/>
  <c r="I148" i="1"/>
  <c r="G148" i="1"/>
  <c r="F148" i="1"/>
  <c r="D148" i="1"/>
  <c r="C148" i="1"/>
  <c r="BY147" i="1"/>
  <c r="AI147" i="1"/>
  <c r="CB146" i="1"/>
  <c r="AI146" i="1"/>
  <c r="Z146" i="1"/>
  <c r="AL145" i="1"/>
  <c r="AI145" i="1"/>
  <c r="AF145" i="1"/>
  <c r="CB144" i="1"/>
  <c r="AI144" i="1"/>
  <c r="AF144" i="1"/>
  <c r="AI143" i="1"/>
  <c r="AI142" i="1"/>
  <c r="AI141" i="1"/>
  <c r="E141" i="1"/>
  <c r="AI140" i="1"/>
  <c r="AF140" i="1"/>
  <c r="Z140" i="1"/>
  <c r="BY139" i="1"/>
  <c r="AI139" i="1"/>
  <c r="AF139" i="1"/>
  <c r="AI138" i="1"/>
  <c r="AI137" i="1"/>
  <c r="AF137" i="1"/>
  <c r="AI136" i="1"/>
  <c r="Z136" i="1"/>
  <c r="CI148" i="1" l="1"/>
  <c r="CJ148" i="1"/>
  <c r="AQ135" i="1"/>
  <c r="AP135" i="1"/>
  <c r="AR129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CG18" i="1" l="1"/>
  <c r="CF18" i="1"/>
  <c r="CG31" i="1"/>
  <c r="CF31" i="1"/>
  <c r="CG44" i="1"/>
  <c r="CF44" i="1"/>
  <c r="CG57" i="1"/>
  <c r="CF57" i="1"/>
  <c r="CG70" i="1"/>
  <c r="CF70" i="1"/>
  <c r="CG83" i="1"/>
  <c r="CF83" i="1"/>
  <c r="CG96" i="1"/>
  <c r="CF96" i="1"/>
  <c r="CG109" i="1"/>
  <c r="CF109" i="1"/>
  <c r="CG122" i="1"/>
  <c r="CF122" i="1"/>
  <c r="CG135" i="1" l="1"/>
  <c r="CF135" i="1"/>
  <c r="CH127" i="1"/>
  <c r="CB127" i="1"/>
  <c r="AI127" i="1"/>
  <c r="Z127" i="1"/>
  <c r="E127" i="1"/>
  <c r="BU18" i="1" l="1"/>
  <c r="BT18" i="1"/>
  <c r="BU31" i="1"/>
  <c r="BT31" i="1"/>
  <c r="BU44" i="1"/>
  <c r="BT44" i="1"/>
  <c r="BU57" i="1"/>
  <c r="BT57" i="1"/>
  <c r="BU70" i="1"/>
  <c r="BT70" i="1"/>
  <c r="BU83" i="1"/>
  <c r="BT83" i="1"/>
  <c r="BU96" i="1"/>
  <c r="BT96" i="1"/>
  <c r="BU109" i="1"/>
  <c r="BT109" i="1"/>
  <c r="BU122" i="1"/>
  <c r="BT122" i="1"/>
  <c r="BU135" i="1"/>
  <c r="BT135" i="1"/>
  <c r="BO18" i="1"/>
  <c r="BN18" i="1"/>
  <c r="BI18" i="1"/>
  <c r="BH18" i="1"/>
  <c r="BF18" i="1"/>
  <c r="BE18" i="1"/>
  <c r="BO31" i="1"/>
  <c r="BN31" i="1"/>
  <c r="BI31" i="1"/>
  <c r="BH31" i="1"/>
  <c r="BF31" i="1"/>
  <c r="BE31" i="1"/>
  <c r="BO44" i="1"/>
  <c r="BN44" i="1"/>
  <c r="BI44" i="1"/>
  <c r="BH44" i="1"/>
  <c r="BF44" i="1"/>
  <c r="BE44" i="1"/>
  <c r="BO57" i="1"/>
  <c r="BN57" i="1"/>
  <c r="BI57" i="1"/>
  <c r="BH57" i="1"/>
  <c r="BF57" i="1"/>
  <c r="BE57" i="1"/>
  <c r="BO70" i="1"/>
  <c r="BN70" i="1"/>
  <c r="BI70" i="1"/>
  <c r="BH70" i="1"/>
  <c r="BF70" i="1"/>
  <c r="BE70" i="1"/>
  <c r="BO83" i="1"/>
  <c r="BN83" i="1"/>
  <c r="BI83" i="1"/>
  <c r="BH83" i="1"/>
  <c r="BF83" i="1"/>
  <c r="BE83" i="1"/>
  <c r="BO96" i="1"/>
  <c r="BN96" i="1"/>
  <c r="BI96" i="1"/>
  <c r="BH96" i="1"/>
  <c r="BF96" i="1"/>
  <c r="BE96" i="1"/>
  <c r="BO109" i="1"/>
  <c r="BN109" i="1"/>
  <c r="BI109" i="1"/>
  <c r="BH109" i="1"/>
  <c r="BF109" i="1"/>
  <c r="BE109" i="1"/>
  <c r="BO135" i="1"/>
  <c r="BN135" i="1"/>
  <c r="BO122" i="1"/>
  <c r="BN122" i="1"/>
  <c r="BI135" i="1"/>
  <c r="BH135" i="1"/>
  <c r="BI122" i="1"/>
  <c r="BH122" i="1"/>
  <c r="BF135" i="1"/>
  <c r="BE135" i="1"/>
  <c r="BF122" i="1"/>
  <c r="BE122" i="1"/>
  <c r="AT18" i="1"/>
  <c r="AS18" i="1"/>
  <c r="AT31" i="1"/>
  <c r="AS31" i="1"/>
  <c r="AT44" i="1"/>
  <c r="AS44" i="1"/>
  <c r="AT57" i="1"/>
  <c r="AS57" i="1"/>
  <c r="AT70" i="1"/>
  <c r="AS70" i="1"/>
  <c r="AT83" i="1"/>
  <c r="AS83" i="1"/>
  <c r="AT96" i="1"/>
  <c r="AS96" i="1"/>
  <c r="AT109" i="1"/>
  <c r="AS109" i="1"/>
  <c r="AT122" i="1"/>
  <c r="AS122" i="1"/>
  <c r="AT135" i="1"/>
  <c r="AS135" i="1"/>
  <c r="P135" i="1"/>
  <c r="O135" i="1"/>
  <c r="M135" i="1"/>
  <c r="L135" i="1"/>
  <c r="P122" i="1"/>
  <c r="O122" i="1"/>
  <c r="M122" i="1"/>
  <c r="L122" i="1"/>
  <c r="P109" i="1"/>
  <c r="O109" i="1"/>
  <c r="M109" i="1"/>
  <c r="L109" i="1"/>
  <c r="P96" i="1"/>
  <c r="O96" i="1"/>
  <c r="M96" i="1"/>
  <c r="L96" i="1"/>
  <c r="P83" i="1"/>
  <c r="O83" i="1"/>
  <c r="M83" i="1"/>
  <c r="L83" i="1"/>
  <c r="P70" i="1"/>
  <c r="O70" i="1"/>
  <c r="M70" i="1"/>
  <c r="L70" i="1"/>
  <c r="P57" i="1"/>
  <c r="O57" i="1"/>
  <c r="M57" i="1"/>
  <c r="L57" i="1"/>
  <c r="P44" i="1"/>
  <c r="O44" i="1"/>
  <c r="M44" i="1"/>
  <c r="L44" i="1"/>
  <c r="P31" i="1"/>
  <c r="O31" i="1"/>
  <c r="M31" i="1"/>
  <c r="L31" i="1"/>
  <c r="P18" i="1"/>
  <c r="O18" i="1"/>
  <c r="M18" i="1"/>
  <c r="L18" i="1"/>
  <c r="BM126" i="1" l="1"/>
  <c r="CB124" i="2" l="1"/>
  <c r="EG134" i="2" l="1"/>
  <c r="EG133" i="2"/>
  <c r="EG132" i="2"/>
  <c r="EG131" i="2"/>
  <c r="EG129" i="2"/>
  <c r="EG128" i="2"/>
  <c r="EG127" i="2"/>
  <c r="EG126" i="2"/>
  <c r="EG125" i="2"/>
  <c r="EG124" i="2"/>
  <c r="EG123" i="2"/>
  <c r="ED134" i="2"/>
  <c r="ED132" i="2"/>
  <c r="ED131" i="2"/>
  <c r="ED130" i="2"/>
  <c r="ED129" i="2"/>
  <c r="ED128" i="2"/>
  <c r="ED127" i="2"/>
  <c r="ED126" i="2"/>
  <c r="ED125" i="2"/>
  <c r="ED124" i="2"/>
  <c r="ED123" i="2"/>
  <c r="DX134" i="2"/>
  <c r="DR132" i="2"/>
  <c r="DR129" i="2"/>
  <c r="DR126" i="2"/>
  <c r="DO132" i="2"/>
  <c r="DO126" i="2"/>
  <c r="DL128" i="2"/>
  <c r="DL125" i="2"/>
  <c r="CQ123" i="2"/>
  <c r="CB134" i="2"/>
  <c r="CB133" i="2"/>
  <c r="CB132" i="2"/>
  <c r="CB130" i="2"/>
  <c r="CB128" i="2"/>
  <c r="CB123" i="2"/>
  <c r="BS134" i="2"/>
  <c r="BS133" i="2"/>
  <c r="BS132" i="2"/>
  <c r="BS131" i="2"/>
  <c r="BS128" i="2"/>
  <c r="BS127" i="2"/>
  <c r="BS124" i="2"/>
  <c r="BM131" i="2"/>
  <c r="BJ132" i="2"/>
  <c r="AR123" i="2"/>
  <c r="AF134" i="2"/>
  <c r="AF133" i="2"/>
  <c r="AF132" i="2"/>
  <c r="AF131" i="2"/>
  <c r="AF129" i="2"/>
  <c r="AF128" i="2"/>
  <c r="AF127" i="2"/>
  <c r="AF126" i="2"/>
  <c r="AF125" i="2"/>
  <c r="AF124" i="2"/>
  <c r="AF123" i="2"/>
  <c r="E126" i="2"/>
  <c r="E123" i="2"/>
  <c r="CB132" i="1"/>
  <c r="CB123" i="1"/>
  <c r="AL132" i="1"/>
  <c r="AF134" i="1"/>
  <c r="AF133" i="1"/>
  <c r="AF129" i="1"/>
  <c r="AF125" i="1"/>
  <c r="Z134" i="1"/>
  <c r="Z132" i="1"/>
  <c r="Z131" i="1"/>
  <c r="Z129" i="1"/>
  <c r="CD135" i="1" l="1"/>
  <c r="CC135" i="1"/>
  <c r="CA135" i="1"/>
  <c r="BZ135" i="1"/>
  <c r="BX135" i="1"/>
  <c r="BW135" i="1"/>
  <c r="BR135" i="1"/>
  <c r="BQ135" i="1"/>
  <c r="BL135" i="1"/>
  <c r="BK135" i="1"/>
  <c r="AW135" i="1"/>
  <c r="AV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J135" i="1"/>
  <c r="I135" i="1"/>
  <c r="G135" i="1"/>
  <c r="F135" i="1"/>
  <c r="D135" i="1"/>
  <c r="C135" i="1"/>
  <c r="AI134" i="1"/>
  <c r="AI133" i="1"/>
  <c r="AI132" i="1"/>
  <c r="AI131" i="1"/>
  <c r="AI130" i="1"/>
  <c r="AI129" i="1"/>
  <c r="AI128" i="1"/>
  <c r="AI126" i="1"/>
  <c r="AI125" i="1"/>
  <c r="AI124" i="1"/>
  <c r="AI123" i="1"/>
  <c r="EF135" i="2"/>
  <c r="EE135" i="2"/>
  <c r="EC135" i="2"/>
  <c r="EB135" i="2"/>
  <c r="DZ135" i="2"/>
  <c r="DY135" i="2"/>
  <c r="DW135" i="2"/>
  <c r="DV135" i="2"/>
  <c r="DT135" i="2"/>
  <c r="DS135" i="2"/>
  <c r="DQ135" i="2"/>
  <c r="DP135" i="2"/>
  <c r="DN135" i="2"/>
  <c r="DM135" i="2"/>
  <c r="DK135" i="2"/>
  <c r="DJ135" i="2"/>
  <c r="AN135" i="2"/>
  <c r="AM135" i="2"/>
  <c r="DH135" i="2"/>
  <c r="DG135" i="2"/>
  <c r="DE135" i="2"/>
  <c r="DD135" i="2"/>
  <c r="DB135" i="2"/>
  <c r="DA135" i="2"/>
  <c r="CY135" i="2"/>
  <c r="CX135" i="2"/>
  <c r="CS135" i="2"/>
  <c r="CR135" i="2"/>
  <c r="CP135" i="2"/>
  <c r="CO135" i="2"/>
  <c r="CM135" i="2"/>
  <c r="CL135" i="2"/>
  <c r="CJ135" i="2"/>
  <c r="CI135" i="2"/>
  <c r="CG135" i="2"/>
  <c r="CF135" i="2"/>
  <c r="CD135" i="2"/>
  <c r="CC135" i="2"/>
  <c r="CA135" i="2"/>
  <c r="BZ135" i="2"/>
  <c r="BX135" i="2"/>
  <c r="BW135" i="2"/>
  <c r="BU135" i="2"/>
  <c r="BT135" i="2"/>
  <c r="BR135" i="2"/>
  <c r="BQ135" i="2"/>
  <c r="BO135" i="2"/>
  <c r="BN135" i="2"/>
  <c r="BL135" i="2"/>
  <c r="BK135" i="2"/>
  <c r="BI135" i="2"/>
  <c r="BH135" i="2"/>
  <c r="BF135" i="2"/>
  <c r="BE135" i="2"/>
  <c r="AZ135" i="2"/>
  <c r="AY135" i="2"/>
  <c r="AT135" i="2"/>
  <c r="AS135" i="2"/>
  <c r="AQ135" i="2"/>
  <c r="AP135" i="2"/>
  <c r="AK135" i="2"/>
  <c r="AJ135" i="2"/>
  <c r="AH135" i="2"/>
  <c r="AG135" i="2"/>
  <c r="AE135" i="2"/>
  <c r="AD135" i="2"/>
  <c r="AB135" i="2"/>
  <c r="AA135" i="2"/>
  <c r="Y135" i="2"/>
  <c r="X135" i="2"/>
  <c r="S135" i="2"/>
  <c r="R135" i="2"/>
  <c r="M135" i="2"/>
  <c r="L135" i="2"/>
  <c r="J135" i="2"/>
  <c r="I135" i="2"/>
  <c r="G135" i="2"/>
  <c r="F135" i="2"/>
  <c r="D135" i="2"/>
  <c r="C135" i="2"/>
  <c r="AO134" i="2"/>
  <c r="CE134" i="2"/>
  <c r="N134" i="2"/>
  <c r="AO133" i="2"/>
  <c r="CE133" i="2"/>
  <c r="N133" i="2"/>
  <c r="AO132" i="2"/>
  <c r="CE132" i="2"/>
  <c r="N132" i="2"/>
  <c r="AO131" i="2"/>
  <c r="CE131" i="2"/>
  <c r="N131" i="2"/>
  <c r="AO130" i="2"/>
  <c r="CE130" i="2"/>
  <c r="N130" i="2"/>
  <c r="AO129" i="2"/>
  <c r="CE129" i="2"/>
  <c r="N129" i="2"/>
  <c r="AO128" i="2"/>
  <c r="CE128" i="2"/>
  <c r="N128" i="2"/>
  <c r="AO127" i="2"/>
  <c r="CE127" i="2"/>
  <c r="N127" i="2"/>
  <c r="AO126" i="2"/>
  <c r="CE126" i="2"/>
  <c r="N126" i="2"/>
  <c r="AO125" i="2"/>
  <c r="CE125" i="2"/>
  <c r="N125" i="2"/>
  <c r="AO124" i="2"/>
  <c r="CE124" i="2"/>
  <c r="N124" i="2"/>
  <c r="AO123" i="2"/>
  <c r="CE123" i="2"/>
  <c r="N123" i="2"/>
  <c r="EI135" i="2" l="1"/>
  <c r="CI135" i="1"/>
  <c r="CJ135" i="1"/>
  <c r="EH135" i="2"/>
  <c r="EH111" i="2"/>
  <c r="EI111" i="2"/>
  <c r="EH112" i="2"/>
  <c r="EI112" i="2"/>
  <c r="EH113" i="2"/>
  <c r="EI113" i="2"/>
  <c r="EH114" i="2"/>
  <c r="EI114" i="2"/>
  <c r="EH115" i="2"/>
  <c r="EI115" i="2"/>
  <c r="EH116" i="2"/>
  <c r="EI116" i="2"/>
  <c r="EH117" i="2"/>
  <c r="EI117" i="2"/>
  <c r="EH118" i="2"/>
  <c r="EI118" i="2"/>
  <c r="EH119" i="2"/>
  <c r="EI119" i="2"/>
  <c r="EH120" i="2"/>
  <c r="EI120" i="2"/>
  <c r="EH121" i="2"/>
  <c r="EI121" i="2"/>
  <c r="EI110" i="2"/>
  <c r="EH110" i="2"/>
  <c r="DZ122" i="2"/>
  <c r="DY122" i="2"/>
  <c r="EA120" i="2"/>
  <c r="DZ109" i="2"/>
  <c r="DY109" i="2"/>
  <c r="DZ96" i="2"/>
  <c r="DY96" i="2"/>
  <c r="DZ83" i="2"/>
  <c r="DY83" i="2"/>
  <c r="DZ70" i="2"/>
  <c r="DY70" i="2"/>
  <c r="DZ57" i="2"/>
  <c r="DY57" i="2"/>
  <c r="DZ44" i="2"/>
  <c r="DY44" i="2"/>
  <c r="DZ31" i="2"/>
  <c r="DY31" i="2"/>
  <c r="DZ18" i="2"/>
  <c r="DY18" i="2"/>
  <c r="CY122" i="2" l="1"/>
  <c r="CX122" i="2"/>
  <c r="CZ117" i="2"/>
  <c r="CY109" i="2"/>
  <c r="CX109" i="2"/>
  <c r="CY96" i="2"/>
  <c r="CX96" i="2"/>
  <c r="CY83" i="2"/>
  <c r="CX83" i="2"/>
  <c r="CY70" i="2"/>
  <c r="CX70" i="2"/>
  <c r="CY57" i="2"/>
  <c r="CX57" i="2"/>
  <c r="CY44" i="2"/>
  <c r="CX44" i="2"/>
  <c r="CY31" i="2"/>
  <c r="CX31" i="2"/>
  <c r="CY18" i="2"/>
  <c r="CX18" i="2"/>
  <c r="ED112" i="2" l="1"/>
  <c r="J122" i="2"/>
  <c r="I122" i="2"/>
  <c r="K11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S112" i="1" l="1"/>
  <c r="CT110" i="2" l="1"/>
  <c r="EG121" i="2" l="1"/>
  <c r="EG120" i="2"/>
  <c r="EG119" i="2"/>
  <c r="EG118" i="2"/>
  <c r="EG117" i="2"/>
  <c r="EG116" i="2"/>
  <c r="EG115" i="2"/>
  <c r="EG114" i="2"/>
  <c r="EG113" i="2"/>
  <c r="EG112" i="2"/>
  <c r="EG111" i="2"/>
  <c r="EG110" i="2"/>
  <c r="ED121" i="2"/>
  <c r="ED120" i="2"/>
  <c r="ED119" i="2"/>
  <c r="ED118" i="2"/>
  <c r="ED117" i="2"/>
  <c r="ED116" i="2"/>
  <c r="ED115" i="2"/>
  <c r="ED114" i="2"/>
  <c r="ED113" i="2"/>
  <c r="DX110" i="2"/>
  <c r="DR115" i="2"/>
  <c r="DR110" i="2"/>
  <c r="DO121" i="2"/>
  <c r="DO118" i="2"/>
  <c r="DO117" i="2"/>
  <c r="DO113" i="2"/>
  <c r="DO112" i="2"/>
  <c r="DO111" i="2"/>
  <c r="DL120" i="2"/>
  <c r="DL110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CH115" i="2"/>
  <c r="CH112" i="2"/>
  <c r="CH110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B119" i="2"/>
  <c r="CB118" i="2"/>
  <c r="CB117" i="2"/>
  <c r="CB116" i="2"/>
  <c r="CB114" i="2"/>
  <c r="CB113" i="2"/>
  <c r="CB112" i="2"/>
  <c r="CB111" i="2"/>
  <c r="BV112" i="2"/>
  <c r="BS120" i="2"/>
  <c r="BS119" i="2"/>
  <c r="BS118" i="2"/>
  <c r="BS117" i="2"/>
  <c r="BS114" i="2"/>
  <c r="BS111" i="2"/>
  <c r="BM117" i="2"/>
  <c r="BJ116" i="2"/>
  <c r="AF121" i="2"/>
  <c r="AF120" i="2"/>
  <c r="AF119" i="2"/>
  <c r="AF117" i="2"/>
  <c r="AF116" i="2"/>
  <c r="AF115" i="2"/>
  <c r="AF112" i="2"/>
  <c r="AF111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E120" i="2"/>
  <c r="E121" i="2"/>
  <c r="EF122" i="2"/>
  <c r="EE122" i="2"/>
  <c r="EC122" i="2"/>
  <c r="EB122" i="2"/>
  <c r="DW122" i="2"/>
  <c r="DV122" i="2"/>
  <c r="DT122" i="2"/>
  <c r="DS122" i="2"/>
  <c r="DQ122" i="2"/>
  <c r="DP122" i="2"/>
  <c r="DN122" i="2"/>
  <c r="DM122" i="2"/>
  <c r="DK122" i="2"/>
  <c r="DJ122" i="2"/>
  <c r="AN122" i="2"/>
  <c r="AM122" i="2"/>
  <c r="DH122" i="2"/>
  <c r="DG122" i="2"/>
  <c r="DE122" i="2"/>
  <c r="DD122" i="2"/>
  <c r="DB122" i="2"/>
  <c r="DA122" i="2"/>
  <c r="CS122" i="2"/>
  <c r="CR122" i="2"/>
  <c r="CP122" i="2"/>
  <c r="CO122" i="2"/>
  <c r="CM122" i="2"/>
  <c r="CL122" i="2"/>
  <c r="CJ122" i="2"/>
  <c r="CI122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AZ122" i="2"/>
  <c r="AY122" i="2"/>
  <c r="AT122" i="2"/>
  <c r="AS122" i="2"/>
  <c r="AQ122" i="2"/>
  <c r="AP122" i="2"/>
  <c r="AK122" i="2"/>
  <c r="AJ122" i="2"/>
  <c r="AH122" i="2"/>
  <c r="AG122" i="2"/>
  <c r="AE122" i="2"/>
  <c r="AD122" i="2"/>
  <c r="AB122" i="2"/>
  <c r="AA122" i="2"/>
  <c r="Y122" i="2"/>
  <c r="X122" i="2"/>
  <c r="S122" i="2"/>
  <c r="R122" i="2"/>
  <c r="M122" i="2"/>
  <c r="L122" i="2"/>
  <c r="G122" i="2"/>
  <c r="F122" i="2"/>
  <c r="D122" i="2"/>
  <c r="C122" i="2"/>
  <c r="CB114" i="1"/>
  <c r="AL121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F115" i="1"/>
  <c r="AF112" i="1"/>
  <c r="Z112" i="1"/>
  <c r="E118" i="1"/>
  <c r="CD122" i="1"/>
  <c r="CC122" i="1"/>
  <c r="CA122" i="1"/>
  <c r="BZ122" i="1"/>
  <c r="BX122" i="1"/>
  <c r="BW122" i="1"/>
  <c r="BR122" i="1"/>
  <c r="BQ122" i="1"/>
  <c r="BL122" i="1"/>
  <c r="BK122" i="1"/>
  <c r="AW122" i="1"/>
  <c r="AV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J122" i="1"/>
  <c r="I122" i="1"/>
  <c r="G122" i="1"/>
  <c r="F122" i="1"/>
  <c r="D122" i="1"/>
  <c r="C122" i="1"/>
  <c r="CI122" i="1" l="1"/>
  <c r="CJ122" i="1"/>
  <c r="EH122" i="2"/>
  <c r="EI122" i="2"/>
  <c r="EH98" i="2"/>
  <c r="EI98" i="2"/>
  <c r="EH99" i="2"/>
  <c r="EI99" i="2"/>
  <c r="EH100" i="2"/>
  <c r="EI100" i="2"/>
  <c r="EH101" i="2"/>
  <c r="EI101" i="2"/>
  <c r="EH102" i="2"/>
  <c r="EI102" i="2"/>
  <c r="EH103" i="2"/>
  <c r="EI103" i="2"/>
  <c r="EH104" i="2"/>
  <c r="EI104" i="2"/>
  <c r="EH105" i="2"/>
  <c r="EI105" i="2"/>
  <c r="EH106" i="2"/>
  <c r="EI106" i="2"/>
  <c r="EH107" i="2"/>
  <c r="EI107" i="2"/>
  <c r="EH108" i="2"/>
  <c r="EI108" i="2"/>
  <c r="EI97" i="2"/>
  <c r="EH97" i="2"/>
  <c r="DT109" i="2"/>
  <c r="DS109" i="2"/>
  <c r="DU106" i="2"/>
  <c r="DT96" i="2"/>
  <c r="DS96" i="2"/>
  <c r="DT83" i="2"/>
  <c r="DS83" i="2"/>
  <c r="DT70" i="2"/>
  <c r="DS70" i="2"/>
  <c r="DT57" i="2"/>
  <c r="DS57" i="2"/>
  <c r="DT44" i="2"/>
  <c r="DS44" i="2"/>
  <c r="DT31" i="2"/>
  <c r="DS31" i="2"/>
  <c r="DT18" i="2"/>
  <c r="DS18" i="2"/>
  <c r="BU109" i="2" l="1"/>
  <c r="BT109" i="2"/>
  <c r="BV103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BF109" i="2" l="1"/>
  <c r="BE109" i="2"/>
  <c r="BG102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Y100" i="1" l="1"/>
  <c r="AB109" i="1"/>
  <c r="AA109" i="1"/>
  <c r="AC107" i="1"/>
  <c r="AC100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N99" i="2" l="1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CM109" i="2"/>
  <c r="CL109" i="2"/>
  <c r="CN107" i="2"/>
  <c r="EF109" i="2" l="1"/>
  <c r="EE109" i="2"/>
  <c r="EC109" i="2"/>
  <c r="EB109" i="2"/>
  <c r="EG108" i="2"/>
  <c r="ED108" i="2"/>
  <c r="EG107" i="2"/>
  <c r="ED107" i="2"/>
  <c r="EG106" i="2"/>
  <c r="ED106" i="2"/>
  <c r="EG105" i="2"/>
  <c r="ED105" i="2"/>
  <c r="EG104" i="2"/>
  <c r="ED104" i="2"/>
  <c r="EG103" i="2"/>
  <c r="ED103" i="2"/>
  <c r="EG102" i="2"/>
  <c r="ED102" i="2"/>
  <c r="EG101" i="2"/>
  <c r="ED101" i="2"/>
  <c r="EG100" i="2"/>
  <c r="ED100" i="2"/>
  <c r="EG99" i="2"/>
  <c r="ED99" i="2"/>
  <c r="EG98" i="2"/>
  <c r="ED98" i="2"/>
  <c r="EG97" i="2"/>
  <c r="DW109" i="2"/>
  <c r="DV109" i="2"/>
  <c r="DQ109" i="2"/>
  <c r="DP109" i="2"/>
  <c r="DR107" i="2"/>
  <c r="DR106" i="2"/>
  <c r="DR103" i="2"/>
  <c r="DR100" i="2"/>
  <c r="DN109" i="2"/>
  <c r="DM109" i="2"/>
  <c r="DK109" i="2"/>
  <c r="DJ109" i="2"/>
  <c r="DL108" i="2"/>
  <c r="DO100" i="2"/>
  <c r="AN109" i="2"/>
  <c r="AM109" i="2"/>
  <c r="DH109" i="2"/>
  <c r="DG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DE109" i="2"/>
  <c r="DD109" i="2"/>
  <c r="DB109" i="2"/>
  <c r="DA109" i="2"/>
  <c r="CS109" i="2"/>
  <c r="CR109" i="2"/>
  <c r="CP109" i="2"/>
  <c r="CO109" i="2"/>
  <c r="CJ109" i="2"/>
  <c r="CI109" i="2"/>
  <c r="CG109" i="2"/>
  <c r="CF109" i="2"/>
  <c r="CH107" i="2"/>
  <c r="CH104" i="2"/>
  <c r="CD109" i="2"/>
  <c r="CC109" i="2"/>
  <c r="CA109" i="2"/>
  <c r="BZ109" i="2"/>
  <c r="CE108" i="2"/>
  <c r="CE107" i="2"/>
  <c r="CB107" i="2"/>
  <c r="CE106" i="2"/>
  <c r="CB106" i="2"/>
  <c r="CE105" i="2"/>
  <c r="CB105" i="2"/>
  <c r="CE104" i="2"/>
  <c r="CE103" i="2"/>
  <c r="CB103" i="2"/>
  <c r="CE102" i="2"/>
  <c r="CE101" i="2"/>
  <c r="CB101" i="2"/>
  <c r="CE100" i="2"/>
  <c r="CE99" i="2"/>
  <c r="CB99" i="2"/>
  <c r="CE98" i="2"/>
  <c r="CB98" i="2"/>
  <c r="CE97" i="2"/>
  <c r="BX109" i="2"/>
  <c r="BW109" i="2"/>
  <c r="BR109" i="2"/>
  <c r="BQ109" i="2"/>
  <c r="BS108" i="2"/>
  <c r="BS107" i="2"/>
  <c r="BS106" i="2"/>
  <c r="BS105" i="2"/>
  <c r="BS103" i="2"/>
  <c r="BS102" i="2"/>
  <c r="BS98" i="2"/>
  <c r="BO109" i="2"/>
  <c r="BN109" i="2"/>
  <c r="BL109" i="2"/>
  <c r="BK109" i="2"/>
  <c r="BM108" i="2"/>
  <c r="BM100" i="2"/>
  <c r="BI109" i="2"/>
  <c r="BH109" i="2"/>
  <c r="AZ109" i="2"/>
  <c r="AY109" i="2"/>
  <c r="AT109" i="2"/>
  <c r="AS109" i="2"/>
  <c r="AQ109" i="2"/>
  <c r="AP109" i="2"/>
  <c r="AK109" i="2"/>
  <c r="AJ109" i="2"/>
  <c r="AH109" i="2"/>
  <c r="AG109" i="2"/>
  <c r="AE109" i="2"/>
  <c r="AD109" i="2"/>
  <c r="AB109" i="2"/>
  <c r="AA109" i="2"/>
  <c r="AF108" i="2"/>
  <c r="AF107" i="2"/>
  <c r="AF104" i="2"/>
  <c r="AF103" i="2"/>
  <c r="AC102" i="2"/>
  <c r="AF100" i="2"/>
  <c r="AF98" i="2"/>
  <c r="Y109" i="2"/>
  <c r="X109" i="2"/>
  <c r="S109" i="2"/>
  <c r="R109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G109" i="2"/>
  <c r="F109" i="2"/>
  <c r="D109" i="2"/>
  <c r="C109" i="2"/>
  <c r="E108" i="2"/>
  <c r="E101" i="2"/>
  <c r="CD109" i="1"/>
  <c r="CC109" i="1"/>
  <c r="CA109" i="1"/>
  <c r="BZ109" i="1"/>
  <c r="BX109" i="1"/>
  <c r="BW109" i="1"/>
  <c r="CB105" i="1"/>
  <c r="CB104" i="1"/>
  <c r="BR109" i="1"/>
  <c r="BQ109" i="1"/>
  <c r="BL109" i="1"/>
  <c r="BK109" i="1"/>
  <c r="AW109" i="1"/>
  <c r="AV109" i="1"/>
  <c r="AN109" i="1"/>
  <c r="AM109" i="1"/>
  <c r="AK109" i="1"/>
  <c r="AJ109" i="1"/>
  <c r="AH109" i="1"/>
  <c r="AG109" i="1"/>
  <c r="AE109" i="1"/>
  <c r="AD109" i="1"/>
  <c r="Y109" i="1"/>
  <c r="X109" i="1"/>
  <c r="AI108" i="1"/>
  <c r="AF108" i="1"/>
  <c r="AI107" i="1"/>
  <c r="AI106" i="1"/>
  <c r="AI105" i="1"/>
  <c r="AI104" i="1"/>
  <c r="AI103" i="1"/>
  <c r="AF103" i="1"/>
  <c r="AI102" i="1"/>
  <c r="AI101" i="1"/>
  <c r="Z101" i="1"/>
  <c r="AI100" i="1"/>
  <c r="AI99" i="1"/>
  <c r="Z99" i="1"/>
  <c r="AI98" i="1"/>
  <c r="AI97" i="1"/>
  <c r="Z97" i="1"/>
  <c r="V109" i="1"/>
  <c r="U109" i="1"/>
  <c r="J109" i="1"/>
  <c r="I109" i="1"/>
  <c r="G109" i="1"/>
  <c r="F109" i="1"/>
  <c r="D109" i="1"/>
  <c r="C109" i="1"/>
  <c r="E107" i="1"/>
  <c r="CJ109" i="1" l="1"/>
  <c r="CI109" i="1"/>
  <c r="EI109" i="2"/>
  <c r="EH109" i="2"/>
  <c r="EI95" i="2"/>
  <c r="EH95" i="2"/>
  <c r="AI95" i="1" l="1"/>
  <c r="J96" i="1" l="1"/>
  <c r="I96" i="1"/>
  <c r="K94" i="1"/>
  <c r="J83" i="1"/>
  <c r="I83" i="1"/>
  <c r="J70" i="1"/>
  <c r="I70" i="1"/>
  <c r="J57" i="1"/>
  <c r="I57" i="1"/>
  <c r="J44" i="1"/>
  <c r="I44" i="1"/>
  <c r="J31" i="1"/>
  <c r="I31" i="1"/>
  <c r="J18" i="1"/>
  <c r="I18" i="1"/>
  <c r="EH85" i="2" l="1"/>
  <c r="EI85" i="2"/>
  <c r="EH86" i="2"/>
  <c r="EI86" i="2"/>
  <c r="EH87" i="2"/>
  <c r="EI87" i="2"/>
  <c r="EH88" i="2"/>
  <c r="EI88" i="2"/>
  <c r="EH89" i="2"/>
  <c r="EI89" i="2"/>
  <c r="EH90" i="2"/>
  <c r="EI90" i="2"/>
  <c r="EH91" i="2"/>
  <c r="EI91" i="2"/>
  <c r="EH92" i="2"/>
  <c r="EI92" i="2"/>
  <c r="EH93" i="2"/>
  <c r="EI93" i="2"/>
  <c r="EH94" i="2"/>
  <c r="EI94" i="2"/>
  <c r="EI84" i="2"/>
  <c r="EH84" i="2"/>
  <c r="AT96" i="2" l="1"/>
  <c r="AS96" i="2"/>
  <c r="AU94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AN96" i="1" l="1"/>
  <c r="AM96" i="1"/>
  <c r="AO93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CD96" i="1" l="1"/>
  <c r="CC96" i="1"/>
  <c r="CE92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D83" i="1" l="1"/>
  <c r="C83" i="1"/>
  <c r="D70" i="1"/>
  <c r="C70" i="1"/>
  <c r="D57" i="1"/>
  <c r="C57" i="1"/>
  <c r="D44" i="1"/>
  <c r="C44" i="1"/>
  <c r="D31" i="1"/>
  <c r="C31" i="1"/>
  <c r="D18" i="1"/>
  <c r="C18" i="1"/>
  <c r="D96" i="1"/>
  <c r="C96" i="1"/>
  <c r="E91" i="1"/>
  <c r="DE83" i="2" l="1"/>
  <c r="DD83" i="2"/>
  <c r="DE70" i="2"/>
  <c r="DD70" i="2"/>
  <c r="DE57" i="2"/>
  <c r="DD57" i="2"/>
  <c r="DE44" i="2"/>
  <c r="DD44" i="2"/>
  <c r="DE31" i="2"/>
  <c r="DD31" i="2"/>
  <c r="DE18" i="2"/>
  <c r="DD18" i="2"/>
  <c r="DE96" i="2"/>
  <c r="DD96" i="2"/>
  <c r="DF91" i="2"/>
  <c r="AF90" i="2" l="1"/>
  <c r="AK96" i="2" l="1"/>
  <c r="AJ96" i="2"/>
  <c r="AL92" i="2"/>
  <c r="AL89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ED88" i="2"/>
  <c r="DR88" i="2" l="1"/>
  <c r="DQ96" i="2"/>
  <c r="DP96" i="2"/>
  <c r="DR95" i="2"/>
  <c r="DR94" i="2"/>
  <c r="DR91" i="2"/>
  <c r="DQ83" i="2"/>
  <c r="DQ70" i="2"/>
  <c r="DP70" i="2"/>
  <c r="DQ57" i="2"/>
  <c r="DP57" i="2"/>
  <c r="DQ44" i="2"/>
  <c r="DP44" i="2"/>
  <c r="DQ31" i="2"/>
  <c r="DP31" i="2"/>
  <c r="DQ18" i="2"/>
  <c r="DP18" i="2"/>
  <c r="AH83" i="2" l="1"/>
  <c r="AG83" i="2"/>
  <c r="AH70" i="2"/>
  <c r="AG70" i="2"/>
  <c r="AH57" i="2"/>
  <c r="AG57" i="2"/>
  <c r="AH44" i="2"/>
  <c r="AG44" i="2"/>
  <c r="AH31" i="2"/>
  <c r="AG31" i="2"/>
  <c r="AH18" i="2"/>
  <c r="AG18" i="2"/>
  <c r="AH96" i="2"/>
  <c r="AG96" i="2"/>
  <c r="AI87" i="2"/>
  <c r="ED95" i="2" l="1"/>
  <c r="ED94" i="2"/>
  <c r="ED93" i="2"/>
  <c r="ED92" i="2"/>
  <c r="ED91" i="2"/>
  <c r="ED90" i="2"/>
  <c r="ED89" i="2"/>
  <c r="ED87" i="2"/>
  <c r="ED86" i="2"/>
  <c r="ED85" i="2"/>
  <c r="ED84" i="2"/>
  <c r="DL95" i="2"/>
  <c r="DL92" i="2"/>
  <c r="DL91" i="2"/>
  <c r="DL86" i="2"/>
  <c r="DC91" i="2"/>
  <c r="CQ92" i="2"/>
  <c r="CB95" i="2"/>
  <c r="CB94" i="2"/>
  <c r="CB93" i="2"/>
  <c r="CB91" i="2"/>
  <c r="CB90" i="2"/>
  <c r="CB89" i="2"/>
  <c r="CB87" i="2"/>
  <c r="CB86" i="2"/>
  <c r="CB84" i="2"/>
  <c r="BS95" i="2"/>
  <c r="BS88" i="2"/>
  <c r="BS87" i="2"/>
  <c r="BS86" i="2"/>
  <c r="BS84" i="2"/>
  <c r="BP94" i="2"/>
  <c r="AR84" i="2"/>
  <c r="AF95" i="2"/>
  <c r="AF94" i="2"/>
  <c r="AF91" i="2"/>
  <c r="AF89" i="2"/>
  <c r="AF88" i="2"/>
  <c r="AF86" i="2"/>
  <c r="AF85" i="2"/>
  <c r="AF84" i="2"/>
  <c r="AC95" i="2"/>
  <c r="AC94" i="2"/>
  <c r="E87" i="2"/>
  <c r="EG85" i="2"/>
  <c r="EG86" i="2"/>
  <c r="EG87" i="2"/>
  <c r="EG89" i="2"/>
  <c r="EG90" i="2"/>
  <c r="EG91" i="2"/>
  <c r="EG92" i="2"/>
  <c r="EG93" i="2"/>
  <c r="EG94" i="2"/>
  <c r="EG95" i="2"/>
  <c r="CB93" i="1"/>
  <c r="BM90" i="1"/>
  <c r="AL84" i="1"/>
  <c r="Z95" i="1"/>
  <c r="Z94" i="1"/>
  <c r="EF96" i="2"/>
  <c r="EE96" i="2"/>
  <c r="EC96" i="2"/>
  <c r="EB96" i="2"/>
  <c r="DW96" i="2"/>
  <c r="DV96" i="2"/>
  <c r="DN96" i="2"/>
  <c r="DM96" i="2"/>
  <c r="DK96" i="2"/>
  <c r="DJ96" i="2"/>
  <c r="AN96" i="2"/>
  <c r="AM96" i="2"/>
  <c r="DH96" i="2"/>
  <c r="DG96" i="2"/>
  <c r="DB96" i="2"/>
  <c r="DA96" i="2"/>
  <c r="CS96" i="2"/>
  <c r="CR96" i="2"/>
  <c r="CP96" i="2"/>
  <c r="CO96" i="2"/>
  <c r="CJ96" i="2"/>
  <c r="CI96" i="2"/>
  <c r="CG96" i="2"/>
  <c r="CF96" i="2"/>
  <c r="CD96" i="2"/>
  <c r="CC96" i="2"/>
  <c r="CA96" i="2"/>
  <c r="BZ96" i="2"/>
  <c r="BX96" i="2"/>
  <c r="BW96" i="2"/>
  <c r="BR96" i="2"/>
  <c r="BQ96" i="2"/>
  <c r="BO96" i="2"/>
  <c r="BN96" i="2"/>
  <c r="BL96" i="2"/>
  <c r="BK96" i="2"/>
  <c r="BI96" i="2"/>
  <c r="BH96" i="2"/>
  <c r="AZ96" i="2"/>
  <c r="AY96" i="2"/>
  <c r="AQ96" i="2"/>
  <c r="AP96" i="2"/>
  <c r="AE96" i="2"/>
  <c r="AD96" i="2"/>
  <c r="AB96" i="2"/>
  <c r="AA96" i="2"/>
  <c r="Y96" i="2"/>
  <c r="X96" i="2"/>
  <c r="S96" i="2"/>
  <c r="R96" i="2"/>
  <c r="M96" i="2"/>
  <c r="L96" i="2"/>
  <c r="G96" i="2"/>
  <c r="F96" i="2"/>
  <c r="D96" i="2"/>
  <c r="C96" i="2"/>
  <c r="AO95" i="2"/>
  <c r="CE95" i="2"/>
  <c r="N95" i="2"/>
  <c r="AO94" i="2"/>
  <c r="CE94" i="2"/>
  <c r="N94" i="2"/>
  <c r="AO93" i="2"/>
  <c r="CE93" i="2"/>
  <c r="N93" i="2"/>
  <c r="AO92" i="2"/>
  <c r="CE92" i="2"/>
  <c r="N92" i="2"/>
  <c r="AO91" i="2"/>
  <c r="CE91" i="2"/>
  <c r="N91" i="2"/>
  <c r="AO90" i="2"/>
  <c r="CE90" i="2"/>
  <c r="N90" i="2"/>
  <c r="AO89" i="2"/>
  <c r="CE89" i="2"/>
  <c r="N89" i="2"/>
  <c r="AO88" i="2"/>
  <c r="CE88" i="2"/>
  <c r="N88" i="2"/>
  <c r="AO87" i="2"/>
  <c r="CE87" i="2"/>
  <c r="N87" i="2"/>
  <c r="AO86" i="2"/>
  <c r="CE86" i="2"/>
  <c r="N86" i="2"/>
  <c r="AO85" i="2"/>
  <c r="CE85" i="2"/>
  <c r="N85" i="2"/>
  <c r="EG84" i="2"/>
  <c r="AO84" i="2"/>
  <c r="CE84" i="2"/>
  <c r="N84" i="2"/>
  <c r="CA96" i="1"/>
  <c r="BZ96" i="1"/>
  <c r="BX96" i="1"/>
  <c r="BW96" i="1"/>
  <c r="BR96" i="1"/>
  <c r="BQ96" i="1"/>
  <c r="BL96" i="1"/>
  <c r="BK96" i="1"/>
  <c r="AW96" i="1"/>
  <c r="AV96" i="1"/>
  <c r="AK96" i="1"/>
  <c r="AJ96" i="1"/>
  <c r="AH96" i="1"/>
  <c r="AG96" i="1"/>
  <c r="AE96" i="1"/>
  <c r="AD96" i="1"/>
  <c r="Y96" i="1"/>
  <c r="X96" i="1"/>
  <c r="V96" i="1"/>
  <c r="U96" i="1"/>
  <c r="G96" i="1"/>
  <c r="F96" i="1"/>
  <c r="AI94" i="1"/>
  <c r="AI93" i="1"/>
  <c r="AI92" i="1"/>
  <c r="AI91" i="1"/>
  <c r="AI90" i="1"/>
  <c r="AI89" i="1"/>
  <c r="AI88" i="1"/>
  <c r="AI87" i="1"/>
  <c r="AI86" i="1"/>
  <c r="AI85" i="1"/>
  <c r="AI84" i="1"/>
  <c r="CI96" i="1" l="1"/>
  <c r="CJ96" i="1"/>
  <c r="EH96" i="2"/>
  <c r="EI96" i="2"/>
  <c r="CP70" i="2"/>
  <c r="CO70" i="2"/>
  <c r="CP57" i="2"/>
  <c r="CO57" i="2"/>
  <c r="CP44" i="2"/>
  <c r="CO44" i="2"/>
  <c r="CP31" i="2"/>
  <c r="CO31" i="2"/>
  <c r="CP18" i="2"/>
  <c r="CO18" i="2"/>
  <c r="EI72" i="2"/>
  <c r="EI73" i="2"/>
  <c r="EI74" i="2"/>
  <c r="EI75" i="2"/>
  <c r="EI76" i="2"/>
  <c r="EI77" i="2"/>
  <c r="EI78" i="2"/>
  <c r="EI79" i="2"/>
  <c r="EI80" i="2"/>
  <c r="EI81" i="2"/>
  <c r="EI82" i="2"/>
  <c r="EH72" i="2"/>
  <c r="EH73" i="2"/>
  <c r="EH74" i="2"/>
  <c r="EH75" i="2"/>
  <c r="EH76" i="2"/>
  <c r="EH77" i="2"/>
  <c r="EH78" i="2"/>
  <c r="EH79" i="2"/>
  <c r="EH80" i="2"/>
  <c r="EH81" i="2"/>
  <c r="EH82" i="2"/>
  <c r="EI71" i="2"/>
  <c r="EH71" i="2"/>
  <c r="CQ76" i="2"/>
  <c r="CP83" i="2"/>
  <c r="CO83" i="2"/>
  <c r="CJ82" i="1" l="1"/>
  <c r="CI82" i="1"/>
  <c r="CJ81" i="1"/>
  <c r="CI81" i="1"/>
  <c r="CJ80" i="1"/>
  <c r="CI80" i="1"/>
  <c r="CJ79" i="1"/>
  <c r="CI79" i="1"/>
  <c r="CJ78" i="1"/>
  <c r="CI78" i="1"/>
  <c r="CJ77" i="1"/>
  <c r="CI77" i="1"/>
  <c r="CJ76" i="1"/>
  <c r="CI76" i="1"/>
  <c r="CJ74" i="1"/>
  <c r="CI74" i="1"/>
  <c r="CJ73" i="1"/>
  <c r="CI73" i="1"/>
  <c r="CJ72" i="1"/>
  <c r="CI72" i="1"/>
  <c r="CJ71" i="1"/>
  <c r="CI71" i="1"/>
  <c r="CJ75" i="1"/>
  <c r="CI75" i="1"/>
  <c r="AE83" i="1"/>
  <c r="AD83" i="1"/>
  <c r="AF78" i="1"/>
  <c r="AF75" i="1"/>
  <c r="AE70" i="1"/>
  <c r="AD70" i="1"/>
  <c r="AE57" i="1"/>
  <c r="AD57" i="1"/>
  <c r="AE44" i="1"/>
  <c r="AD44" i="1"/>
  <c r="AE31" i="1"/>
  <c r="AD31" i="1"/>
  <c r="AE18" i="1"/>
  <c r="AD18" i="1"/>
  <c r="DB83" i="2" l="1"/>
  <c r="DA83" i="2"/>
  <c r="DC75" i="2"/>
  <c r="DC74" i="2"/>
  <c r="DB70" i="2"/>
  <c r="DA70" i="2"/>
  <c r="DB57" i="2"/>
  <c r="DA57" i="2"/>
  <c r="DB44" i="2"/>
  <c r="DA44" i="2"/>
  <c r="DB31" i="2"/>
  <c r="DA31" i="2"/>
  <c r="DB18" i="2"/>
  <c r="DA18" i="2"/>
  <c r="BY74" i="2"/>
  <c r="EG73" i="2" l="1"/>
  <c r="E73" i="2"/>
  <c r="ED73" i="2"/>
  <c r="AO73" i="2"/>
  <c r="CE73" i="2"/>
  <c r="AF73" i="2"/>
  <c r="N73" i="2"/>
  <c r="BL83" i="2" l="1"/>
  <c r="BK83" i="2"/>
  <c r="BM76" i="2"/>
  <c r="BM71" i="2"/>
  <c r="BL70" i="2"/>
  <c r="BK70" i="2"/>
  <c r="BL57" i="2"/>
  <c r="BK57" i="2"/>
  <c r="BL44" i="2"/>
  <c r="BK44" i="2"/>
  <c r="BL31" i="2"/>
  <c r="BK31" i="2"/>
  <c r="BL18" i="2"/>
  <c r="BK18" i="2"/>
  <c r="CB75" i="1" l="1"/>
  <c r="BM81" i="1"/>
  <c r="BM77" i="1"/>
  <c r="BM76" i="1"/>
  <c r="AL81" i="1"/>
  <c r="AL75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CA83" i="1"/>
  <c r="BZ83" i="1"/>
  <c r="BX83" i="1"/>
  <c r="BW83" i="1"/>
  <c r="BR83" i="1"/>
  <c r="BQ83" i="1"/>
  <c r="BL83" i="1"/>
  <c r="BK83" i="1"/>
  <c r="AW83" i="1"/>
  <c r="AV83" i="1"/>
  <c r="AK83" i="1"/>
  <c r="AJ83" i="1"/>
  <c r="AH83" i="1"/>
  <c r="AG83" i="1"/>
  <c r="Y83" i="1"/>
  <c r="X83" i="1"/>
  <c r="V83" i="1"/>
  <c r="U83" i="1"/>
  <c r="G83" i="1"/>
  <c r="F83" i="1"/>
  <c r="EG82" i="2"/>
  <c r="EG81" i="2"/>
  <c r="EG80" i="2"/>
  <c r="EG79" i="2"/>
  <c r="EG78" i="2"/>
  <c r="EG77" i="2"/>
  <c r="EG76" i="2"/>
  <c r="EG75" i="2"/>
  <c r="EG74" i="2"/>
  <c r="EG71" i="2"/>
  <c r="ED82" i="2"/>
  <c r="ED81" i="2"/>
  <c r="ED79" i="2"/>
  <c r="ED78" i="2"/>
  <c r="ED77" i="2"/>
  <c r="ED76" i="2"/>
  <c r="ED75" i="2"/>
  <c r="ED74" i="2"/>
  <c r="ED72" i="2"/>
  <c r="ED71" i="2"/>
  <c r="DO74" i="2"/>
  <c r="DL82" i="2"/>
  <c r="DL81" i="2"/>
  <c r="DL72" i="2"/>
  <c r="AO82" i="2"/>
  <c r="AO81" i="2"/>
  <c r="AO80" i="2"/>
  <c r="AO79" i="2"/>
  <c r="AO78" i="2"/>
  <c r="AO77" i="2"/>
  <c r="AO76" i="2"/>
  <c r="AO75" i="2"/>
  <c r="AO74" i="2"/>
  <c r="AO72" i="2"/>
  <c r="AO71" i="2"/>
  <c r="CE82" i="2"/>
  <c r="CE81" i="2"/>
  <c r="CE80" i="2"/>
  <c r="CE79" i="2"/>
  <c r="CE78" i="2"/>
  <c r="CE77" i="2"/>
  <c r="CE76" i="2"/>
  <c r="CE75" i="2"/>
  <c r="CE74" i="2"/>
  <c r="CE72" i="2"/>
  <c r="CE71" i="2"/>
  <c r="CB82" i="2"/>
  <c r="CB81" i="2"/>
  <c r="CB80" i="2"/>
  <c r="CB79" i="2"/>
  <c r="CB77" i="2"/>
  <c r="CB76" i="2"/>
  <c r="CB75" i="2"/>
  <c r="CB74" i="2"/>
  <c r="CB72" i="2"/>
  <c r="CB71" i="2"/>
  <c r="BY80" i="2"/>
  <c r="BY77" i="2"/>
  <c r="BY72" i="2"/>
  <c r="BS80" i="2"/>
  <c r="BS77" i="2"/>
  <c r="AR82" i="2"/>
  <c r="AR72" i="2"/>
  <c r="AR71" i="2"/>
  <c r="AF81" i="2"/>
  <c r="AF79" i="2"/>
  <c r="AF77" i="2"/>
  <c r="AF76" i="2"/>
  <c r="AF75" i="2"/>
  <c r="AF72" i="2"/>
  <c r="AF71" i="2"/>
  <c r="AC78" i="2"/>
  <c r="N82" i="2"/>
  <c r="N81" i="2"/>
  <c r="N80" i="2"/>
  <c r="N79" i="2"/>
  <c r="N78" i="2"/>
  <c r="N77" i="2"/>
  <c r="N76" i="2"/>
  <c r="N75" i="2"/>
  <c r="N74" i="2"/>
  <c r="N72" i="2"/>
  <c r="N71" i="2"/>
  <c r="E81" i="2"/>
  <c r="E75" i="2"/>
  <c r="EF83" i="2"/>
  <c r="EE83" i="2"/>
  <c r="EC83" i="2"/>
  <c r="EB83" i="2"/>
  <c r="DW83" i="2"/>
  <c r="DV83" i="2"/>
  <c r="DN83" i="2"/>
  <c r="DM83" i="2"/>
  <c r="DK83" i="2"/>
  <c r="DJ83" i="2"/>
  <c r="AN83" i="2"/>
  <c r="AM83" i="2"/>
  <c r="DH83" i="2"/>
  <c r="DG83" i="2"/>
  <c r="CS83" i="2"/>
  <c r="CR83" i="2"/>
  <c r="CJ83" i="2"/>
  <c r="CI83" i="2"/>
  <c r="CG83" i="2"/>
  <c r="CF83" i="2"/>
  <c r="CD83" i="2"/>
  <c r="CC83" i="2"/>
  <c r="CA83" i="2"/>
  <c r="BZ83" i="2"/>
  <c r="BX83" i="2"/>
  <c r="BW83" i="2"/>
  <c r="BR83" i="2"/>
  <c r="BQ83" i="2"/>
  <c r="BO83" i="2"/>
  <c r="BN83" i="2"/>
  <c r="BI83" i="2"/>
  <c r="BH83" i="2"/>
  <c r="AZ83" i="2"/>
  <c r="AY83" i="2"/>
  <c r="AQ83" i="2"/>
  <c r="AP83" i="2"/>
  <c r="AE83" i="2"/>
  <c r="AD83" i="2"/>
  <c r="AB83" i="2"/>
  <c r="AA83" i="2"/>
  <c r="Y83" i="2"/>
  <c r="X83" i="2"/>
  <c r="S83" i="2"/>
  <c r="R83" i="2"/>
  <c r="M83" i="2"/>
  <c r="L83" i="2"/>
  <c r="G83" i="2"/>
  <c r="F83" i="2"/>
  <c r="D83" i="2"/>
  <c r="C83" i="2"/>
  <c r="EI83" i="2" l="1"/>
  <c r="EH83" i="2"/>
  <c r="CI83" i="1"/>
  <c r="CJ83" i="1"/>
  <c r="EI69" i="2"/>
  <c r="EH69" i="2"/>
  <c r="EI68" i="2"/>
  <c r="EH68" i="2"/>
  <c r="EI67" i="2"/>
  <c r="EH67" i="2"/>
  <c r="EI66" i="2"/>
  <c r="EH66" i="2"/>
  <c r="EI65" i="2"/>
  <c r="EH65" i="2"/>
  <c r="EI64" i="2"/>
  <c r="EH64" i="2"/>
  <c r="EI63" i="2"/>
  <c r="EH63" i="2"/>
  <c r="EI62" i="2"/>
  <c r="EH62" i="2"/>
  <c r="EI61" i="2"/>
  <c r="EH61" i="2"/>
  <c r="EI60" i="2"/>
  <c r="EH60" i="2"/>
  <c r="EI59" i="2"/>
  <c r="EH59" i="2"/>
  <c r="EI58" i="2"/>
  <c r="EH58" i="2"/>
  <c r="DX69" i="2"/>
  <c r="DW70" i="2"/>
  <c r="DV70" i="2"/>
  <c r="DW57" i="2"/>
  <c r="DV57" i="2"/>
  <c r="DW44" i="2"/>
  <c r="DV44" i="2"/>
  <c r="DW31" i="2"/>
  <c r="DV31" i="2"/>
  <c r="DW18" i="2"/>
  <c r="DV18" i="2"/>
  <c r="CB69" i="2"/>
  <c r="BS69" i="2"/>
  <c r="BJ69" i="2"/>
  <c r="AF69" i="2"/>
  <c r="EG69" i="2"/>
  <c r="ED69" i="2"/>
  <c r="AO69" i="2"/>
  <c r="CE69" i="2"/>
  <c r="N69" i="2"/>
  <c r="CB68" i="1" l="1"/>
  <c r="E63" i="2" l="1"/>
  <c r="AN70" i="2"/>
  <c r="AM70" i="2"/>
  <c r="AO68" i="2"/>
  <c r="AO67" i="2"/>
  <c r="AN57" i="2"/>
  <c r="AM57" i="2"/>
  <c r="AN44" i="2"/>
  <c r="AM44" i="2"/>
  <c r="AN31" i="2"/>
  <c r="AM31" i="2"/>
  <c r="AN18" i="2"/>
  <c r="AM18" i="2"/>
  <c r="CD70" i="2"/>
  <c r="CC70" i="2"/>
  <c r="CE68" i="2"/>
  <c r="CE67" i="2"/>
  <c r="CD57" i="2"/>
  <c r="CC57" i="2"/>
  <c r="CD44" i="2"/>
  <c r="CC44" i="2"/>
  <c r="CD31" i="2"/>
  <c r="CC31" i="2"/>
  <c r="CD18" i="2"/>
  <c r="CC18" i="2"/>
  <c r="CF18" i="2"/>
  <c r="CG18" i="2"/>
  <c r="CF31" i="2"/>
  <c r="CG31" i="2"/>
  <c r="CF44" i="2"/>
  <c r="CG44" i="2"/>
  <c r="CF57" i="2"/>
  <c r="CG57" i="2"/>
  <c r="CF70" i="2"/>
  <c r="CG70" i="2"/>
  <c r="AR66" i="2" l="1"/>
  <c r="EG66" i="2"/>
  <c r="ED66" i="2"/>
  <c r="DL66" i="2"/>
  <c r="DL65" i="2" l="1"/>
  <c r="CJ69" i="1" l="1"/>
  <c r="CI69" i="1"/>
  <c r="CJ68" i="1"/>
  <c r="CI68" i="1"/>
  <c r="CJ67" i="1"/>
  <c r="CI67" i="1"/>
  <c r="CJ66" i="1"/>
  <c r="CI66" i="1"/>
  <c r="CJ65" i="1"/>
  <c r="CI65" i="1"/>
  <c r="CJ64" i="1"/>
  <c r="CI64" i="1"/>
  <c r="CJ63" i="1"/>
  <c r="CI63" i="1"/>
  <c r="CJ62" i="1"/>
  <c r="CI62" i="1"/>
  <c r="CJ61" i="1"/>
  <c r="CI61" i="1"/>
  <c r="CJ60" i="1"/>
  <c r="CI60" i="1"/>
  <c r="CJ59" i="1"/>
  <c r="CI59" i="1"/>
  <c r="CJ58" i="1"/>
  <c r="CI58" i="1"/>
  <c r="CJ56" i="1"/>
  <c r="CI56" i="1"/>
  <c r="CJ55" i="1"/>
  <c r="CI55" i="1"/>
  <c r="CJ54" i="1"/>
  <c r="CI54" i="1"/>
  <c r="CJ53" i="1"/>
  <c r="CI53" i="1"/>
  <c r="CJ52" i="1"/>
  <c r="CI52" i="1"/>
  <c r="CJ51" i="1"/>
  <c r="CI51" i="1"/>
  <c r="CJ50" i="1"/>
  <c r="CI50" i="1"/>
  <c r="CJ49" i="1"/>
  <c r="CI49" i="1"/>
  <c r="CJ48" i="1"/>
  <c r="CI48" i="1"/>
  <c r="CJ47" i="1"/>
  <c r="CI47" i="1"/>
  <c r="CJ46" i="1"/>
  <c r="CI46" i="1"/>
  <c r="CJ45" i="1"/>
  <c r="CI45" i="1"/>
  <c r="CJ43" i="1"/>
  <c r="CI43" i="1"/>
  <c r="CJ42" i="1"/>
  <c r="CI42" i="1"/>
  <c r="CJ41" i="1"/>
  <c r="CI41" i="1"/>
  <c r="CJ40" i="1"/>
  <c r="CI40" i="1"/>
  <c r="CJ39" i="1"/>
  <c r="CI39" i="1"/>
  <c r="CJ38" i="1"/>
  <c r="CI38" i="1"/>
  <c r="CJ37" i="1"/>
  <c r="CI37" i="1"/>
  <c r="CJ36" i="1"/>
  <c r="CI36" i="1"/>
  <c r="CJ35" i="1"/>
  <c r="CI35" i="1"/>
  <c r="CJ34" i="1"/>
  <c r="CI34" i="1"/>
  <c r="CJ33" i="1"/>
  <c r="CI33" i="1"/>
  <c r="CJ32" i="1"/>
  <c r="CI32" i="1"/>
  <c r="CJ30" i="1"/>
  <c r="CI30" i="1"/>
  <c r="CJ29" i="1"/>
  <c r="CI29" i="1"/>
  <c r="CJ28" i="1"/>
  <c r="CI28" i="1"/>
  <c r="CJ27" i="1"/>
  <c r="CI27" i="1"/>
  <c r="CJ26" i="1"/>
  <c r="CI26" i="1"/>
  <c r="CJ25" i="1"/>
  <c r="CI25" i="1"/>
  <c r="CJ24" i="1"/>
  <c r="CI24" i="1"/>
  <c r="CJ23" i="1"/>
  <c r="CI23" i="1"/>
  <c r="CJ22" i="1"/>
  <c r="CI22" i="1"/>
  <c r="CJ21" i="1"/>
  <c r="CI21" i="1"/>
  <c r="CJ20" i="1"/>
  <c r="CI20" i="1"/>
  <c r="CJ19" i="1"/>
  <c r="CI19" i="1"/>
  <c r="CI7" i="1"/>
  <c r="CJ7" i="1"/>
  <c r="CI8" i="1"/>
  <c r="CJ8" i="1"/>
  <c r="CI9" i="1"/>
  <c r="CJ9" i="1"/>
  <c r="CI10" i="1"/>
  <c r="CJ10" i="1"/>
  <c r="CI11" i="1"/>
  <c r="CJ11" i="1"/>
  <c r="CI12" i="1"/>
  <c r="CJ12" i="1"/>
  <c r="CI13" i="1"/>
  <c r="CJ13" i="1"/>
  <c r="CI14" i="1"/>
  <c r="CJ14" i="1"/>
  <c r="CI15" i="1"/>
  <c r="CJ15" i="1"/>
  <c r="CI16" i="1"/>
  <c r="CJ16" i="1"/>
  <c r="CI17" i="1"/>
  <c r="CJ17" i="1"/>
  <c r="CJ6" i="1"/>
  <c r="CI6" i="1"/>
  <c r="BL70" i="1"/>
  <c r="BK70" i="1"/>
  <c r="BM65" i="1"/>
  <c r="BL57" i="1"/>
  <c r="BK57" i="1"/>
  <c r="BL44" i="1"/>
  <c r="BK44" i="1"/>
  <c r="BL31" i="1"/>
  <c r="BK31" i="1"/>
  <c r="BL18" i="1"/>
  <c r="BK18" i="1"/>
  <c r="CB64" i="2" l="1"/>
  <c r="BS64" i="2"/>
  <c r="EF70" i="2" l="1"/>
  <c r="EE70" i="2"/>
  <c r="EC70" i="2"/>
  <c r="EB70" i="2"/>
  <c r="DN70" i="2"/>
  <c r="DM70" i="2"/>
  <c r="DK70" i="2"/>
  <c r="DJ70" i="2"/>
  <c r="DH70" i="2"/>
  <c r="DG70" i="2"/>
  <c r="CS70" i="2"/>
  <c r="CR70" i="2"/>
  <c r="CJ70" i="2"/>
  <c r="CI70" i="2"/>
  <c r="CA70" i="2"/>
  <c r="BZ70" i="2"/>
  <c r="BX70" i="2"/>
  <c r="BW70" i="2"/>
  <c r="BR70" i="2"/>
  <c r="BQ70" i="2"/>
  <c r="BO70" i="2"/>
  <c r="BN70" i="2"/>
  <c r="BI70" i="2"/>
  <c r="BH70" i="2"/>
  <c r="AZ70" i="2"/>
  <c r="AY70" i="2"/>
  <c r="AQ70" i="2"/>
  <c r="AP70" i="2"/>
  <c r="AE70" i="2"/>
  <c r="AD70" i="2"/>
  <c r="AB70" i="2"/>
  <c r="AA70" i="2"/>
  <c r="Y70" i="2"/>
  <c r="X70" i="2"/>
  <c r="S70" i="2"/>
  <c r="R70" i="2"/>
  <c r="M70" i="2"/>
  <c r="L70" i="2"/>
  <c r="G70" i="2"/>
  <c r="F70" i="2"/>
  <c r="D70" i="2"/>
  <c r="C70" i="2"/>
  <c r="EG68" i="2"/>
  <c r="ED68" i="2"/>
  <c r="N68" i="2"/>
  <c r="E68" i="2"/>
  <c r="EG67" i="2"/>
  <c r="ED67" i="2"/>
  <c r="DL67" i="2"/>
  <c r="AF67" i="2"/>
  <c r="N67" i="2"/>
  <c r="EG65" i="2"/>
  <c r="ED65" i="2"/>
  <c r="CB65" i="2"/>
  <c r="E65" i="2"/>
  <c r="EG64" i="2"/>
  <c r="ED64" i="2"/>
  <c r="DL64" i="2"/>
  <c r="AF64" i="2"/>
  <c r="E64" i="2"/>
  <c r="CA70" i="1"/>
  <c r="BZ70" i="1"/>
  <c r="BX70" i="1"/>
  <c r="BW70" i="1"/>
  <c r="BR70" i="1"/>
  <c r="BQ70" i="1"/>
  <c r="AW70" i="1"/>
  <c r="AV70" i="1"/>
  <c r="AK70" i="1"/>
  <c r="AJ70" i="1"/>
  <c r="AH70" i="1"/>
  <c r="AG70" i="1"/>
  <c r="Y70" i="1"/>
  <c r="X70" i="1"/>
  <c r="V70" i="1"/>
  <c r="U70" i="1"/>
  <c r="G70" i="1"/>
  <c r="F70" i="1"/>
  <c r="AI69" i="1"/>
  <c r="AI68" i="1"/>
  <c r="AI67" i="1"/>
  <c r="AI66" i="1"/>
  <c r="BS65" i="1"/>
  <c r="AI65" i="1"/>
  <c r="AI64" i="1"/>
  <c r="EH70" i="2" l="1"/>
  <c r="EI70" i="2"/>
  <c r="CJ70" i="1"/>
  <c r="CI70" i="1"/>
  <c r="AI63" i="1"/>
  <c r="AI62" i="1"/>
  <c r="AI61" i="1"/>
  <c r="AI59" i="1"/>
  <c r="AI49" i="1"/>
  <c r="AL48" i="1"/>
  <c r="AI45" i="1"/>
  <c r="Z43" i="1"/>
  <c r="AI41" i="1"/>
  <c r="AI39" i="1"/>
  <c r="AL38" i="1"/>
  <c r="AI33" i="1"/>
  <c r="AI29" i="1"/>
  <c r="AL24" i="1"/>
  <c r="AI24" i="1"/>
  <c r="AI23" i="1"/>
  <c r="AI22" i="1"/>
  <c r="AI21" i="1"/>
  <c r="AI19" i="1"/>
  <c r="AI16" i="1" l="1"/>
  <c r="AI14" i="1"/>
  <c r="AI13" i="1"/>
  <c r="AI12" i="1"/>
  <c r="AI11" i="1"/>
  <c r="AI9" i="1"/>
  <c r="BX57" i="1"/>
  <c r="BW57" i="1"/>
  <c r="BX44" i="1"/>
  <c r="BW44" i="1"/>
  <c r="BX31" i="1"/>
  <c r="BW31" i="1"/>
  <c r="BX18" i="1"/>
  <c r="BW18" i="1"/>
  <c r="BR57" i="1"/>
  <c r="BQ57" i="1"/>
  <c r="BR44" i="1"/>
  <c r="BQ44" i="1"/>
  <c r="BR31" i="1"/>
  <c r="BQ31" i="1"/>
  <c r="BR18" i="1"/>
  <c r="BQ18" i="1"/>
  <c r="AW57" i="1"/>
  <c r="AV57" i="1"/>
  <c r="AW44" i="1"/>
  <c r="AV44" i="1"/>
  <c r="AW31" i="1"/>
  <c r="AV31" i="1"/>
  <c r="AW18" i="1"/>
  <c r="AV18" i="1"/>
  <c r="EG63" i="2" l="1"/>
  <c r="AF63" i="2"/>
  <c r="DL61" i="2"/>
  <c r="BS59" i="2"/>
  <c r="EG61" i="2"/>
  <c r="ED61" i="2"/>
  <c r="ED60" i="2"/>
  <c r="ED59" i="2"/>
  <c r="AF59" i="2"/>
  <c r="ED58" i="2"/>
  <c r="AE57" i="2"/>
  <c r="AD57" i="2"/>
  <c r="AQ57" i="2"/>
  <c r="AP57" i="2"/>
  <c r="AZ57" i="2"/>
  <c r="AY57" i="2"/>
  <c r="BI57" i="2"/>
  <c r="BH57" i="2"/>
  <c r="BO57" i="2"/>
  <c r="BN57" i="2"/>
  <c r="BR57" i="2"/>
  <c r="BQ57" i="2"/>
  <c r="BX57" i="2"/>
  <c r="BW57" i="2"/>
  <c r="CA57" i="2"/>
  <c r="BZ57" i="2"/>
  <c r="CJ57" i="2"/>
  <c r="CI57" i="2"/>
  <c r="CS57" i="2"/>
  <c r="CR57" i="2"/>
  <c r="DH57" i="2"/>
  <c r="DG57" i="2"/>
  <c r="DK57" i="2"/>
  <c r="DJ57" i="2"/>
  <c r="DN57" i="2"/>
  <c r="DM57" i="2"/>
  <c r="EC57" i="2"/>
  <c r="EB57" i="2"/>
  <c r="EH45" i="2"/>
  <c r="EI56" i="2"/>
  <c r="EH56" i="2"/>
  <c r="EI55" i="2"/>
  <c r="EH55" i="2"/>
  <c r="EI54" i="2"/>
  <c r="EH54" i="2"/>
  <c r="EI53" i="2"/>
  <c r="EH53" i="2"/>
  <c r="EI52" i="2"/>
  <c r="EH52" i="2"/>
  <c r="EI51" i="2"/>
  <c r="EH51" i="2"/>
  <c r="EI50" i="2"/>
  <c r="EH50" i="2"/>
  <c r="EI49" i="2"/>
  <c r="EH49" i="2"/>
  <c r="EI48" i="2"/>
  <c r="EH48" i="2"/>
  <c r="EI47" i="2"/>
  <c r="EH47" i="2"/>
  <c r="EI46" i="2"/>
  <c r="EH46" i="2"/>
  <c r="EI45" i="2"/>
  <c r="EG50" i="2"/>
  <c r="ED50" i="2"/>
  <c r="EG49" i="2"/>
  <c r="ED49" i="2"/>
  <c r="EG48" i="2"/>
  <c r="ED48" i="2"/>
  <c r="BS48" i="2"/>
  <c r="EG47" i="2"/>
  <c r="ED47" i="2"/>
  <c r="BS47" i="2"/>
  <c r="EG46" i="2"/>
  <c r="ED46" i="2"/>
  <c r="AF46" i="2"/>
  <c r="ED45" i="2"/>
  <c r="EI43" i="2"/>
  <c r="EH43" i="2"/>
  <c r="EI42" i="2"/>
  <c r="EH42" i="2"/>
  <c r="EI41" i="2"/>
  <c r="EH41" i="2"/>
  <c r="EI40" i="2"/>
  <c r="EH40" i="2"/>
  <c r="EI39" i="2"/>
  <c r="EH39" i="2"/>
  <c r="EI38" i="2"/>
  <c r="EH38" i="2"/>
  <c r="EI37" i="2"/>
  <c r="EH37" i="2"/>
  <c r="EI36" i="2"/>
  <c r="EH36" i="2"/>
  <c r="EI35" i="2"/>
  <c r="EH35" i="2"/>
  <c r="EI34" i="2"/>
  <c r="EH34" i="2"/>
  <c r="EI33" i="2"/>
  <c r="EH33" i="2"/>
  <c r="EI32" i="2"/>
  <c r="EH32" i="2"/>
  <c r="EG43" i="2"/>
  <c r="ED43" i="2"/>
  <c r="EG41" i="2"/>
  <c r="ED41" i="2"/>
  <c r="BS41" i="2"/>
  <c r="EG42" i="2"/>
  <c r="ED42" i="2"/>
  <c r="EG40" i="2"/>
  <c r="ED40" i="2"/>
  <c r="CB40" i="2"/>
  <c r="ED39" i="2"/>
  <c r="CB39" i="2"/>
  <c r="BS38" i="2"/>
  <c r="EG37" i="2"/>
  <c r="ED37" i="2"/>
  <c r="ED36" i="2"/>
  <c r="DL36" i="2"/>
  <c r="EG35" i="2"/>
  <c r="CB35" i="2"/>
  <c r="EG34" i="2"/>
  <c r="ED34" i="2"/>
  <c r="CB34" i="2"/>
  <c r="BY34" i="2"/>
  <c r="ED33" i="2"/>
  <c r="AF33" i="2"/>
  <c r="EG32" i="2"/>
  <c r="ED32" i="2"/>
  <c r="AF32" i="2"/>
  <c r="EI30" i="2"/>
  <c r="EH30" i="2"/>
  <c r="EI29" i="2"/>
  <c r="EH29" i="2"/>
  <c r="EI28" i="2"/>
  <c r="EH28" i="2"/>
  <c r="EI27" i="2"/>
  <c r="EH27" i="2"/>
  <c r="EI26" i="2"/>
  <c r="EH26" i="2"/>
  <c r="EI25" i="2"/>
  <c r="EH25" i="2"/>
  <c r="EI24" i="2"/>
  <c r="EH24" i="2"/>
  <c r="EI23" i="2"/>
  <c r="EH23" i="2"/>
  <c r="EI22" i="2"/>
  <c r="EH22" i="2"/>
  <c r="EI21" i="2"/>
  <c r="EH21" i="2"/>
  <c r="EI20" i="2"/>
  <c r="EH20" i="2"/>
  <c r="EI19" i="2"/>
  <c r="EH19" i="2"/>
  <c r="ED30" i="2"/>
  <c r="CB30" i="2"/>
  <c r="EG29" i="2"/>
  <c r="ED29" i="2"/>
  <c r="CB29" i="2"/>
  <c r="CB28" i="2"/>
  <c r="BP28" i="2"/>
  <c r="ED27" i="2"/>
  <c r="ED26" i="2"/>
  <c r="ED25" i="2"/>
  <c r="CB25" i="2"/>
  <c r="ED24" i="2"/>
  <c r="BS24" i="2"/>
  <c r="AF24" i="2"/>
  <c r="EG23" i="2"/>
  <c r="ED23" i="2"/>
  <c r="ED22" i="2"/>
  <c r="ED21" i="2"/>
  <c r="BX44" i="2"/>
  <c r="BW44" i="2"/>
  <c r="BX31" i="2"/>
  <c r="BW31" i="2"/>
  <c r="BX18" i="2"/>
  <c r="BW18" i="2"/>
  <c r="E21" i="2"/>
  <c r="EG20" i="2"/>
  <c r="ED20" i="2"/>
  <c r="ED19" i="2"/>
  <c r="EI17" i="2"/>
  <c r="EH17" i="2"/>
  <c r="EI16" i="2"/>
  <c r="EH16" i="2"/>
  <c r="EI15" i="2"/>
  <c r="EH15" i="2"/>
  <c r="EI14" i="2"/>
  <c r="EH14" i="2"/>
  <c r="EI13" i="2"/>
  <c r="EH13" i="2"/>
  <c r="EI12" i="2"/>
  <c r="EH12" i="2"/>
  <c r="EI11" i="2"/>
  <c r="EH11" i="2"/>
  <c r="EI10" i="2"/>
  <c r="EH10" i="2"/>
  <c r="EI9" i="2"/>
  <c r="EH9" i="2"/>
  <c r="EI8" i="2"/>
  <c r="EH8" i="2"/>
  <c r="EI7" i="2"/>
  <c r="EH7" i="2"/>
  <c r="EI6" i="2"/>
  <c r="EH6" i="2"/>
  <c r="BS17" i="2"/>
  <c r="EG16" i="2"/>
  <c r="ED16" i="2"/>
  <c r="AF16" i="2"/>
  <c r="EG15" i="2"/>
  <c r="ED15" i="2"/>
  <c r="CB15" i="2"/>
  <c r="ED14" i="2"/>
  <c r="EG13" i="2"/>
  <c r="ED13" i="2"/>
  <c r="ED12" i="2"/>
  <c r="EG11" i="2"/>
  <c r="ED11" i="2"/>
  <c r="CB11" i="2"/>
  <c r="ED10" i="2"/>
  <c r="BJ10" i="2"/>
  <c r="AF9" i="2"/>
  <c r="EG8" i="2"/>
  <c r="ED7" i="2"/>
  <c r="BS7" i="2"/>
  <c r="ED56" i="2"/>
  <c r="ED55" i="2"/>
  <c r="ED53" i="2"/>
  <c r="ED52" i="2"/>
  <c r="ED51" i="2"/>
  <c r="EC44" i="2"/>
  <c r="EB44" i="2"/>
  <c r="EC31" i="2"/>
  <c r="EB31" i="2"/>
  <c r="EC18" i="2"/>
  <c r="EB18" i="2"/>
  <c r="DN44" i="2"/>
  <c r="DM44" i="2"/>
  <c r="DN31" i="2"/>
  <c r="DM31" i="2"/>
  <c r="DN18" i="2"/>
  <c r="DM18" i="2"/>
  <c r="DK44" i="2"/>
  <c r="DJ44" i="2"/>
  <c r="DK31" i="2"/>
  <c r="DJ31" i="2"/>
  <c r="DK18" i="2"/>
  <c r="DJ18" i="2"/>
  <c r="DH44" i="2"/>
  <c r="DG44" i="2"/>
  <c r="DH31" i="2"/>
  <c r="DG31" i="2"/>
  <c r="DH18" i="2"/>
  <c r="DG18" i="2"/>
  <c r="CS44" i="2"/>
  <c r="CR44" i="2"/>
  <c r="CS31" i="2"/>
  <c r="CR31" i="2"/>
  <c r="CS18" i="2"/>
  <c r="CR18" i="2"/>
  <c r="CJ44" i="2"/>
  <c r="CI44" i="2"/>
  <c r="CJ31" i="2"/>
  <c r="CI31" i="2"/>
  <c r="CJ18" i="2"/>
  <c r="CI18" i="2"/>
  <c r="CA44" i="2"/>
  <c r="BZ44" i="2"/>
  <c r="CA31" i="2"/>
  <c r="BZ31" i="2"/>
  <c r="CA18" i="2"/>
  <c r="BZ18" i="2"/>
  <c r="BR44" i="2"/>
  <c r="BQ44" i="2"/>
  <c r="BR31" i="2"/>
  <c r="BQ31" i="2"/>
  <c r="BR18" i="2"/>
  <c r="BQ18" i="2"/>
  <c r="BO44" i="2"/>
  <c r="BN44" i="2"/>
  <c r="BO31" i="2"/>
  <c r="BN31" i="2"/>
  <c r="BO18" i="2"/>
  <c r="BN18" i="2"/>
  <c r="BI44" i="2"/>
  <c r="BH44" i="2"/>
  <c r="BI31" i="2"/>
  <c r="BH31" i="2"/>
  <c r="BI18" i="2"/>
  <c r="BH18" i="2"/>
  <c r="BA56" i="2"/>
  <c r="AZ44" i="2"/>
  <c r="AY44" i="2"/>
  <c r="AZ31" i="2"/>
  <c r="AY31" i="2"/>
  <c r="AZ18" i="2"/>
  <c r="AY18" i="2"/>
  <c r="AQ44" i="2"/>
  <c r="AP44" i="2"/>
  <c r="AQ31" i="2"/>
  <c r="AP31" i="2"/>
  <c r="AQ18" i="2"/>
  <c r="AP18" i="2"/>
  <c r="AF54" i="2"/>
  <c r="AE44" i="2"/>
  <c r="AD44" i="2"/>
  <c r="AE31" i="2"/>
  <c r="AD31" i="2"/>
  <c r="AE18" i="2"/>
  <c r="AD18" i="2"/>
  <c r="EF57" i="2" l="1"/>
  <c r="EE57" i="2"/>
  <c r="AB57" i="2"/>
  <c r="AA57" i="2"/>
  <c r="Y57" i="2"/>
  <c r="X57" i="2"/>
  <c r="S57" i="2"/>
  <c r="R57" i="2"/>
  <c r="M57" i="2"/>
  <c r="L57" i="2"/>
  <c r="G57" i="2"/>
  <c r="F57" i="2"/>
  <c r="D57" i="2"/>
  <c r="C57" i="2"/>
  <c r="EG55" i="2"/>
  <c r="EG54" i="2"/>
  <c r="EG53" i="2"/>
  <c r="EG51" i="2"/>
  <c r="EF44" i="2"/>
  <c r="EE44" i="2"/>
  <c r="AB44" i="2"/>
  <c r="AA44" i="2"/>
  <c r="Y44" i="2"/>
  <c r="X44" i="2"/>
  <c r="S44" i="2"/>
  <c r="R44" i="2"/>
  <c r="M44" i="2"/>
  <c r="L44" i="2"/>
  <c r="G44" i="2"/>
  <c r="F44" i="2"/>
  <c r="D44" i="2"/>
  <c r="C44" i="2"/>
  <c r="EF31" i="2"/>
  <c r="EE31" i="2"/>
  <c r="AB31" i="2"/>
  <c r="AA31" i="2"/>
  <c r="Y31" i="2"/>
  <c r="X31" i="2"/>
  <c r="S31" i="2"/>
  <c r="R31" i="2"/>
  <c r="M31" i="2"/>
  <c r="L31" i="2"/>
  <c r="G31" i="2"/>
  <c r="F31" i="2"/>
  <c r="D31" i="2"/>
  <c r="C31" i="2"/>
  <c r="EF18" i="2"/>
  <c r="EE18" i="2"/>
  <c r="AB18" i="2"/>
  <c r="AA18" i="2"/>
  <c r="Y18" i="2"/>
  <c r="X18" i="2"/>
  <c r="S18" i="2"/>
  <c r="R18" i="2"/>
  <c r="M18" i="2"/>
  <c r="L18" i="2"/>
  <c r="G18" i="2"/>
  <c r="F18" i="2"/>
  <c r="D18" i="2"/>
  <c r="C18" i="2"/>
  <c r="EI44" i="2" l="1"/>
  <c r="EI57" i="2"/>
  <c r="EH31" i="2"/>
  <c r="EH57" i="2"/>
  <c r="EH44" i="2"/>
  <c r="EI18" i="2"/>
  <c r="EI31" i="2"/>
  <c r="EH18" i="2"/>
  <c r="CA57" i="1" l="1"/>
  <c r="BZ57" i="1"/>
  <c r="AK57" i="1"/>
  <c r="AJ57" i="1"/>
  <c r="AH57" i="1"/>
  <c r="AG57" i="1"/>
  <c r="Y57" i="1"/>
  <c r="X57" i="1"/>
  <c r="V57" i="1"/>
  <c r="U57" i="1"/>
  <c r="G57" i="1"/>
  <c r="F57" i="1"/>
  <c r="AI55" i="1"/>
  <c r="AI53" i="1"/>
  <c r="CA44" i="1"/>
  <c r="BZ44" i="1"/>
  <c r="AK44" i="1"/>
  <c r="AJ44" i="1"/>
  <c r="AH44" i="1"/>
  <c r="AG44" i="1"/>
  <c r="Y44" i="1"/>
  <c r="X44" i="1"/>
  <c r="V44" i="1"/>
  <c r="U44" i="1"/>
  <c r="G44" i="1"/>
  <c r="F44" i="1"/>
  <c r="CA31" i="1"/>
  <c r="BZ31" i="1"/>
  <c r="AK31" i="1"/>
  <c r="AJ31" i="1"/>
  <c r="AH31" i="1"/>
  <c r="AG31" i="1"/>
  <c r="Y31" i="1"/>
  <c r="X31" i="1"/>
  <c r="V31" i="1"/>
  <c r="U31" i="1"/>
  <c r="G31" i="1"/>
  <c r="F31" i="1"/>
  <c r="CA18" i="1"/>
  <c r="BZ18" i="1"/>
  <c r="AK18" i="1"/>
  <c r="AJ18" i="1"/>
  <c r="AH18" i="1"/>
  <c r="AG18" i="1"/>
  <c r="Y18" i="1"/>
  <c r="X18" i="1"/>
  <c r="V18" i="1"/>
  <c r="U18" i="1"/>
  <c r="G18" i="1"/>
  <c r="F18" i="1"/>
  <c r="CJ57" i="1" l="1"/>
  <c r="CI57" i="1"/>
  <c r="CI18" i="1"/>
  <c r="CI31" i="1"/>
  <c r="CJ18" i="1"/>
  <c r="CI44" i="1"/>
  <c r="CJ31" i="1"/>
  <c r="CJ44" i="1"/>
</calcChain>
</file>

<file path=xl/sharedStrings.xml><?xml version="1.0" encoding="utf-8"?>
<sst xmlns="http://schemas.openxmlformats.org/spreadsheetml/2006/main" count="726" uniqueCount="87">
  <si>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</si>
  <si>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</si>
  <si>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</si>
  <si>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</si>
  <si>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</si>
  <si>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</si>
  <si>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</si>
  <si>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</si>
  <si>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</si>
  <si>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</si>
  <si>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</si>
  <si>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</si>
  <si>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</si>
  <si>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</si>
  <si>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</si>
  <si>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</si>
  <si>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</si>
  <si>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</si>
  <si>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</si>
  <si>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States</t>
  </si>
  <si>
    <t>All countries</t>
  </si>
  <si>
    <t>Total quantity in tons</t>
  </si>
  <si>
    <t>Total FOB value (R'000)</t>
  </si>
  <si>
    <t>Exports</t>
  </si>
  <si>
    <t>Angola</t>
  </si>
  <si>
    <t>Australia</t>
  </si>
  <si>
    <t>Botswana</t>
  </si>
  <si>
    <t>Cameroon</t>
  </si>
  <si>
    <t>China</t>
  </si>
  <si>
    <t>Congo</t>
  </si>
  <si>
    <t>Ethiopia</t>
  </si>
  <si>
    <t>Ghana</t>
  </si>
  <si>
    <t>Kenya</t>
  </si>
  <si>
    <t>Madagascar</t>
  </si>
  <si>
    <t>Malawi</t>
  </si>
  <si>
    <t>Mozambique</t>
  </si>
  <si>
    <t>Nigeria</t>
  </si>
  <si>
    <t>Panama</t>
  </si>
  <si>
    <t>Senegal</t>
  </si>
  <si>
    <t>Sudan</t>
  </si>
  <si>
    <t>Tanzania</t>
  </si>
  <si>
    <t>Uganda</t>
  </si>
  <si>
    <t>Zambia</t>
  </si>
  <si>
    <t>Zimbabwe</t>
  </si>
  <si>
    <t>Mauritius</t>
  </si>
  <si>
    <t>Canada</t>
  </si>
  <si>
    <t>Germany</t>
  </si>
  <si>
    <t>India</t>
  </si>
  <si>
    <t>Switzerland</t>
  </si>
  <si>
    <t>United Kingdom</t>
  </si>
  <si>
    <t>Tariff Line 2814.20 Ammonia - Aqueous solution</t>
  </si>
  <si>
    <t>Spain</t>
  </si>
  <si>
    <t>Namibia</t>
  </si>
  <si>
    <t>Unknown</t>
  </si>
  <si>
    <t>Lesotho</t>
  </si>
  <si>
    <t>Somalia</t>
  </si>
  <si>
    <t>France</t>
  </si>
  <si>
    <t>Congo, Dem Rep Of</t>
  </si>
  <si>
    <t>Saint Helena</t>
  </si>
  <si>
    <t>Djibouti</t>
  </si>
  <si>
    <t>United Arab Emirates</t>
  </si>
  <si>
    <t>Eritrea</t>
  </si>
  <si>
    <t>Korea, Republic Of</t>
  </si>
  <si>
    <t>Poland</t>
  </si>
  <si>
    <t>Argentina</t>
  </si>
  <si>
    <t>Italy</t>
  </si>
  <si>
    <t>Gabon</t>
  </si>
  <si>
    <t>Belgium</t>
  </si>
  <si>
    <t>Rwanda</t>
  </si>
  <si>
    <t>Denmark</t>
  </si>
  <si>
    <t>Hong Kong</t>
  </si>
  <si>
    <t>Mali</t>
  </si>
  <si>
    <t>Soa Tome &amp; Principe</t>
  </si>
  <si>
    <t>Bulgaria</t>
  </si>
  <si>
    <t>Romania</t>
  </si>
  <si>
    <t>Russian Federation</t>
  </si>
  <si>
    <t>Sweden</t>
  </si>
  <si>
    <t>Turkey</t>
  </si>
  <si>
    <t>Zimbawe</t>
  </si>
  <si>
    <t>Month</t>
  </si>
  <si>
    <t>Japan</t>
  </si>
  <si>
    <t>Vietnam</t>
  </si>
  <si>
    <t>Guinea</t>
  </si>
  <si>
    <t>Brazil</t>
  </si>
  <si>
    <t>Eswatini</t>
  </si>
  <si>
    <t>Seychelles</t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</si>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</sst>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3" xfId="0" applyNumberFormat="1" applyBorder="1"/>
    <xf numFmtId="165" fontId="0" fillId="0" borderId="2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wrapText="1"/>
    </xf>
    <xf numFmtId="4" fontId="4" fillId="0" borderId="6" xfId="0" applyNumberFormat="1" applyFont="1" applyBorder="1" applyAlignment="1">
      <alignment horizontal="right" wrapText="1"/>
    </xf>
    <xf numFmtId="4" fontId="5" fillId="3" borderId="10" xfId="0" applyNumberFormat="1" applyFont="1" applyFill="1" applyBorder="1"/>
    <xf numFmtId="164" fontId="5" fillId="3" borderId="9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4" fontId="6" fillId="3" borderId="10" xfId="0" applyNumberFormat="1" applyFont="1" applyFill="1" applyBorder="1"/>
    <xf numFmtId="164" fontId="6" fillId="3" borderId="9" xfId="0" applyNumberFormat="1" applyFont="1" applyFill="1" applyBorder="1" applyAlignment="1">
      <alignment wrapText="1"/>
    </xf>
    <xf numFmtId="4" fontId="6" fillId="3" borderId="4" xfId="0" applyNumberFormat="1" applyFont="1" applyFill="1" applyBorder="1" applyAlignment="1">
      <alignment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/>
    <xf numFmtId="2" fontId="0" fillId="0" borderId="3" xfId="0" applyNumberFormat="1" applyBorder="1"/>
    <xf numFmtId="164" fontId="0" fillId="0" borderId="2" xfId="0" applyNumberFormat="1" applyBorder="1"/>
    <xf numFmtId="164" fontId="6" fillId="3" borderId="9" xfId="0" applyNumberFormat="1" applyFont="1" applyFill="1" applyBorder="1"/>
    <xf numFmtId="4" fontId="6" fillId="3" borderId="4" xfId="0" applyNumberFormat="1" applyFont="1" applyFill="1" applyBorder="1"/>
    <xf numFmtId="2" fontId="0" fillId="0" borderId="8" xfId="0" applyNumberFormat="1" applyBorder="1"/>
    <xf numFmtId="164" fontId="4" fillId="0" borderId="2" xfId="0" applyNumberFormat="1" applyFont="1" applyBorder="1" applyAlignment="1">
      <alignment horizontal="right" wrapText="1"/>
    </xf>
    <xf numFmtId="4" fontId="0" fillId="0" borderId="8" xfId="0" applyNumberFormat="1" applyBorder="1"/>
    <xf numFmtId="164" fontId="0" fillId="0" borderId="3" xfId="0" applyNumberFormat="1" applyBorder="1"/>
    <xf numFmtId="164" fontId="4" fillId="0" borderId="7" xfId="0" applyNumberFormat="1" applyFont="1" applyBorder="1" applyAlignment="1">
      <alignment horizontal="right" wrapText="1"/>
    </xf>
    <xf numFmtId="164" fontId="0" fillId="0" borderId="15" xfId="0" applyNumberFormat="1" applyBorder="1"/>
    <xf numFmtId="164" fontId="1" fillId="0" borderId="19" xfId="0" applyNumberFormat="1" applyFont="1" applyBorder="1" applyAlignment="1">
      <alignment wrapText="1"/>
    </xf>
    <xf numFmtId="4" fontId="1" fillId="0" borderId="20" xfId="0" applyNumberFormat="1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3" borderId="9" xfId="0" applyFont="1" applyFill="1" applyBorder="1"/>
    <xf numFmtId="0" fontId="6" fillId="3" borderId="4" xfId="0" applyFont="1" applyFill="1" applyBorder="1"/>
    <xf numFmtId="0" fontId="0" fillId="0" borderId="7" xfId="0" applyBorder="1"/>
    <xf numFmtId="0" fontId="0" fillId="0" borderId="8" xfId="0" applyBorder="1"/>
    <xf numFmtId="164" fontId="5" fillId="3" borderId="9" xfId="0" applyNumberFormat="1" applyFont="1" applyFill="1" applyBorder="1"/>
    <xf numFmtId="4" fontId="5" fillId="3" borderId="4" xfId="0" applyNumberFormat="1" applyFont="1" applyFill="1" applyBorder="1"/>
    <xf numFmtId="4" fontId="5" fillId="3" borderId="11" xfId="0" applyNumberFormat="1" applyFont="1" applyFill="1" applyBorder="1"/>
    <xf numFmtId="4" fontId="5" fillId="3" borderId="21" xfId="0" applyNumberFormat="1" applyFont="1" applyFill="1" applyBorder="1"/>
    <xf numFmtId="164" fontId="1" fillId="0" borderId="23" xfId="0" applyNumberFormat="1" applyFont="1" applyBorder="1" applyAlignment="1">
      <alignment horizontal="center" vertical="center" wrapText="1"/>
    </xf>
    <xf numFmtId="164" fontId="0" fillId="0" borderId="5" xfId="0" applyNumberFormat="1" applyBorder="1"/>
    <xf numFmtId="164" fontId="5" fillId="3" borderId="23" xfId="0" applyNumberFormat="1" applyFont="1" applyFill="1" applyBorder="1"/>
    <xf numFmtId="164" fontId="0" fillId="0" borderId="24" xfId="0" applyNumberFormat="1" applyBorder="1"/>
    <xf numFmtId="164" fontId="5" fillId="3" borderId="25" xfId="0" applyNumberFormat="1" applyFont="1" applyFill="1" applyBorder="1"/>
    <xf numFmtId="0" fontId="5" fillId="3" borderId="9" xfId="0" applyFont="1" applyFill="1" applyBorder="1"/>
    <xf numFmtId="0" fontId="5" fillId="3" borderId="4" xfId="0" applyFont="1" applyFill="1" applyBorder="1"/>
    <xf numFmtId="2" fontId="7" fillId="0" borderId="3" xfId="0" applyNumberFormat="1" applyFont="1" applyBorder="1"/>
    <xf numFmtId="0" fontId="6" fillId="3" borderId="28" xfId="0" applyFont="1" applyFill="1" applyBorder="1"/>
    <xf numFmtId="0" fontId="8" fillId="3" borderId="28" xfId="0" applyFont="1" applyFill="1" applyBorder="1"/>
    <xf numFmtId="0" fontId="8" fillId="3" borderId="4" xfId="0" applyFont="1" applyFill="1" applyBorder="1"/>
    <xf numFmtId="164" fontId="8" fillId="3" borderId="9" xfId="0" applyNumberFormat="1" applyFont="1" applyFill="1" applyBorder="1"/>
    <xf numFmtId="4" fontId="8" fillId="3" borderId="10" xfId="0" applyNumberFormat="1" applyFont="1" applyFill="1" applyBorder="1"/>
    <xf numFmtId="4" fontId="8" fillId="3" borderId="4" xfId="0" applyNumberFormat="1" applyFont="1" applyFill="1" applyBorder="1"/>
    <xf numFmtId="164" fontId="9" fillId="0" borderId="2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4" fontId="7" fillId="0" borderId="3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11" fillId="0" borderId="3" xfId="0" applyNumberFormat="1" applyFont="1" applyBorder="1"/>
    <xf numFmtId="4" fontId="8" fillId="3" borderId="13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4" fontId="13" fillId="0" borderId="1" xfId="0" applyNumberFormat="1" applyFon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 vertical="center" wrapText="1"/>
    </xf>
    <xf numFmtId="4" fontId="8" fillId="3" borderId="18" xfId="0" applyNumberFormat="1" applyFont="1" applyFill="1" applyBorder="1" applyAlignment="1">
      <alignment horizontal="center" vertical="center" wrapText="1"/>
    </xf>
    <xf numFmtId="4" fontId="8" fillId="3" borderId="2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213"/>
  <sheetViews>
    <sheetView tabSelected="1"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5" width="11.5546875" customWidth="1"/>
    <col min="6" max="6" width="9.109375" style="9" customWidth="1"/>
    <col min="7" max="7" width="10.33203125" style="3" customWidth="1"/>
    <col min="8" max="8" width="12.44140625" style="3" bestFit="1" customWidth="1"/>
    <col min="9" max="9" width="9.109375" style="9" customWidth="1"/>
    <col min="10" max="10" width="10.33203125" style="3" bestFit="1" customWidth="1"/>
    <col min="11" max="11" width="10.88671875" style="3" bestFit="1" customWidth="1"/>
    <col min="12" max="12" width="10.88671875" style="9" bestFit="1" customWidth="1"/>
    <col min="13" max="13" width="10.33203125" style="3" bestFit="1" customWidth="1"/>
    <col min="14" max="14" width="9.44140625" style="3" bestFit="1" customWidth="1"/>
    <col min="15" max="15" width="9.88671875" style="9" bestFit="1" customWidth="1"/>
    <col min="16" max="16" width="10.33203125" style="3" bestFit="1" customWidth="1"/>
    <col min="17" max="17" width="9.88671875" style="3" bestFit="1" customWidth="1"/>
    <col min="18" max="18" width="9.109375" style="9" customWidth="1"/>
    <col min="19" max="19" width="10.33203125" style="3" bestFit="1" customWidth="1"/>
    <col min="20" max="20" width="9.88671875" style="3" bestFit="1" customWidth="1"/>
    <col min="21" max="21" width="9.109375" style="9" customWidth="1"/>
    <col min="22" max="22" width="10.33203125" style="3" bestFit="1" customWidth="1"/>
    <col min="23" max="23" width="9.44140625" style="3" bestFit="1" customWidth="1"/>
    <col min="24" max="24" width="9.88671875" style="9" bestFit="1" customWidth="1"/>
    <col min="25" max="25" width="10.33203125" style="3" bestFit="1" customWidth="1"/>
    <col min="26" max="26" width="9.88671875" style="3" bestFit="1" customWidth="1"/>
    <col min="27" max="28" width="9.88671875" style="3" customWidth="1"/>
    <col min="29" max="29" width="11.88671875" style="3" customWidth="1"/>
    <col min="30" max="31" width="9.88671875" style="3" customWidth="1"/>
    <col min="32" max="32" width="12.44140625" style="3" customWidth="1"/>
    <col min="33" max="33" width="9.109375" style="9" customWidth="1"/>
    <col min="34" max="34" width="10.33203125" style="3" bestFit="1" customWidth="1"/>
    <col min="35" max="35" width="12.44140625" style="3" customWidth="1"/>
    <col min="36" max="36" width="9.109375" style="9" customWidth="1"/>
    <col min="37" max="37" width="10.33203125" style="3" bestFit="1" customWidth="1"/>
    <col min="38" max="38" width="10.88671875" style="3" bestFit="1" customWidth="1"/>
    <col min="39" max="39" width="9.109375" style="9" customWidth="1"/>
    <col min="40" max="40" width="10.33203125" style="3" bestFit="1" customWidth="1"/>
    <col min="41" max="41" width="10.88671875" style="3" bestFit="1" customWidth="1"/>
    <col min="42" max="42" width="9.109375" style="9" customWidth="1"/>
    <col min="43" max="43" width="10.33203125" style="3" bestFit="1" customWidth="1"/>
    <col min="44" max="44" width="9.44140625" style="3" bestFit="1" customWidth="1"/>
    <col min="45" max="45" width="9.109375" style="9" customWidth="1"/>
    <col min="46" max="46" width="10.33203125" style="3" bestFit="1" customWidth="1"/>
    <col min="47" max="47" width="9.44140625" style="3" bestFit="1" customWidth="1"/>
    <col min="48" max="48" width="9.109375" style="9" customWidth="1"/>
    <col min="49" max="49" width="10.33203125" style="3" bestFit="1" customWidth="1"/>
    <col min="50" max="50" width="9.44140625" style="3" bestFit="1" customWidth="1"/>
    <col min="51" max="51" width="10.44140625" style="9" customWidth="1"/>
    <col min="52" max="52" width="10.33203125" style="3" customWidth="1"/>
    <col min="53" max="53" width="12.44140625" style="3" customWidth="1"/>
    <col min="54" max="54" width="10.44140625" style="9" customWidth="1"/>
    <col min="55" max="55" width="10.33203125" style="3" customWidth="1"/>
    <col min="56" max="56" width="12.44140625" style="3" customWidth="1"/>
    <col min="57" max="57" width="10.44140625" style="9" customWidth="1"/>
    <col min="58" max="58" width="10.33203125" style="3" customWidth="1"/>
    <col min="59" max="59" width="12.44140625" style="3" customWidth="1"/>
    <col min="60" max="60" width="10.44140625" style="9" customWidth="1"/>
    <col min="61" max="61" width="10.33203125" style="3" customWidth="1"/>
    <col min="62" max="62" width="12.44140625" style="3" customWidth="1"/>
    <col min="63" max="63" width="10.44140625" style="9" customWidth="1"/>
    <col min="64" max="64" width="10.33203125" style="3" customWidth="1"/>
    <col min="65" max="65" width="12.44140625" style="3" customWidth="1"/>
    <col min="66" max="66" width="10.33203125" style="9" customWidth="1"/>
    <col min="67" max="67" width="10.33203125" style="3" customWidth="1"/>
    <col min="68" max="68" width="12.44140625" style="3" bestFit="1" customWidth="1"/>
    <col min="69" max="69" width="10.33203125" style="9" customWidth="1"/>
    <col min="70" max="70" width="10.33203125" style="3" customWidth="1"/>
    <col min="71" max="71" width="12.44140625" style="3" bestFit="1" customWidth="1"/>
    <col min="72" max="72" width="10.33203125" style="9" bestFit="1" customWidth="1"/>
    <col min="73" max="73" width="10.33203125" style="3" bestFit="1" customWidth="1"/>
    <col min="74" max="74" width="12.44140625" style="3" customWidth="1"/>
    <col min="75" max="75" width="9.109375" style="9" customWidth="1"/>
    <col min="76" max="76" width="10.33203125" style="3" bestFit="1" customWidth="1"/>
    <col min="77" max="77" width="12.21875" style="3" customWidth="1"/>
    <col min="78" max="78" width="9.109375" style="9" customWidth="1"/>
    <col min="79" max="79" width="10.33203125" style="3" bestFit="1" customWidth="1"/>
    <col min="80" max="80" width="12.44140625" style="3" customWidth="1"/>
    <col min="81" max="81" width="9.109375" style="9" customWidth="1"/>
    <col min="82" max="82" width="10.33203125" style="3" bestFit="1" customWidth="1"/>
    <col min="83" max="83" width="10.88671875" style="3" bestFit="1" customWidth="1"/>
    <col min="84" max="84" width="9.109375" style="9" customWidth="1"/>
    <col min="85" max="85" width="10.33203125" style="3" bestFit="1" customWidth="1"/>
    <col min="86" max="86" width="10.88671875" style="3" bestFit="1" customWidth="1"/>
    <col min="87" max="87" width="12.33203125" style="9" customWidth="1"/>
    <col min="88" max="88" width="12.33203125" style="3" customWidth="1"/>
    <col min="89" max="89" width="9.109375" style="3"/>
    <col min="90" max="90" width="1.6640625" style="3" customWidth="1"/>
    <col min="91" max="93" width="9.109375" style="3"/>
    <col min="94" max="94" width="1.6640625" style="3" customWidth="1"/>
    <col min="95" max="97" width="9.109375" style="3"/>
    <col min="98" max="98" width="1.6640625" style="3" customWidth="1"/>
    <col min="99" max="101" width="9.109375" style="3"/>
    <col min="102" max="102" width="1.6640625" style="3" customWidth="1"/>
    <col min="103" max="105" width="9.109375" style="3"/>
    <col min="106" max="106" width="1.6640625" style="3" customWidth="1"/>
    <col min="107" max="109" width="9.109375" style="3"/>
    <col min="110" max="110" width="1.6640625" style="3" customWidth="1"/>
    <col min="111" max="113" width="9.109375" style="3"/>
    <col min="114" max="114" width="1.6640625" style="3" customWidth="1"/>
    <col min="115" max="115" width="12.109375" style="3" customWidth="1"/>
    <col min="116" max="117" width="9.109375" style="3"/>
    <col min="118" max="118" width="1.6640625" style="3" customWidth="1"/>
    <col min="119" max="121" width="9.109375" style="3"/>
    <col min="122" max="122" width="1.6640625" style="3" customWidth="1"/>
    <col min="123" max="125" width="9.109375" style="3"/>
    <col min="126" max="126" width="1.6640625" style="3" customWidth="1"/>
    <col min="127" max="129" width="9.109375" style="3"/>
    <col min="130" max="130" width="1.6640625" style="3" customWidth="1"/>
    <col min="131" max="16384" width="9.109375" style="3"/>
  </cols>
  <sheetData>
    <row r="1" spans="1:212" s="20" customFormat="1" x14ac:dyDescent="0.3">
      <c r="B1" s="18"/>
      <c r="C1" s="18"/>
      <c r="D1" s="18"/>
      <c r="E1" s="18"/>
      <c r="F1" s="19"/>
      <c r="I1" s="19"/>
      <c r="L1" s="19"/>
      <c r="O1" s="19"/>
      <c r="R1" s="19"/>
      <c r="U1" s="19"/>
      <c r="X1" s="19"/>
      <c r="AG1" s="19"/>
      <c r="AJ1" s="19"/>
      <c r="AM1" s="19"/>
      <c r="AP1" s="19"/>
      <c r="AS1" s="19"/>
      <c r="AV1" s="19"/>
      <c r="AY1" s="19"/>
      <c r="BB1" s="19"/>
      <c r="BE1" s="19"/>
      <c r="BH1" s="19"/>
      <c r="BK1" s="19"/>
      <c r="BN1" s="19"/>
      <c r="BQ1" s="19"/>
      <c r="BT1" s="19"/>
      <c r="BW1" s="19"/>
      <c r="BZ1" s="19"/>
      <c r="CC1" s="19"/>
      <c r="CF1" s="19"/>
      <c r="CI1" s="19"/>
    </row>
    <row r="2" spans="1:212" s="23" customFormat="1" ht="21" customHeight="1" x14ac:dyDescent="0.4">
      <c r="B2" s="21" t="s">
        <v>18</v>
      </c>
      <c r="C2" s="105" t="s">
        <v>50</v>
      </c>
      <c r="D2" s="105"/>
      <c r="E2" s="105"/>
      <c r="F2" s="105"/>
      <c r="G2" s="105"/>
      <c r="H2" s="105"/>
      <c r="I2" s="105"/>
      <c r="J2" s="105"/>
      <c r="K2" s="105"/>
      <c r="L2" s="105"/>
      <c r="R2" s="22"/>
      <c r="S2" s="22"/>
      <c r="T2" s="22"/>
      <c r="U2" s="22"/>
      <c r="V2" s="22"/>
      <c r="W2" s="22"/>
      <c r="X2" s="22"/>
      <c r="Y2" s="22"/>
      <c r="AG2" s="24"/>
      <c r="AJ2" s="24"/>
      <c r="AM2" s="24"/>
      <c r="AP2" s="24"/>
      <c r="AS2" s="24"/>
      <c r="AV2" s="24"/>
      <c r="AY2" s="24"/>
      <c r="BB2" s="24"/>
      <c r="BE2" s="24"/>
      <c r="BH2" s="24"/>
      <c r="BK2" s="24"/>
      <c r="BN2" s="24"/>
      <c r="BQ2" s="24"/>
      <c r="BT2" s="24"/>
      <c r="BW2" s="24"/>
      <c r="BZ2" s="24"/>
      <c r="CC2" s="24"/>
      <c r="CF2" s="24"/>
      <c r="CI2" s="24"/>
    </row>
    <row r="3" spans="1:212" s="23" customFormat="1" ht="16.2" thickBot="1" x14ac:dyDescent="0.35">
      <c r="B3" s="25"/>
      <c r="C3" s="25"/>
      <c r="D3" s="25"/>
      <c r="E3" s="25"/>
      <c r="F3" s="26"/>
      <c r="G3" s="27"/>
      <c r="H3" s="27"/>
      <c r="I3" s="24"/>
      <c r="L3" s="24"/>
      <c r="O3" s="24"/>
      <c r="R3" s="24"/>
      <c r="U3" s="24"/>
      <c r="X3" s="24"/>
      <c r="AG3" s="24"/>
      <c r="AJ3" s="24"/>
      <c r="AM3" s="24"/>
      <c r="AP3" s="24"/>
      <c r="AS3" s="24"/>
      <c r="AV3" s="24"/>
      <c r="AY3" s="24"/>
      <c r="BB3" s="24"/>
      <c r="BE3" s="24"/>
      <c r="BH3" s="24"/>
      <c r="BK3" s="24"/>
      <c r="BN3" s="24"/>
      <c r="BQ3" s="24"/>
      <c r="BT3" s="24"/>
      <c r="BW3" s="24"/>
      <c r="BZ3" s="24"/>
      <c r="CC3" s="24"/>
      <c r="CF3" s="24"/>
      <c r="CI3" s="24"/>
    </row>
    <row r="4" spans="1:212" s="8" customFormat="1" ht="45" customHeight="1" x14ac:dyDescent="0.3">
      <c r="A4" s="99" t="s">
        <v>0</v>
      </c>
      <c r="B4" s="100"/>
      <c r="C4" s="99" t="s">
        <v>64</v>
      </c>
      <c r="D4" s="104"/>
      <c r="E4" s="100"/>
      <c r="F4" s="101" t="s">
        <v>25</v>
      </c>
      <c r="G4" s="102"/>
      <c r="H4" s="103"/>
      <c r="I4" s="101" t="s">
        <v>67</v>
      </c>
      <c r="J4" s="102"/>
      <c r="K4" s="103"/>
      <c r="L4" s="106" t="s">
        <v>26</v>
      </c>
      <c r="M4" s="107"/>
      <c r="N4" s="108"/>
      <c r="O4" s="106" t="s">
        <v>73</v>
      </c>
      <c r="P4" s="107"/>
      <c r="Q4" s="108"/>
      <c r="R4" s="101" t="s">
        <v>83</v>
      </c>
      <c r="S4" s="102"/>
      <c r="T4" s="103"/>
      <c r="U4" s="101" t="s">
        <v>45</v>
      </c>
      <c r="V4" s="102"/>
      <c r="W4" s="103"/>
      <c r="X4" s="101" t="s">
        <v>28</v>
      </c>
      <c r="Y4" s="102"/>
      <c r="Z4" s="103"/>
      <c r="AA4" s="101" t="s">
        <v>69</v>
      </c>
      <c r="AB4" s="102"/>
      <c r="AC4" s="103"/>
      <c r="AD4" s="101" t="s">
        <v>56</v>
      </c>
      <c r="AE4" s="102"/>
      <c r="AF4" s="103"/>
      <c r="AG4" s="106" t="s">
        <v>46</v>
      </c>
      <c r="AH4" s="107"/>
      <c r="AI4" s="108"/>
      <c r="AJ4" s="106" t="s">
        <v>47</v>
      </c>
      <c r="AK4" s="107"/>
      <c r="AL4" s="108"/>
      <c r="AM4" s="106" t="s">
        <v>65</v>
      </c>
      <c r="AN4" s="107"/>
      <c r="AO4" s="108"/>
      <c r="AP4" s="106" t="s">
        <v>80</v>
      </c>
      <c r="AQ4" s="107"/>
      <c r="AR4" s="108"/>
      <c r="AS4" s="106" t="s">
        <v>32</v>
      </c>
      <c r="AT4" s="107"/>
      <c r="AU4" s="108"/>
      <c r="AV4" s="106" t="s">
        <v>62</v>
      </c>
      <c r="AW4" s="107"/>
      <c r="AX4" s="108"/>
      <c r="AY4" s="106" t="s">
        <v>35</v>
      </c>
      <c r="AZ4" s="107"/>
      <c r="BA4" s="108"/>
      <c r="BB4" s="106" t="s">
        <v>63</v>
      </c>
      <c r="BC4" s="107"/>
      <c r="BD4" s="108"/>
      <c r="BE4" s="106" t="s">
        <v>74</v>
      </c>
      <c r="BF4" s="107"/>
      <c r="BG4" s="108"/>
      <c r="BH4" s="106" t="s">
        <v>75</v>
      </c>
      <c r="BI4" s="107"/>
      <c r="BJ4" s="108"/>
      <c r="BK4" s="106" t="s">
        <v>51</v>
      </c>
      <c r="BL4" s="107"/>
      <c r="BM4" s="108"/>
      <c r="BN4" s="106" t="s">
        <v>76</v>
      </c>
      <c r="BO4" s="107"/>
      <c r="BP4" s="108"/>
      <c r="BQ4" s="106" t="s">
        <v>48</v>
      </c>
      <c r="BR4" s="107"/>
      <c r="BS4" s="108"/>
      <c r="BT4" s="106" t="s">
        <v>77</v>
      </c>
      <c r="BU4" s="107"/>
      <c r="BV4" s="108"/>
      <c r="BW4" s="106" t="s">
        <v>49</v>
      </c>
      <c r="BX4" s="107"/>
      <c r="BY4" s="108"/>
      <c r="BZ4" s="106" t="s">
        <v>19</v>
      </c>
      <c r="CA4" s="107"/>
      <c r="CB4" s="108"/>
      <c r="CC4" s="106" t="s">
        <v>53</v>
      </c>
      <c r="CD4" s="107"/>
      <c r="CE4" s="108"/>
      <c r="CF4" s="106" t="s">
        <v>78</v>
      </c>
      <c r="CG4" s="107"/>
      <c r="CH4" s="108"/>
      <c r="CI4" s="43" t="s">
        <v>20</v>
      </c>
      <c r="CJ4" s="44" t="s">
        <v>20</v>
      </c>
      <c r="CK4" s="7"/>
      <c r="CM4" s="7"/>
      <c r="CN4" s="7"/>
      <c r="CO4" s="7"/>
      <c r="CQ4" s="7"/>
      <c r="CR4" s="7"/>
      <c r="CS4" s="7"/>
      <c r="CU4" s="7"/>
      <c r="CV4" s="7"/>
      <c r="CW4" s="7"/>
      <c r="CY4" s="7"/>
      <c r="CZ4" s="7"/>
      <c r="DA4" s="7"/>
      <c r="DC4" s="7"/>
      <c r="DD4" s="7"/>
      <c r="DE4" s="7"/>
      <c r="DG4" s="7"/>
      <c r="DH4" s="7"/>
      <c r="DI4" s="7"/>
      <c r="DK4" s="7"/>
      <c r="DL4" s="7"/>
      <c r="DM4" s="7"/>
      <c r="DO4" s="7"/>
      <c r="DP4" s="7"/>
      <c r="DQ4" s="7"/>
      <c r="DS4" s="7"/>
      <c r="DT4" s="7"/>
      <c r="DU4" s="7"/>
      <c r="DW4" s="7"/>
      <c r="DX4" s="7"/>
      <c r="DY4" s="7"/>
      <c r="EA4" s="7"/>
      <c r="EB4" s="7"/>
      <c r="EC4" s="7"/>
    </row>
    <row r="5" spans="1:212" ht="45" customHeight="1" thickBot="1" x14ac:dyDescent="0.35">
      <c r="A5" s="58" t="s">
        <v>1</v>
      </c>
      <c r="B5" s="59" t="s">
        <v>79</v>
      </c>
      <c r="C5" s="56" t="s">
        <v>2</v>
      </c>
      <c r="D5" s="31" t="s">
        <v>3</v>
      </c>
      <c r="E5" s="57" t="s">
        <v>4</v>
      </c>
      <c r="F5" s="56" t="s">
        <v>2</v>
      </c>
      <c r="G5" s="31" t="s">
        <v>3</v>
      </c>
      <c r="H5" s="57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</v>
      </c>
      <c r="BI5" s="28" t="s">
        <v>3</v>
      </c>
      <c r="BJ5" s="30" t="s">
        <v>4</v>
      </c>
      <c r="BK5" s="29" t="s">
        <v>2</v>
      </c>
      <c r="BL5" s="28" t="s">
        <v>3</v>
      </c>
      <c r="BM5" s="30" t="s">
        <v>4</v>
      </c>
      <c r="BN5" s="29" t="s">
        <v>2</v>
      </c>
      <c r="BO5" s="28" t="s">
        <v>3</v>
      </c>
      <c r="BP5" s="30" t="s">
        <v>4</v>
      </c>
      <c r="BQ5" s="29" t="s">
        <v>2</v>
      </c>
      <c r="BR5" s="28" t="s">
        <v>3</v>
      </c>
      <c r="BS5" s="30" t="s">
        <v>4</v>
      </c>
      <c r="BT5" s="29" t="s">
        <v>2</v>
      </c>
      <c r="BU5" s="28" t="s">
        <v>3</v>
      </c>
      <c r="BV5" s="30" t="s">
        <v>4</v>
      </c>
      <c r="BW5" s="29" t="s">
        <v>2</v>
      </c>
      <c r="BX5" s="28" t="s">
        <v>3</v>
      </c>
      <c r="BY5" s="30" t="s">
        <v>4</v>
      </c>
      <c r="BZ5" s="29" t="s">
        <v>2</v>
      </c>
      <c r="CA5" s="28" t="s">
        <v>3</v>
      </c>
      <c r="CB5" s="30" t="s">
        <v>4</v>
      </c>
      <c r="CC5" s="29" t="s">
        <v>2</v>
      </c>
      <c r="CD5" s="28" t="s">
        <v>3</v>
      </c>
      <c r="CE5" s="30" t="s">
        <v>4</v>
      </c>
      <c r="CF5" s="29" t="s">
        <v>2</v>
      </c>
      <c r="CG5" s="28" t="s">
        <v>3</v>
      </c>
      <c r="CH5" s="30" t="s">
        <v>4</v>
      </c>
      <c r="CI5" s="29" t="s">
        <v>21</v>
      </c>
      <c r="CJ5" s="30" t="s">
        <v>22</v>
      </c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2"/>
      <c r="DG5" s="1"/>
      <c r="DH5" s="1"/>
      <c r="DI5" s="1"/>
      <c r="DJ5" s="2"/>
      <c r="DK5" s="1"/>
      <c r="DL5" s="1"/>
      <c r="DM5" s="1"/>
      <c r="DN5" s="2"/>
      <c r="DO5" s="1"/>
      <c r="DP5" s="1"/>
      <c r="DQ5" s="1"/>
      <c r="DR5" s="2"/>
      <c r="DS5" s="1"/>
      <c r="DT5" s="1"/>
      <c r="DU5" s="1"/>
      <c r="DV5" s="2"/>
      <c r="DW5" s="1"/>
      <c r="DX5" s="1"/>
      <c r="DY5" s="1"/>
      <c r="DZ5" s="2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</row>
    <row r="6" spans="1:212" x14ac:dyDescent="0.3">
      <c r="A6" s="60">
        <v>2009</v>
      </c>
      <c r="B6" s="61" t="s">
        <v>5</v>
      </c>
      <c r="C6" s="45">
        <v>0</v>
      </c>
      <c r="D6" s="12">
        <v>0</v>
      </c>
      <c r="E6" s="52">
        <v>0</v>
      </c>
      <c r="F6" s="45">
        <v>0</v>
      </c>
      <c r="G6" s="12">
        <v>0</v>
      </c>
      <c r="H6" s="52">
        <v>0</v>
      </c>
      <c r="I6" s="47">
        <v>0</v>
      </c>
      <c r="J6" s="4">
        <v>0</v>
      </c>
      <c r="K6" s="15">
        <v>0</v>
      </c>
      <c r="L6" s="47">
        <v>0</v>
      </c>
      <c r="M6" s="4">
        <v>0</v>
      </c>
      <c r="N6" s="15">
        <v>0</v>
      </c>
      <c r="O6" s="47">
        <v>0</v>
      </c>
      <c r="P6" s="4">
        <v>0</v>
      </c>
      <c r="Q6" s="15">
        <v>0</v>
      </c>
      <c r="R6" s="47">
        <v>0</v>
      </c>
      <c r="S6" s="4">
        <v>0</v>
      </c>
      <c r="T6" s="15">
        <f t="shared" ref="T6:T17" si="0">IF(R6=0,0,S6/R6*1000)</f>
        <v>0</v>
      </c>
      <c r="U6" s="47">
        <v>0</v>
      </c>
      <c r="V6" s="4">
        <v>0</v>
      </c>
      <c r="W6" s="15">
        <v>0</v>
      </c>
      <c r="X6" s="47">
        <v>0</v>
      </c>
      <c r="Y6" s="4">
        <v>0</v>
      </c>
      <c r="Z6" s="15">
        <v>0</v>
      </c>
      <c r="AA6" s="47">
        <v>0</v>
      </c>
      <c r="AB6" s="4">
        <v>0</v>
      </c>
      <c r="AC6" s="15">
        <v>0</v>
      </c>
      <c r="AD6" s="47">
        <v>0</v>
      </c>
      <c r="AE6" s="4">
        <v>0</v>
      </c>
      <c r="AF6" s="15">
        <v>0</v>
      </c>
      <c r="AG6" s="47">
        <v>0</v>
      </c>
      <c r="AH6" s="4">
        <v>0</v>
      </c>
      <c r="AI6" s="15">
        <v>0</v>
      </c>
      <c r="AJ6" s="47">
        <v>0</v>
      </c>
      <c r="AK6" s="4">
        <v>0</v>
      </c>
      <c r="AL6" s="15">
        <v>0</v>
      </c>
      <c r="AM6" s="47">
        <v>0</v>
      </c>
      <c r="AN6" s="4">
        <v>0</v>
      </c>
      <c r="AO6" s="15">
        <v>0</v>
      </c>
      <c r="AP6" s="45">
        <v>0</v>
      </c>
      <c r="AQ6" s="12">
        <v>0</v>
      </c>
      <c r="AR6" s="46">
        <v>0</v>
      </c>
      <c r="AS6" s="45">
        <v>0</v>
      </c>
      <c r="AT6" s="12">
        <v>0</v>
      </c>
      <c r="AU6" s="46">
        <v>0</v>
      </c>
      <c r="AV6" s="47">
        <v>0</v>
      </c>
      <c r="AW6" s="4">
        <v>0</v>
      </c>
      <c r="AX6" s="15">
        <v>0</v>
      </c>
      <c r="AY6" s="47">
        <v>0</v>
      </c>
      <c r="AZ6" s="4">
        <v>0</v>
      </c>
      <c r="BA6" s="15">
        <f t="shared" ref="BA6:BA17" si="1">IF(AY6=0,0,AZ6/AY6*1000)</f>
        <v>0</v>
      </c>
      <c r="BB6" s="47">
        <v>0</v>
      </c>
      <c r="BC6" s="4">
        <v>0</v>
      </c>
      <c r="BD6" s="15">
        <v>0</v>
      </c>
      <c r="BE6" s="45">
        <v>0</v>
      </c>
      <c r="BF6" s="12">
        <v>0</v>
      </c>
      <c r="BG6" s="46">
        <v>0</v>
      </c>
      <c r="BH6" s="45">
        <v>0</v>
      </c>
      <c r="BI6" s="12">
        <v>0</v>
      </c>
      <c r="BJ6" s="46">
        <v>0</v>
      </c>
      <c r="BK6" s="47">
        <v>0</v>
      </c>
      <c r="BL6" s="4">
        <v>0</v>
      </c>
      <c r="BM6" s="15">
        <v>0</v>
      </c>
      <c r="BN6" s="45">
        <v>0</v>
      </c>
      <c r="BO6" s="12">
        <v>0</v>
      </c>
      <c r="BP6" s="46">
        <v>0</v>
      </c>
      <c r="BQ6" s="47">
        <v>0</v>
      </c>
      <c r="BR6" s="4">
        <v>0</v>
      </c>
      <c r="BS6" s="15">
        <v>0</v>
      </c>
      <c r="BT6" s="47">
        <v>0</v>
      </c>
      <c r="BU6" s="4">
        <v>0</v>
      </c>
      <c r="BV6" s="46">
        <v>0</v>
      </c>
      <c r="BW6" s="47">
        <v>0</v>
      </c>
      <c r="BX6" s="4">
        <v>7</v>
      </c>
      <c r="BY6" s="15">
        <v>0</v>
      </c>
      <c r="BZ6" s="47">
        <v>0</v>
      </c>
      <c r="CA6" s="4">
        <v>0</v>
      </c>
      <c r="CB6" s="15">
        <v>0</v>
      </c>
      <c r="CC6" s="47">
        <v>0</v>
      </c>
      <c r="CD6" s="4">
        <v>0</v>
      </c>
      <c r="CE6" s="15">
        <v>0</v>
      </c>
      <c r="CF6" s="45">
        <v>0</v>
      </c>
      <c r="CG6" s="12">
        <v>0</v>
      </c>
      <c r="CH6" s="46">
        <v>0</v>
      </c>
      <c r="CI6" s="6">
        <f t="shared" ref="CI6:CI37" si="2">+F6+U6+X6+AG6+AJ6+AV6+BK6+BQ6+BW6+BZ6</f>
        <v>0</v>
      </c>
      <c r="CJ6" s="11">
        <f t="shared" ref="CJ6:CJ37" si="3">+G6+V6+Y6+AH6+AK6+AW6+BL6+BR6+BX6+CA6</f>
        <v>7</v>
      </c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  <c r="DJ6" s="2"/>
      <c r="DK6" s="1"/>
      <c r="DL6" s="1"/>
      <c r="DM6" s="1"/>
      <c r="DN6" s="2"/>
      <c r="DO6" s="1"/>
      <c r="DP6" s="1"/>
      <c r="DQ6" s="1"/>
      <c r="DR6" s="2"/>
      <c r="DS6" s="1"/>
      <c r="DT6" s="1"/>
      <c r="DU6" s="1"/>
      <c r="DV6" s="2"/>
      <c r="DW6" s="1"/>
      <c r="DX6" s="1"/>
      <c r="DY6" s="1"/>
      <c r="DZ6" s="2"/>
      <c r="EA6" s="1"/>
      <c r="EB6" s="1"/>
      <c r="EC6" s="1"/>
    </row>
    <row r="7" spans="1:212" x14ac:dyDescent="0.3">
      <c r="A7" s="60">
        <v>2009</v>
      </c>
      <c r="B7" s="61" t="s">
        <v>6</v>
      </c>
      <c r="C7" s="47">
        <v>0</v>
      </c>
      <c r="D7" s="4">
        <v>0</v>
      </c>
      <c r="E7" s="15">
        <v>0</v>
      </c>
      <c r="F7" s="47">
        <v>0</v>
      </c>
      <c r="G7" s="4">
        <v>0</v>
      </c>
      <c r="H7" s="15">
        <v>0</v>
      </c>
      <c r="I7" s="47">
        <v>0</v>
      </c>
      <c r="J7" s="4">
        <v>0</v>
      </c>
      <c r="K7" s="15">
        <v>0</v>
      </c>
      <c r="L7" s="47">
        <v>0</v>
      </c>
      <c r="M7" s="4">
        <v>0</v>
      </c>
      <c r="N7" s="15">
        <v>0</v>
      </c>
      <c r="O7" s="47">
        <v>0</v>
      </c>
      <c r="P7" s="4">
        <v>0</v>
      </c>
      <c r="Q7" s="15">
        <v>0</v>
      </c>
      <c r="R7" s="47">
        <v>0</v>
      </c>
      <c r="S7" s="4">
        <v>0</v>
      </c>
      <c r="T7" s="15">
        <f t="shared" si="0"/>
        <v>0</v>
      </c>
      <c r="U7" s="47">
        <v>0</v>
      </c>
      <c r="V7" s="4">
        <v>0</v>
      </c>
      <c r="W7" s="15">
        <v>0</v>
      </c>
      <c r="X7" s="47">
        <v>0</v>
      </c>
      <c r="Y7" s="4">
        <v>0</v>
      </c>
      <c r="Z7" s="15">
        <v>0</v>
      </c>
      <c r="AA7" s="47">
        <v>0</v>
      </c>
      <c r="AB7" s="4">
        <v>0</v>
      </c>
      <c r="AC7" s="15">
        <v>0</v>
      </c>
      <c r="AD7" s="47">
        <v>0</v>
      </c>
      <c r="AE7" s="4">
        <v>0</v>
      </c>
      <c r="AF7" s="15">
        <v>0</v>
      </c>
      <c r="AG7" s="47">
        <v>0</v>
      </c>
      <c r="AH7" s="4">
        <v>63</v>
      </c>
      <c r="AI7" s="15">
        <v>0</v>
      </c>
      <c r="AJ7" s="47">
        <v>0</v>
      </c>
      <c r="AK7" s="4">
        <v>0</v>
      </c>
      <c r="AL7" s="15">
        <v>0</v>
      </c>
      <c r="AM7" s="47">
        <v>0</v>
      </c>
      <c r="AN7" s="4">
        <v>0</v>
      </c>
      <c r="AO7" s="15">
        <v>0</v>
      </c>
      <c r="AP7" s="47">
        <v>0</v>
      </c>
      <c r="AQ7" s="4">
        <v>0</v>
      </c>
      <c r="AR7" s="46">
        <v>0</v>
      </c>
      <c r="AS7" s="47">
        <v>0</v>
      </c>
      <c r="AT7" s="4">
        <v>0</v>
      </c>
      <c r="AU7" s="46">
        <v>0</v>
      </c>
      <c r="AV7" s="47">
        <v>0</v>
      </c>
      <c r="AW7" s="4">
        <v>0</v>
      </c>
      <c r="AX7" s="15">
        <v>0</v>
      </c>
      <c r="AY7" s="47">
        <v>0</v>
      </c>
      <c r="AZ7" s="4">
        <v>0</v>
      </c>
      <c r="BA7" s="15">
        <f t="shared" si="1"/>
        <v>0</v>
      </c>
      <c r="BB7" s="47">
        <v>0</v>
      </c>
      <c r="BC7" s="4">
        <v>0</v>
      </c>
      <c r="BD7" s="15">
        <v>0</v>
      </c>
      <c r="BE7" s="47">
        <v>0</v>
      </c>
      <c r="BF7" s="4">
        <v>0</v>
      </c>
      <c r="BG7" s="46">
        <v>0</v>
      </c>
      <c r="BH7" s="47">
        <v>0</v>
      </c>
      <c r="BI7" s="4">
        <v>0</v>
      </c>
      <c r="BJ7" s="46">
        <v>0</v>
      </c>
      <c r="BK7" s="47">
        <v>0</v>
      </c>
      <c r="BL7" s="4">
        <v>0</v>
      </c>
      <c r="BM7" s="15">
        <v>0</v>
      </c>
      <c r="BN7" s="47">
        <v>0</v>
      </c>
      <c r="BO7" s="4">
        <v>0</v>
      </c>
      <c r="BP7" s="46">
        <v>0</v>
      </c>
      <c r="BQ7" s="47">
        <v>0</v>
      </c>
      <c r="BR7" s="4">
        <v>0</v>
      </c>
      <c r="BS7" s="15">
        <v>0</v>
      </c>
      <c r="BT7" s="47">
        <v>0</v>
      </c>
      <c r="BU7" s="4">
        <v>0</v>
      </c>
      <c r="BV7" s="46">
        <v>0</v>
      </c>
      <c r="BW7" s="47">
        <v>0</v>
      </c>
      <c r="BX7" s="4">
        <v>0</v>
      </c>
      <c r="BY7" s="15">
        <v>0</v>
      </c>
      <c r="BZ7" s="47">
        <v>0</v>
      </c>
      <c r="CA7" s="4">
        <v>0</v>
      </c>
      <c r="CB7" s="15">
        <v>0</v>
      </c>
      <c r="CC7" s="47">
        <v>0</v>
      </c>
      <c r="CD7" s="4">
        <v>0</v>
      </c>
      <c r="CE7" s="15">
        <v>0</v>
      </c>
      <c r="CF7" s="47">
        <v>0</v>
      </c>
      <c r="CG7" s="4">
        <v>0</v>
      </c>
      <c r="CH7" s="46">
        <v>0</v>
      </c>
      <c r="CI7" s="6">
        <f t="shared" si="2"/>
        <v>0</v>
      </c>
      <c r="CJ7" s="11">
        <f t="shared" si="3"/>
        <v>63</v>
      </c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  <c r="DJ7" s="2"/>
      <c r="DK7" s="1"/>
      <c r="DL7" s="1"/>
      <c r="DM7" s="1"/>
      <c r="DN7" s="2"/>
      <c r="DO7" s="1"/>
      <c r="DP7" s="1"/>
      <c r="DQ7" s="1"/>
      <c r="DR7" s="2"/>
      <c r="DS7" s="1"/>
      <c r="DT7" s="1"/>
      <c r="DU7" s="1"/>
      <c r="DV7" s="2"/>
      <c r="DW7" s="1"/>
      <c r="DX7" s="1"/>
      <c r="DY7" s="1"/>
      <c r="DZ7" s="2"/>
      <c r="EA7" s="1"/>
      <c r="EB7" s="1"/>
      <c r="EC7" s="1"/>
    </row>
    <row r="8" spans="1:212" x14ac:dyDescent="0.3">
      <c r="A8" s="60">
        <v>2009</v>
      </c>
      <c r="B8" s="61" t="s">
        <v>7</v>
      </c>
      <c r="C8" s="47">
        <v>0</v>
      </c>
      <c r="D8" s="4">
        <v>0</v>
      </c>
      <c r="E8" s="15">
        <v>0</v>
      </c>
      <c r="F8" s="47">
        <v>0</v>
      </c>
      <c r="G8" s="4">
        <v>0</v>
      </c>
      <c r="H8" s="15">
        <v>0</v>
      </c>
      <c r="I8" s="47">
        <v>0</v>
      </c>
      <c r="J8" s="4">
        <v>0</v>
      </c>
      <c r="K8" s="15">
        <v>0</v>
      </c>
      <c r="L8" s="47">
        <v>0</v>
      </c>
      <c r="M8" s="4">
        <v>0</v>
      </c>
      <c r="N8" s="15">
        <v>0</v>
      </c>
      <c r="O8" s="47">
        <v>0</v>
      </c>
      <c r="P8" s="4">
        <v>0</v>
      </c>
      <c r="Q8" s="15">
        <v>0</v>
      </c>
      <c r="R8" s="47">
        <v>0</v>
      </c>
      <c r="S8" s="4">
        <v>0</v>
      </c>
      <c r="T8" s="15">
        <f t="shared" si="0"/>
        <v>0</v>
      </c>
      <c r="U8" s="47">
        <v>0</v>
      </c>
      <c r="V8" s="4">
        <v>0</v>
      </c>
      <c r="W8" s="15">
        <v>0</v>
      </c>
      <c r="X8" s="47">
        <v>0</v>
      </c>
      <c r="Y8" s="4">
        <v>0</v>
      </c>
      <c r="Z8" s="15">
        <v>0</v>
      </c>
      <c r="AA8" s="47">
        <v>0</v>
      </c>
      <c r="AB8" s="4">
        <v>0</v>
      </c>
      <c r="AC8" s="15">
        <v>0</v>
      </c>
      <c r="AD8" s="47">
        <v>0</v>
      </c>
      <c r="AE8" s="4">
        <v>0</v>
      </c>
      <c r="AF8" s="15">
        <v>0</v>
      </c>
      <c r="AG8" s="47">
        <v>0</v>
      </c>
      <c r="AH8" s="4">
        <v>8</v>
      </c>
      <c r="AI8" s="15">
        <v>0</v>
      </c>
      <c r="AJ8" s="47">
        <v>0</v>
      </c>
      <c r="AK8" s="4">
        <v>15</v>
      </c>
      <c r="AL8" s="15">
        <v>0</v>
      </c>
      <c r="AM8" s="47">
        <v>0</v>
      </c>
      <c r="AN8" s="4">
        <v>0</v>
      </c>
      <c r="AO8" s="15">
        <v>0</v>
      </c>
      <c r="AP8" s="47">
        <v>0</v>
      </c>
      <c r="AQ8" s="4">
        <v>0</v>
      </c>
      <c r="AR8" s="46">
        <v>0</v>
      </c>
      <c r="AS8" s="47">
        <v>0</v>
      </c>
      <c r="AT8" s="4">
        <v>0</v>
      </c>
      <c r="AU8" s="46">
        <v>0</v>
      </c>
      <c r="AV8" s="47">
        <v>0</v>
      </c>
      <c r="AW8" s="4">
        <v>1</v>
      </c>
      <c r="AX8" s="15">
        <v>0</v>
      </c>
      <c r="AY8" s="47">
        <v>0</v>
      </c>
      <c r="AZ8" s="4">
        <v>0</v>
      </c>
      <c r="BA8" s="15">
        <f t="shared" si="1"/>
        <v>0</v>
      </c>
      <c r="BB8" s="47">
        <v>0</v>
      </c>
      <c r="BC8" s="4">
        <v>0</v>
      </c>
      <c r="BD8" s="15">
        <v>0</v>
      </c>
      <c r="BE8" s="47">
        <v>0</v>
      </c>
      <c r="BF8" s="4">
        <v>0</v>
      </c>
      <c r="BG8" s="46">
        <v>0</v>
      </c>
      <c r="BH8" s="47">
        <v>0</v>
      </c>
      <c r="BI8" s="4">
        <v>0</v>
      </c>
      <c r="BJ8" s="46">
        <v>0</v>
      </c>
      <c r="BK8" s="47">
        <v>0</v>
      </c>
      <c r="BL8" s="4">
        <v>0</v>
      </c>
      <c r="BM8" s="15">
        <v>0</v>
      </c>
      <c r="BN8" s="47">
        <v>0</v>
      </c>
      <c r="BO8" s="4">
        <v>0</v>
      </c>
      <c r="BP8" s="46">
        <v>0</v>
      </c>
      <c r="BQ8" s="47">
        <v>0</v>
      </c>
      <c r="BR8" s="4">
        <v>0</v>
      </c>
      <c r="BS8" s="15">
        <v>0</v>
      </c>
      <c r="BT8" s="47">
        <v>0</v>
      </c>
      <c r="BU8" s="4">
        <v>0</v>
      </c>
      <c r="BV8" s="46">
        <v>0</v>
      </c>
      <c r="BW8" s="47">
        <v>0</v>
      </c>
      <c r="BX8" s="4">
        <v>0</v>
      </c>
      <c r="BY8" s="15">
        <v>0</v>
      </c>
      <c r="BZ8" s="47">
        <v>0</v>
      </c>
      <c r="CA8" s="4">
        <v>0</v>
      </c>
      <c r="CB8" s="15">
        <v>0</v>
      </c>
      <c r="CC8" s="47">
        <v>0</v>
      </c>
      <c r="CD8" s="4">
        <v>0</v>
      </c>
      <c r="CE8" s="15">
        <v>0</v>
      </c>
      <c r="CF8" s="47">
        <v>0</v>
      </c>
      <c r="CG8" s="4">
        <v>0</v>
      </c>
      <c r="CH8" s="46">
        <v>0</v>
      </c>
      <c r="CI8" s="6">
        <f t="shared" si="2"/>
        <v>0</v>
      </c>
      <c r="CJ8" s="11">
        <f t="shared" si="3"/>
        <v>24</v>
      </c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  <c r="DJ8" s="2"/>
      <c r="DK8" s="1"/>
      <c r="DL8" s="1"/>
      <c r="DM8" s="1"/>
      <c r="DN8" s="2"/>
      <c r="DO8" s="1"/>
      <c r="DP8" s="1"/>
      <c r="DQ8" s="1"/>
      <c r="DR8" s="2"/>
      <c r="DS8" s="1"/>
      <c r="DT8" s="1"/>
      <c r="DU8" s="1"/>
      <c r="DV8" s="2"/>
      <c r="DW8" s="1"/>
      <c r="DX8" s="1"/>
      <c r="DY8" s="1"/>
      <c r="DZ8" s="2"/>
      <c r="EA8" s="1"/>
      <c r="EB8" s="1"/>
      <c r="EC8" s="1"/>
    </row>
    <row r="9" spans="1:212" x14ac:dyDescent="0.3">
      <c r="A9" s="60">
        <v>2009</v>
      </c>
      <c r="B9" s="61" t="s">
        <v>8</v>
      </c>
      <c r="C9" s="47">
        <v>0</v>
      </c>
      <c r="D9" s="4">
        <v>0</v>
      </c>
      <c r="E9" s="15">
        <v>0</v>
      </c>
      <c r="F9" s="47">
        <v>0</v>
      </c>
      <c r="G9" s="4">
        <v>0</v>
      </c>
      <c r="H9" s="15">
        <v>0</v>
      </c>
      <c r="I9" s="47">
        <v>0</v>
      </c>
      <c r="J9" s="4">
        <v>0</v>
      </c>
      <c r="K9" s="15">
        <v>0</v>
      </c>
      <c r="L9" s="47">
        <v>0</v>
      </c>
      <c r="M9" s="4">
        <v>0</v>
      </c>
      <c r="N9" s="15">
        <v>0</v>
      </c>
      <c r="O9" s="47">
        <v>0</v>
      </c>
      <c r="P9" s="4">
        <v>0</v>
      </c>
      <c r="Q9" s="15">
        <v>0</v>
      </c>
      <c r="R9" s="47">
        <v>0</v>
      </c>
      <c r="S9" s="4">
        <v>0</v>
      </c>
      <c r="T9" s="15">
        <f t="shared" si="0"/>
        <v>0</v>
      </c>
      <c r="U9" s="47">
        <v>0</v>
      </c>
      <c r="V9" s="4">
        <v>0</v>
      </c>
      <c r="W9" s="15">
        <v>0</v>
      </c>
      <c r="X9" s="47">
        <v>0</v>
      </c>
      <c r="Y9" s="4">
        <v>0</v>
      </c>
      <c r="Z9" s="15">
        <v>0</v>
      </c>
      <c r="AA9" s="47">
        <v>0</v>
      </c>
      <c r="AB9" s="4">
        <v>0</v>
      </c>
      <c r="AC9" s="15">
        <v>0</v>
      </c>
      <c r="AD9" s="47">
        <v>0</v>
      </c>
      <c r="AE9" s="4">
        <v>0</v>
      </c>
      <c r="AF9" s="15">
        <v>0</v>
      </c>
      <c r="AG9" s="47">
        <v>2</v>
      </c>
      <c r="AH9" s="4">
        <v>85</v>
      </c>
      <c r="AI9" s="15">
        <f>AH9/AG9*1000</f>
        <v>42500</v>
      </c>
      <c r="AJ9" s="47">
        <v>0</v>
      </c>
      <c r="AK9" s="4">
        <v>1</v>
      </c>
      <c r="AL9" s="15">
        <v>0</v>
      </c>
      <c r="AM9" s="47">
        <v>0</v>
      </c>
      <c r="AN9" s="4">
        <v>0</v>
      </c>
      <c r="AO9" s="15">
        <v>0</v>
      </c>
      <c r="AP9" s="47">
        <v>0</v>
      </c>
      <c r="AQ9" s="4">
        <v>0</v>
      </c>
      <c r="AR9" s="46">
        <v>0</v>
      </c>
      <c r="AS9" s="47">
        <v>0</v>
      </c>
      <c r="AT9" s="4">
        <v>0</v>
      </c>
      <c r="AU9" s="46">
        <v>0</v>
      </c>
      <c r="AV9" s="47">
        <v>0</v>
      </c>
      <c r="AW9" s="4">
        <v>0</v>
      </c>
      <c r="AX9" s="15">
        <v>0</v>
      </c>
      <c r="AY9" s="47">
        <v>0</v>
      </c>
      <c r="AZ9" s="4">
        <v>0</v>
      </c>
      <c r="BA9" s="15">
        <f t="shared" si="1"/>
        <v>0</v>
      </c>
      <c r="BB9" s="47">
        <v>0</v>
      </c>
      <c r="BC9" s="4">
        <v>0</v>
      </c>
      <c r="BD9" s="15">
        <v>0</v>
      </c>
      <c r="BE9" s="47">
        <v>0</v>
      </c>
      <c r="BF9" s="4">
        <v>0</v>
      </c>
      <c r="BG9" s="46">
        <v>0</v>
      </c>
      <c r="BH9" s="47">
        <v>0</v>
      </c>
      <c r="BI9" s="4">
        <v>0</v>
      </c>
      <c r="BJ9" s="46">
        <v>0</v>
      </c>
      <c r="BK9" s="47">
        <v>0</v>
      </c>
      <c r="BL9" s="4">
        <v>0</v>
      </c>
      <c r="BM9" s="15">
        <v>0</v>
      </c>
      <c r="BN9" s="47">
        <v>0</v>
      </c>
      <c r="BO9" s="4">
        <v>0</v>
      </c>
      <c r="BP9" s="46">
        <v>0</v>
      </c>
      <c r="BQ9" s="47">
        <v>0</v>
      </c>
      <c r="BR9" s="4">
        <v>0</v>
      </c>
      <c r="BS9" s="15">
        <v>0</v>
      </c>
      <c r="BT9" s="47">
        <v>0</v>
      </c>
      <c r="BU9" s="4">
        <v>0</v>
      </c>
      <c r="BV9" s="46">
        <v>0</v>
      </c>
      <c r="BW9" s="47">
        <v>0</v>
      </c>
      <c r="BX9" s="4">
        <v>0</v>
      </c>
      <c r="BY9" s="15">
        <v>0</v>
      </c>
      <c r="BZ9" s="47">
        <v>0</v>
      </c>
      <c r="CA9" s="4">
        <v>0</v>
      </c>
      <c r="CB9" s="15">
        <v>0</v>
      </c>
      <c r="CC9" s="47">
        <v>0</v>
      </c>
      <c r="CD9" s="4">
        <v>0</v>
      </c>
      <c r="CE9" s="15">
        <v>0</v>
      </c>
      <c r="CF9" s="47">
        <v>0</v>
      </c>
      <c r="CG9" s="4">
        <v>0</v>
      </c>
      <c r="CH9" s="46">
        <v>0</v>
      </c>
      <c r="CI9" s="6">
        <f t="shared" si="2"/>
        <v>2</v>
      </c>
      <c r="CJ9" s="11">
        <f t="shared" si="3"/>
        <v>86</v>
      </c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  <c r="DJ9" s="2"/>
      <c r="DK9" s="1"/>
      <c r="DL9" s="1"/>
      <c r="DM9" s="1"/>
      <c r="DN9" s="2"/>
      <c r="DO9" s="1"/>
      <c r="DP9" s="1"/>
      <c r="DQ9" s="1"/>
      <c r="DR9" s="2"/>
      <c r="DS9" s="1"/>
      <c r="DT9" s="1"/>
      <c r="DU9" s="1"/>
      <c r="DV9" s="2"/>
      <c r="DW9" s="1"/>
      <c r="DX9" s="1"/>
      <c r="DY9" s="1"/>
      <c r="DZ9" s="2"/>
      <c r="EA9" s="1"/>
      <c r="EB9" s="1"/>
      <c r="EC9" s="1"/>
    </row>
    <row r="10" spans="1:212" x14ac:dyDescent="0.3">
      <c r="A10" s="60">
        <v>2009</v>
      </c>
      <c r="B10" s="61" t="s">
        <v>9</v>
      </c>
      <c r="C10" s="47">
        <v>0</v>
      </c>
      <c r="D10" s="4">
        <v>0</v>
      </c>
      <c r="E10" s="15">
        <v>0</v>
      </c>
      <c r="F10" s="47">
        <v>0</v>
      </c>
      <c r="G10" s="4">
        <v>0</v>
      </c>
      <c r="H10" s="15">
        <v>0</v>
      </c>
      <c r="I10" s="47">
        <v>0</v>
      </c>
      <c r="J10" s="4">
        <v>0</v>
      </c>
      <c r="K10" s="15">
        <v>0</v>
      </c>
      <c r="L10" s="47">
        <v>0</v>
      </c>
      <c r="M10" s="4">
        <v>0</v>
      </c>
      <c r="N10" s="15">
        <v>0</v>
      </c>
      <c r="O10" s="47">
        <v>0</v>
      </c>
      <c r="P10" s="4">
        <v>0</v>
      </c>
      <c r="Q10" s="15">
        <v>0</v>
      </c>
      <c r="R10" s="47">
        <v>0</v>
      </c>
      <c r="S10" s="4">
        <v>0</v>
      </c>
      <c r="T10" s="15">
        <f t="shared" si="0"/>
        <v>0</v>
      </c>
      <c r="U10" s="47">
        <v>0</v>
      </c>
      <c r="V10" s="4">
        <v>0</v>
      </c>
      <c r="W10" s="15">
        <v>0</v>
      </c>
      <c r="X10" s="47">
        <v>0</v>
      </c>
      <c r="Y10" s="4">
        <v>0</v>
      </c>
      <c r="Z10" s="15">
        <v>0</v>
      </c>
      <c r="AA10" s="47">
        <v>0</v>
      </c>
      <c r="AB10" s="4">
        <v>0</v>
      </c>
      <c r="AC10" s="15">
        <v>0</v>
      </c>
      <c r="AD10" s="47">
        <v>0</v>
      </c>
      <c r="AE10" s="4">
        <v>0</v>
      </c>
      <c r="AF10" s="15">
        <v>0</v>
      </c>
      <c r="AG10" s="47">
        <v>0</v>
      </c>
      <c r="AH10" s="4">
        <v>10</v>
      </c>
      <c r="AI10" s="15">
        <v>0</v>
      </c>
      <c r="AJ10" s="47">
        <v>0</v>
      </c>
      <c r="AK10" s="4">
        <v>0</v>
      </c>
      <c r="AL10" s="15">
        <v>0</v>
      </c>
      <c r="AM10" s="47">
        <v>0</v>
      </c>
      <c r="AN10" s="4">
        <v>0</v>
      </c>
      <c r="AO10" s="15">
        <v>0</v>
      </c>
      <c r="AP10" s="47">
        <v>0</v>
      </c>
      <c r="AQ10" s="4">
        <v>0</v>
      </c>
      <c r="AR10" s="46">
        <v>0</v>
      </c>
      <c r="AS10" s="47">
        <v>0</v>
      </c>
      <c r="AT10" s="4">
        <v>0</v>
      </c>
      <c r="AU10" s="46">
        <v>0</v>
      </c>
      <c r="AV10" s="47">
        <v>0</v>
      </c>
      <c r="AW10" s="4">
        <v>0</v>
      </c>
      <c r="AX10" s="15">
        <v>0</v>
      </c>
      <c r="AY10" s="47">
        <v>0</v>
      </c>
      <c r="AZ10" s="4">
        <v>0</v>
      </c>
      <c r="BA10" s="15">
        <f t="shared" si="1"/>
        <v>0</v>
      </c>
      <c r="BB10" s="47">
        <v>0</v>
      </c>
      <c r="BC10" s="4">
        <v>0</v>
      </c>
      <c r="BD10" s="15">
        <v>0</v>
      </c>
      <c r="BE10" s="47">
        <v>0</v>
      </c>
      <c r="BF10" s="4">
        <v>0</v>
      </c>
      <c r="BG10" s="46">
        <v>0</v>
      </c>
      <c r="BH10" s="47">
        <v>0</v>
      </c>
      <c r="BI10" s="4">
        <v>0</v>
      </c>
      <c r="BJ10" s="46">
        <v>0</v>
      </c>
      <c r="BK10" s="47">
        <v>0</v>
      </c>
      <c r="BL10" s="4">
        <v>0</v>
      </c>
      <c r="BM10" s="15">
        <v>0</v>
      </c>
      <c r="BN10" s="47">
        <v>0</v>
      </c>
      <c r="BO10" s="4">
        <v>0</v>
      </c>
      <c r="BP10" s="46">
        <v>0</v>
      </c>
      <c r="BQ10" s="47">
        <v>0</v>
      </c>
      <c r="BR10" s="4">
        <v>0</v>
      </c>
      <c r="BS10" s="15">
        <v>0</v>
      </c>
      <c r="BT10" s="47">
        <v>0</v>
      </c>
      <c r="BU10" s="4">
        <v>0</v>
      </c>
      <c r="BV10" s="46">
        <v>0</v>
      </c>
      <c r="BW10" s="47">
        <v>0</v>
      </c>
      <c r="BX10" s="4">
        <v>0</v>
      </c>
      <c r="BY10" s="15">
        <v>0</v>
      </c>
      <c r="BZ10" s="47">
        <v>0</v>
      </c>
      <c r="CA10" s="4">
        <v>0</v>
      </c>
      <c r="CB10" s="15">
        <v>0</v>
      </c>
      <c r="CC10" s="47">
        <v>0</v>
      </c>
      <c r="CD10" s="4">
        <v>0</v>
      </c>
      <c r="CE10" s="15">
        <v>0</v>
      </c>
      <c r="CF10" s="47">
        <v>0</v>
      </c>
      <c r="CG10" s="4">
        <v>0</v>
      </c>
      <c r="CH10" s="46">
        <v>0</v>
      </c>
      <c r="CI10" s="6">
        <f t="shared" si="2"/>
        <v>0</v>
      </c>
      <c r="CJ10" s="11">
        <f t="shared" si="3"/>
        <v>10</v>
      </c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  <c r="DJ10" s="2"/>
      <c r="DK10" s="1"/>
      <c r="DL10" s="1"/>
      <c r="DM10" s="1"/>
      <c r="DN10" s="2"/>
      <c r="DO10" s="1"/>
      <c r="DP10" s="1"/>
      <c r="DQ10" s="1"/>
      <c r="DR10" s="2"/>
      <c r="DS10" s="1"/>
      <c r="DT10" s="1"/>
      <c r="DU10" s="1"/>
      <c r="DV10" s="2"/>
      <c r="DW10" s="1"/>
      <c r="DX10" s="1"/>
      <c r="DY10" s="1"/>
      <c r="DZ10" s="2"/>
      <c r="EA10" s="1"/>
      <c r="EB10" s="1"/>
      <c r="EC10" s="1"/>
    </row>
    <row r="11" spans="1:212" x14ac:dyDescent="0.3">
      <c r="A11" s="60">
        <v>2009</v>
      </c>
      <c r="B11" s="61" t="s">
        <v>10</v>
      </c>
      <c r="C11" s="47">
        <v>0</v>
      </c>
      <c r="D11" s="4">
        <v>0</v>
      </c>
      <c r="E11" s="15">
        <v>0</v>
      </c>
      <c r="F11" s="47">
        <v>0</v>
      </c>
      <c r="G11" s="4">
        <v>0</v>
      </c>
      <c r="H11" s="15">
        <v>0</v>
      </c>
      <c r="I11" s="47">
        <v>0</v>
      </c>
      <c r="J11" s="4">
        <v>0</v>
      </c>
      <c r="K11" s="15">
        <v>0</v>
      </c>
      <c r="L11" s="47">
        <v>0</v>
      </c>
      <c r="M11" s="4">
        <v>0</v>
      </c>
      <c r="N11" s="15">
        <v>0</v>
      </c>
      <c r="O11" s="47">
        <v>0</v>
      </c>
      <c r="P11" s="4">
        <v>0</v>
      </c>
      <c r="Q11" s="15">
        <v>0</v>
      </c>
      <c r="R11" s="47">
        <v>0</v>
      </c>
      <c r="S11" s="4">
        <v>0</v>
      </c>
      <c r="T11" s="15">
        <f t="shared" si="0"/>
        <v>0</v>
      </c>
      <c r="U11" s="47">
        <v>0</v>
      </c>
      <c r="V11" s="4">
        <v>0</v>
      </c>
      <c r="W11" s="15">
        <v>0</v>
      </c>
      <c r="X11" s="47">
        <v>0</v>
      </c>
      <c r="Y11" s="4">
        <v>0</v>
      </c>
      <c r="Z11" s="15">
        <v>0</v>
      </c>
      <c r="AA11" s="47">
        <v>0</v>
      </c>
      <c r="AB11" s="4">
        <v>0</v>
      </c>
      <c r="AC11" s="15">
        <v>0</v>
      </c>
      <c r="AD11" s="47">
        <v>0</v>
      </c>
      <c r="AE11" s="4">
        <v>0</v>
      </c>
      <c r="AF11" s="15">
        <v>0</v>
      </c>
      <c r="AG11" s="47">
        <v>1</v>
      </c>
      <c r="AH11" s="4">
        <v>48</v>
      </c>
      <c r="AI11" s="15">
        <f>AH11/AG11*1000</f>
        <v>48000</v>
      </c>
      <c r="AJ11" s="47">
        <v>0</v>
      </c>
      <c r="AK11" s="4">
        <v>0</v>
      </c>
      <c r="AL11" s="15">
        <v>0</v>
      </c>
      <c r="AM11" s="47">
        <v>0</v>
      </c>
      <c r="AN11" s="4">
        <v>0</v>
      </c>
      <c r="AO11" s="15">
        <v>0</v>
      </c>
      <c r="AP11" s="47">
        <v>0</v>
      </c>
      <c r="AQ11" s="4">
        <v>0</v>
      </c>
      <c r="AR11" s="46">
        <v>0</v>
      </c>
      <c r="AS11" s="47">
        <v>0</v>
      </c>
      <c r="AT11" s="4">
        <v>0</v>
      </c>
      <c r="AU11" s="46">
        <v>0</v>
      </c>
      <c r="AV11" s="47">
        <v>0</v>
      </c>
      <c r="AW11" s="4">
        <v>0</v>
      </c>
      <c r="AX11" s="15">
        <v>0</v>
      </c>
      <c r="AY11" s="47">
        <v>0</v>
      </c>
      <c r="AZ11" s="4">
        <v>0</v>
      </c>
      <c r="BA11" s="15">
        <f t="shared" si="1"/>
        <v>0</v>
      </c>
      <c r="BB11" s="47">
        <v>0</v>
      </c>
      <c r="BC11" s="4">
        <v>0</v>
      </c>
      <c r="BD11" s="15">
        <v>0</v>
      </c>
      <c r="BE11" s="47">
        <v>0</v>
      </c>
      <c r="BF11" s="4">
        <v>0</v>
      </c>
      <c r="BG11" s="46">
        <v>0</v>
      </c>
      <c r="BH11" s="47">
        <v>0</v>
      </c>
      <c r="BI11" s="4">
        <v>0</v>
      </c>
      <c r="BJ11" s="46">
        <v>0</v>
      </c>
      <c r="BK11" s="47">
        <v>0</v>
      </c>
      <c r="BL11" s="4">
        <v>0</v>
      </c>
      <c r="BM11" s="15">
        <v>0</v>
      </c>
      <c r="BN11" s="47">
        <v>0</v>
      </c>
      <c r="BO11" s="4">
        <v>0</v>
      </c>
      <c r="BP11" s="46">
        <v>0</v>
      </c>
      <c r="BQ11" s="47">
        <v>0</v>
      </c>
      <c r="BR11" s="4">
        <v>0</v>
      </c>
      <c r="BS11" s="15">
        <v>0</v>
      </c>
      <c r="BT11" s="47">
        <v>0</v>
      </c>
      <c r="BU11" s="4">
        <v>0</v>
      </c>
      <c r="BV11" s="46">
        <v>0</v>
      </c>
      <c r="BW11" s="47">
        <v>0</v>
      </c>
      <c r="BX11" s="4">
        <v>0</v>
      </c>
      <c r="BY11" s="15">
        <v>0</v>
      </c>
      <c r="BZ11" s="47">
        <v>0</v>
      </c>
      <c r="CA11" s="4">
        <v>0</v>
      </c>
      <c r="CB11" s="15">
        <v>0</v>
      </c>
      <c r="CC11" s="47">
        <v>0</v>
      </c>
      <c r="CD11" s="4">
        <v>0</v>
      </c>
      <c r="CE11" s="15">
        <v>0</v>
      </c>
      <c r="CF11" s="47">
        <v>0</v>
      </c>
      <c r="CG11" s="4">
        <v>0</v>
      </c>
      <c r="CH11" s="46">
        <v>0</v>
      </c>
      <c r="CI11" s="6">
        <f t="shared" si="2"/>
        <v>1</v>
      </c>
      <c r="CJ11" s="11">
        <f t="shared" si="3"/>
        <v>48</v>
      </c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  <c r="DJ11" s="2"/>
      <c r="DK11" s="1"/>
      <c r="DL11" s="1"/>
      <c r="DM11" s="1"/>
      <c r="DN11" s="2"/>
      <c r="DO11" s="1"/>
      <c r="DP11" s="1"/>
      <c r="DQ11" s="1"/>
      <c r="DR11" s="2"/>
      <c r="DS11" s="1"/>
      <c r="DT11" s="1"/>
      <c r="DU11" s="1"/>
      <c r="DV11" s="2"/>
      <c r="DW11" s="1"/>
      <c r="DX11" s="1"/>
      <c r="DY11" s="1"/>
      <c r="DZ11" s="2"/>
      <c r="EA11" s="1"/>
      <c r="EB11" s="1"/>
      <c r="EC11" s="1"/>
    </row>
    <row r="12" spans="1:212" x14ac:dyDescent="0.3">
      <c r="A12" s="60">
        <v>2009</v>
      </c>
      <c r="B12" s="61" t="s">
        <v>11</v>
      </c>
      <c r="C12" s="47">
        <v>0</v>
      </c>
      <c r="D12" s="4">
        <v>0</v>
      </c>
      <c r="E12" s="15">
        <v>0</v>
      </c>
      <c r="F12" s="47">
        <v>0</v>
      </c>
      <c r="G12" s="4">
        <v>0</v>
      </c>
      <c r="H12" s="15">
        <v>0</v>
      </c>
      <c r="I12" s="47">
        <v>0</v>
      </c>
      <c r="J12" s="4">
        <v>0</v>
      </c>
      <c r="K12" s="15">
        <v>0</v>
      </c>
      <c r="L12" s="47">
        <v>0</v>
      </c>
      <c r="M12" s="4">
        <v>0</v>
      </c>
      <c r="N12" s="15">
        <v>0</v>
      </c>
      <c r="O12" s="47">
        <v>0</v>
      </c>
      <c r="P12" s="4">
        <v>0</v>
      </c>
      <c r="Q12" s="15">
        <v>0</v>
      </c>
      <c r="R12" s="47">
        <v>0</v>
      </c>
      <c r="S12" s="4">
        <v>0</v>
      </c>
      <c r="T12" s="15">
        <f t="shared" si="0"/>
        <v>0</v>
      </c>
      <c r="U12" s="47">
        <v>0</v>
      </c>
      <c r="V12" s="4">
        <v>0</v>
      </c>
      <c r="W12" s="15">
        <v>0</v>
      </c>
      <c r="X12" s="47">
        <v>0</v>
      </c>
      <c r="Y12" s="4">
        <v>1</v>
      </c>
      <c r="Z12" s="15">
        <v>0</v>
      </c>
      <c r="AA12" s="47">
        <v>0</v>
      </c>
      <c r="AB12" s="4">
        <v>0</v>
      </c>
      <c r="AC12" s="15">
        <v>0</v>
      </c>
      <c r="AD12" s="47">
        <v>0</v>
      </c>
      <c r="AE12" s="4">
        <v>0</v>
      </c>
      <c r="AF12" s="15">
        <v>0</v>
      </c>
      <c r="AG12" s="47">
        <v>3</v>
      </c>
      <c r="AH12" s="4">
        <v>129</v>
      </c>
      <c r="AI12" s="15">
        <f>AH12/AG12*1000</f>
        <v>43000</v>
      </c>
      <c r="AJ12" s="47">
        <v>0</v>
      </c>
      <c r="AK12" s="4">
        <v>0</v>
      </c>
      <c r="AL12" s="15">
        <v>0</v>
      </c>
      <c r="AM12" s="47">
        <v>0</v>
      </c>
      <c r="AN12" s="4">
        <v>0</v>
      </c>
      <c r="AO12" s="15">
        <v>0</v>
      </c>
      <c r="AP12" s="47">
        <v>0</v>
      </c>
      <c r="AQ12" s="4">
        <v>0</v>
      </c>
      <c r="AR12" s="46">
        <v>0</v>
      </c>
      <c r="AS12" s="47">
        <v>0</v>
      </c>
      <c r="AT12" s="4">
        <v>0</v>
      </c>
      <c r="AU12" s="46">
        <v>0</v>
      </c>
      <c r="AV12" s="47">
        <v>0</v>
      </c>
      <c r="AW12" s="4">
        <v>0</v>
      </c>
      <c r="AX12" s="15">
        <v>0</v>
      </c>
      <c r="AY12" s="47">
        <v>0</v>
      </c>
      <c r="AZ12" s="4">
        <v>0</v>
      </c>
      <c r="BA12" s="15">
        <f t="shared" si="1"/>
        <v>0</v>
      </c>
      <c r="BB12" s="47">
        <v>0</v>
      </c>
      <c r="BC12" s="4">
        <v>0</v>
      </c>
      <c r="BD12" s="15">
        <v>0</v>
      </c>
      <c r="BE12" s="47">
        <v>0</v>
      </c>
      <c r="BF12" s="4">
        <v>0</v>
      </c>
      <c r="BG12" s="46">
        <v>0</v>
      </c>
      <c r="BH12" s="47">
        <v>0</v>
      </c>
      <c r="BI12" s="4">
        <v>0</v>
      </c>
      <c r="BJ12" s="46">
        <v>0</v>
      </c>
      <c r="BK12" s="47">
        <v>0</v>
      </c>
      <c r="BL12" s="4">
        <v>0</v>
      </c>
      <c r="BM12" s="15">
        <v>0</v>
      </c>
      <c r="BN12" s="47">
        <v>0</v>
      </c>
      <c r="BO12" s="4">
        <v>0</v>
      </c>
      <c r="BP12" s="46">
        <v>0</v>
      </c>
      <c r="BQ12" s="47">
        <v>0</v>
      </c>
      <c r="BR12" s="4">
        <v>0</v>
      </c>
      <c r="BS12" s="15">
        <v>0</v>
      </c>
      <c r="BT12" s="47">
        <v>0</v>
      </c>
      <c r="BU12" s="4">
        <v>0</v>
      </c>
      <c r="BV12" s="46">
        <v>0</v>
      </c>
      <c r="BW12" s="47">
        <v>0</v>
      </c>
      <c r="BX12" s="4">
        <v>0</v>
      </c>
      <c r="BY12" s="15">
        <v>0</v>
      </c>
      <c r="BZ12" s="47">
        <v>0</v>
      </c>
      <c r="CA12" s="4">
        <v>0</v>
      </c>
      <c r="CB12" s="15">
        <v>0</v>
      </c>
      <c r="CC12" s="47">
        <v>0</v>
      </c>
      <c r="CD12" s="4">
        <v>0</v>
      </c>
      <c r="CE12" s="15">
        <v>0</v>
      </c>
      <c r="CF12" s="47">
        <v>0</v>
      </c>
      <c r="CG12" s="4">
        <v>0</v>
      </c>
      <c r="CH12" s="46">
        <v>0</v>
      </c>
      <c r="CI12" s="6">
        <f t="shared" si="2"/>
        <v>3</v>
      </c>
      <c r="CJ12" s="11">
        <f t="shared" si="3"/>
        <v>130</v>
      </c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  <c r="DJ12" s="2"/>
      <c r="DK12" s="1"/>
      <c r="DL12" s="1"/>
      <c r="DM12" s="1"/>
      <c r="DN12" s="2"/>
      <c r="DO12" s="1"/>
      <c r="DP12" s="1"/>
      <c r="DQ12" s="1"/>
      <c r="DR12" s="2"/>
      <c r="DS12" s="1"/>
      <c r="DT12" s="1"/>
      <c r="DU12" s="1"/>
      <c r="DV12" s="2"/>
      <c r="DW12" s="1"/>
      <c r="DX12" s="1"/>
      <c r="DY12" s="1"/>
      <c r="DZ12" s="2"/>
      <c r="EA12" s="1"/>
      <c r="EB12" s="1"/>
      <c r="EC12" s="1"/>
    </row>
    <row r="13" spans="1:212" x14ac:dyDescent="0.3">
      <c r="A13" s="60">
        <v>2009</v>
      </c>
      <c r="B13" s="61" t="s">
        <v>12</v>
      </c>
      <c r="C13" s="47">
        <v>0</v>
      </c>
      <c r="D13" s="4">
        <v>0</v>
      </c>
      <c r="E13" s="15">
        <v>0</v>
      </c>
      <c r="F13" s="47">
        <v>0</v>
      </c>
      <c r="G13" s="4">
        <v>0</v>
      </c>
      <c r="H13" s="15">
        <v>0</v>
      </c>
      <c r="I13" s="47">
        <v>0</v>
      </c>
      <c r="J13" s="4">
        <v>0</v>
      </c>
      <c r="K13" s="15">
        <v>0</v>
      </c>
      <c r="L13" s="47">
        <v>0</v>
      </c>
      <c r="M13" s="4">
        <v>0</v>
      </c>
      <c r="N13" s="15">
        <v>0</v>
      </c>
      <c r="O13" s="47">
        <v>0</v>
      </c>
      <c r="P13" s="4">
        <v>0</v>
      </c>
      <c r="Q13" s="15">
        <v>0</v>
      </c>
      <c r="R13" s="47">
        <v>0</v>
      </c>
      <c r="S13" s="4">
        <v>0</v>
      </c>
      <c r="T13" s="15">
        <f t="shared" si="0"/>
        <v>0</v>
      </c>
      <c r="U13" s="47">
        <v>0</v>
      </c>
      <c r="V13" s="4">
        <v>0</v>
      </c>
      <c r="W13" s="15">
        <v>0</v>
      </c>
      <c r="X13" s="47">
        <v>0</v>
      </c>
      <c r="Y13" s="4">
        <v>0</v>
      </c>
      <c r="Z13" s="15">
        <v>0</v>
      </c>
      <c r="AA13" s="47">
        <v>0</v>
      </c>
      <c r="AB13" s="4">
        <v>0</v>
      </c>
      <c r="AC13" s="15">
        <v>0</v>
      </c>
      <c r="AD13" s="47">
        <v>0</v>
      </c>
      <c r="AE13" s="4">
        <v>0</v>
      </c>
      <c r="AF13" s="15">
        <v>0</v>
      </c>
      <c r="AG13" s="47">
        <v>3</v>
      </c>
      <c r="AH13" s="4">
        <v>187</v>
      </c>
      <c r="AI13" s="15">
        <f>AH13/AG13*1000</f>
        <v>62333.333333333336</v>
      </c>
      <c r="AJ13" s="47">
        <v>0</v>
      </c>
      <c r="AK13" s="4">
        <v>0</v>
      </c>
      <c r="AL13" s="15">
        <v>0</v>
      </c>
      <c r="AM13" s="47">
        <v>0</v>
      </c>
      <c r="AN13" s="4">
        <v>0</v>
      </c>
      <c r="AO13" s="15">
        <v>0</v>
      </c>
      <c r="AP13" s="47">
        <v>0</v>
      </c>
      <c r="AQ13" s="4">
        <v>0</v>
      </c>
      <c r="AR13" s="46">
        <v>0</v>
      </c>
      <c r="AS13" s="47">
        <v>0</v>
      </c>
      <c r="AT13" s="4">
        <v>0</v>
      </c>
      <c r="AU13" s="46">
        <v>0</v>
      </c>
      <c r="AV13" s="47">
        <v>0</v>
      </c>
      <c r="AW13" s="4">
        <v>0</v>
      </c>
      <c r="AX13" s="15">
        <v>0</v>
      </c>
      <c r="AY13" s="47">
        <v>0</v>
      </c>
      <c r="AZ13" s="4">
        <v>0</v>
      </c>
      <c r="BA13" s="15">
        <f t="shared" si="1"/>
        <v>0</v>
      </c>
      <c r="BB13" s="47">
        <v>0</v>
      </c>
      <c r="BC13" s="4">
        <v>0</v>
      </c>
      <c r="BD13" s="15">
        <v>0</v>
      </c>
      <c r="BE13" s="47">
        <v>0</v>
      </c>
      <c r="BF13" s="4">
        <v>0</v>
      </c>
      <c r="BG13" s="46">
        <v>0</v>
      </c>
      <c r="BH13" s="47">
        <v>0</v>
      </c>
      <c r="BI13" s="4">
        <v>0</v>
      </c>
      <c r="BJ13" s="46">
        <v>0</v>
      </c>
      <c r="BK13" s="47">
        <v>0</v>
      </c>
      <c r="BL13" s="4">
        <v>0</v>
      </c>
      <c r="BM13" s="15">
        <v>0</v>
      </c>
      <c r="BN13" s="47">
        <v>0</v>
      </c>
      <c r="BO13" s="4">
        <v>0</v>
      </c>
      <c r="BP13" s="46">
        <v>0</v>
      </c>
      <c r="BQ13" s="47">
        <v>0</v>
      </c>
      <c r="BR13" s="4">
        <v>0</v>
      </c>
      <c r="BS13" s="15">
        <v>0</v>
      </c>
      <c r="BT13" s="47">
        <v>0</v>
      </c>
      <c r="BU13" s="4">
        <v>0</v>
      </c>
      <c r="BV13" s="46">
        <v>0</v>
      </c>
      <c r="BW13" s="47">
        <v>0</v>
      </c>
      <c r="BX13" s="4">
        <v>0</v>
      </c>
      <c r="BY13" s="15">
        <v>0</v>
      </c>
      <c r="BZ13" s="51">
        <v>0</v>
      </c>
      <c r="CA13" s="10">
        <v>0</v>
      </c>
      <c r="CB13" s="15">
        <v>0</v>
      </c>
      <c r="CC13" s="51">
        <v>0</v>
      </c>
      <c r="CD13" s="10">
        <v>0</v>
      </c>
      <c r="CE13" s="15">
        <v>0</v>
      </c>
      <c r="CF13" s="47">
        <v>0</v>
      </c>
      <c r="CG13" s="4">
        <v>0</v>
      </c>
      <c r="CH13" s="46">
        <v>0</v>
      </c>
      <c r="CI13" s="6">
        <f t="shared" si="2"/>
        <v>3</v>
      </c>
      <c r="CJ13" s="11">
        <f t="shared" si="3"/>
        <v>187</v>
      </c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  <c r="DJ13" s="2"/>
      <c r="DK13" s="1"/>
      <c r="DL13" s="1"/>
      <c r="DM13" s="1"/>
      <c r="DN13" s="2"/>
      <c r="DO13" s="1"/>
      <c r="DP13" s="1"/>
      <c r="DQ13" s="1"/>
      <c r="DR13" s="2"/>
      <c r="DS13" s="1"/>
      <c r="DT13" s="1"/>
      <c r="DU13" s="1"/>
      <c r="DV13" s="2"/>
      <c r="DW13" s="1"/>
      <c r="DX13" s="1"/>
      <c r="DY13" s="1"/>
      <c r="DZ13" s="2"/>
      <c r="EA13" s="1"/>
      <c r="EB13" s="1"/>
      <c r="EC13" s="1"/>
    </row>
    <row r="14" spans="1:212" x14ac:dyDescent="0.3">
      <c r="A14" s="60">
        <v>2009</v>
      </c>
      <c r="B14" s="61" t="s">
        <v>13</v>
      </c>
      <c r="C14" s="47">
        <v>0</v>
      </c>
      <c r="D14" s="4">
        <v>0</v>
      </c>
      <c r="E14" s="15">
        <v>0</v>
      </c>
      <c r="F14" s="47">
        <v>0</v>
      </c>
      <c r="G14" s="4">
        <v>0</v>
      </c>
      <c r="H14" s="15">
        <v>0</v>
      </c>
      <c r="I14" s="47">
        <v>0</v>
      </c>
      <c r="J14" s="4">
        <v>0</v>
      </c>
      <c r="K14" s="15">
        <v>0</v>
      </c>
      <c r="L14" s="47">
        <v>0</v>
      </c>
      <c r="M14" s="4">
        <v>0</v>
      </c>
      <c r="N14" s="15">
        <v>0</v>
      </c>
      <c r="O14" s="47">
        <v>0</v>
      </c>
      <c r="P14" s="4">
        <v>0</v>
      </c>
      <c r="Q14" s="15">
        <v>0</v>
      </c>
      <c r="R14" s="47">
        <v>0</v>
      </c>
      <c r="S14" s="4">
        <v>0</v>
      </c>
      <c r="T14" s="15">
        <f t="shared" si="0"/>
        <v>0</v>
      </c>
      <c r="U14" s="47">
        <v>0</v>
      </c>
      <c r="V14" s="4">
        <v>0</v>
      </c>
      <c r="W14" s="15">
        <v>0</v>
      </c>
      <c r="X14" s="47">
        <v>0</v>
      </c>
      <c r="Y14" s="4">
        <v>0</v>
      </c>
      <c r="Z14" s="15">
        <v>0</v>
      </c>
      <c r="AA14" s="47">
        <v>0</v>
      </c>
      <c r="AB14" s="4">
        <v>0</v>
      </c>
      <c r="AC14" s="15">
        <v>0</v>
      </c>
      <c r="AD14" s="47">
        <v>0</v>
      </c>
      <c r="AE14" s="4">
        <v>0</v>
      </c>
      <c r="AF14" s="15">
        <v>0</v>
      </c>
      <c r="AG14" s="47">
        <v>5</v>
      </c>
      <c r="AH14" s="4">
        <v>215</v>
      </c>
      <c r="AI14" s="15">
        <f>AH14/AG14*1000</f>
        <v>43000</v>
      </c>
      <c r="AJ14" s="47">
        <v>0</v>
      </c>
      <c r="AK14" s="4">
        <v>0</v>
      </c>
      <c r="AL14" s="15">
        <v>0</v>
      </c>
      <c r="AM14" s="47">
        <v>0</v>
      </c>
      <c r="AN14" s="4">
        <v>0</v>
      </c>
      <c r="AO14" s="15">
        <v>0</v>
      </c>
      <c r="AP14" s="47">
        <v>0</v>
      </c>
      <c r="AQ14" s="4">
        <v>0</v>
      </c>
      <c r="AR14" s="46">
        <v>0</v>
      </c>
      <c r="AS14" s="47">
        <v>0</v>
      </c>
      <c r="AT14" s="4">
        <v>0</v>
      </c>
      <c r="AU14" s="46">
        <v>0</v>
      </c>
      <c r="AV14" s="47">
        <v>0</v>
      </c>
      <c r="AW14" s="4">
        <v>0</v>
      </c>
      <c r="AX14" s="15">
        <v>0</v>
      </c>
      <c r="AY14" s="47">
        <v>0</v>
      </c>
      <c r="AZ14" s="4">
        <v>0</v>
      </c>
      <c r="BA14" s="15">
        <f t="shared" si="1"/>
        <v>0</v>
      </c>
      <c r="BB14" s="47">
        <v>0</v>
      </c>
      <c r="BC14" s="4">
        <v>0</v>
      </c>
      <c r="BD14" s="15">
        <v>0</v>
      </c>
      <c r="BE14" s="47">
        <v>0</v>
      </c>
      <c r="BF14" s="4">
        <v>0</v>
      </c>
      <c r="BG14" s="46">
        <v>0</v>
      </c>
      <c r="BH14" s="47">
        <v>0</v>
      </c>
      <c r="BI14" s="4">
        <v>0</v>
      </c>
      <c r="BJ14" s="46">
        <v>0</v>
      </c>
      <c r="BK14" s="47">
        <v>0</v>
      </c>
      <c r="BL14" s="4">
        <v>0</v>
      </c>
      <c r="BM14" s="15">
        <v>0</v>
      </c>
      <c r="BN14" s="47">
        <v>0</v>
      </c>
      <c r="BO14" s="4">
        <v>0</v>
      </c>
      <c r="BP14" s="46">
        <v>0</v>
      </c>
      <c r="BQ14" s="47">
        <v>0</v>
      </c>
      <c r="BR14" s="4">
        <v>0</v>
      </c>
      <c r="BS14" s="15">
        <v>0</v>
      </c>
      <c r="BT14" s="47">
        <v>0</v>
      </c>
      <c r="BU14" s="4">
        <v>0</v>
      </c>
      <c r="BV14" s="46">
        <v>0</v>
      </c>
      <c r="BW14" s="47">
        <v>0</v>
      </c>
      <c r="BX14" s="4">
        <v>0</v>
      </c>
      <c r="BY14" s="15">
        <v>0</v>
      </c>
      <c r="BZ14" s="47">
        <v>0</v>
      </c>
      <c r="CA14" s="4">
        <v>4</v>
      </c>
      <c r="CB14" s="15">
        <v>0</v>
      </c>
      <c r="CC14" s="47">
        <v>0</v>
      </c>
      <c r="CD14" s="10">
        <v>0</v>
      </c>
      <c r="CE14" s="15">
        <v>0</v>
      </c>
      <c r="CF14" s="47">
        <v>0</v>
      </c>
      <c r="CG14" s="4">
        <v>0</v>
      </c>
      <c r="CH14" s="46">
        <v>0</v>
      </c>
      <c r="CI14" s="6">
        <f t="shared" si="2"/>
        <v>5</v>
      </c>
      <c r="CJ14" s="11">
        <f t="shared" si="3"/>
        <v>219</v>
      </c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  <c r="DJ14" s="2"/>
      <c r="DK14" s="1"/>
      <c r="DL14" s="1"/>
      <c r="DM14" s="1"/>
      <c r="DN14" s="2"/>
      <c r="DO14" s="1"/>
      <c r="DP14" s="1"/>
      <c r="DQ14" s="1"/>
      <c r="DR14" s="2"/>
      <c r="DS14" s="1"/>
      <c r="DT14" s="1"/>
      <c r="DU14" s="1"/>
      <c r="DV14" s="2"/>
      <c r="DW14" s="1"/>
      <c r="DX14" s="1"/>
      <c r="DY14" s="1"/>
      <c r="DZ14" s="2"/>
      <c r="EA14" s="1"/>
      <c r="EB14" s="1"/>
      <c r="EC14" s="1"/>
    </row>
    <row r="15" spans="1:212" x14ac:dyDescent="0.3">
      <c r="A15" s="60">
        <v>2009</v>
      </c>
      <c r="B15" s="61" t="s">
        <v>14</v>
      </c>
      <c r="C15" s="47">
        <v>0</v>
      </c>
      <c r="D15" s="4">
        <v>0</v>
      </c>
      <c r="E15" s="15">
        <v>0</v>
      </c>
      <c r="F15" s="47">
        <v>0</v>
      </c>
      <c r="G15" s="4">
        <v>0</v>
      </c>
      <c r="H15" s="15">
        <v>0</v>
      </c>
      <c r="I15" s="47">
        <v>0</v>
      </c>
      <c r="J15" s="4">
        <v>0</v>
      </c>
      <c r="K15" s="15">
        <v>0</v>
      </c>
      <c r="L15" s="47">
        <v>0</v>
      </c>
      <c r="M15" s="4">
        <v>0</v>
      </c>
      <c r="N15" s="15">
        <v>0</v>
      </c>
      <c r="O15" s="47">
        <v>0</v>
      </c>
      <c r="P15" s="4">
        <v>0</v>
      </c>
      <c r="Q15" s="15">
        <v>0</v>
      </c>
      <c r="R15" s="47">
        <v>0</v>
      </c>
      <c r="S15" s="4">
        <v>0</v>
      </c>
      <c r="T15" s="15">
        <f t="shared" si="0"/>
        <v>0</v>
      </c>
      <c r="U15" s="47">
        <v>0</v>
      </c>
      <c r="V15" s="4">
        <v>0</v>
      </c>
      <c r="W15" s="15">
        <v>0</v>
      </c>
      <c r="X15" s="47">
        <v>0</v>
      </c>
      <c r="Y15" s="4">
        <v>0</v>
      </c>
      <c r="Z15" s="15">
        <v>0</v>
      </c>
      <c r="AA15" s="47">
        <v>0</v>
      </c>
      <c r="AB15" s="4">
        <v>0</v>
      </c>
      <c r="AC15" s="15">
        <v>0</v>
      </c>
      <c r="AD15" s="47">
        <v>0</v>
      </c>
      <c r="AE15" s="4">
        <v>0</v>
      </c>
      <c r="AF15" s="15">
        <v>0</v>
      </c>
      <c r="AG15" s="47">
        <v>0</v>
      </c>
      <c r="AH15" s="4">
        <v>32</v>
      </c>
      <c r="AI15" s="15">
        <v>0</v>
      </c>
      <c r="AJ15" s="47">
        <v>0</v>
      </c>
      <c r="AK15" s="4">
        <v>0</v>
      </c>
      <c r="AL15" s="15">
        <v>0</v>
      </c>
      <c r="AM15" s="47">
        <v>0</v>
      </c>
      <c r="AN15" s="4">
        <v>0</v>
      </c>
      <c r="AO15" s="15">
        <v>0</v>
      </c>
      <c r="AP15" s="47">
        <v>0</v>
      </c>
      <c r="AQ15" s="4">
        <v>0</v>
      </c>
      <c r="AR15" s="46">
        <v>0</v>
      </c>
      <c r="AS15" s="47">
        <v>0</v>
      </c>
      <c r="AT15" s="4">
        <v>0</v>
      </c>
      <c r="AU15" s="46">
        <v>0</v>
      </c>
      <c r="AV15" s="47">
        <v>0</v>
      </c>
      <c r="AW15" s="4">
        <v>0</v>
      </c>
      <c r="AX15" s="15">
        <v>0</v>
      </c>
      <c r="AY15" s="47">
        <v>0</v>
      </c>
      <c r="AZ15" s="4">
        <v>0</v>
      </c>
      <c r="BA15" s="15">
        <f t="shared" si="1"/>
        <v>0</v>
      </c>
      <c r="BB15" s="47">
        <v>0</v>
      </c>
      <c r="BC15" s="4">
        <v>0</v>
      </c>
      <c r="BD15" s="15">
        <v>0</v>
      </c>
      <c r="BE15" s="47">
        <v>0</v>
      </c>
      <c r="BF15" s="4">
        <v>0</v>
      </c>
      <c r="BG15" s="46">
        <v>0</v>
      </c>
      <c r="BH15" s="47">
        <v>0</v>
      </c>
      <c r="BI15" s="4">
        <v>0</v>
      </c>
      <c r="BJ15" s="46">
        <v>0</v>
      </c>
      <c r="BK15" s="47">
        <v>0</v>
      </c>
      <c r="BL15" s="4">
        <v>0</v>
      </c>
      <c r="BM15" s="15">
        <v>0</v>
      </c>
      <c r="BN15" s="47">
        <v>0</v>
      </c>
      <c r="BO15" s="4">
        <v>0</v>
      </c>
      <c r="BP15" s="46">
        <v>0</v>
      </c>
      <c r="BQ15" s="47">
        <v>0</v>
      </c>
      <c r="BR15" s="4">
        <v>0</v>
      </c>
      <c r="BS15" s="15">
        <v>0</v>
      </c>
      <c r="BT15" s="47">
        <v>0</v>
      </c>
      <c r="BU15" s="4">
        <v>0</v>
      </c>
      <c r="BV15" s="46">
        <v>0</v>
      </c>
      <c r="BW15" s="47">
        <v>0</v>
      </c>
      <c r="BX15" s="4">
        <v>0</v>
      </c>
      <c r="BY15" s="15">
        <v>0</v>
      </c>
      <c r="BZ15" s="47">
        <v>0</v>
      </c>
      <c r="CA15" s="4">
        <v>0</v>
      </c>
      <c r="CB15" s="15">
        <v>0</v>
      </c>
      <c r="CC15" s="47">
        <v>0</v>
      </c>
      <c r="CD15" s="4">
        <v>0</v>
      </c>
      <c r="CE15" s="15">
        <v>0</v>
      </c>
      <c r="CF15" s="47">
        <v>0</v>
      </c>
      <c r="CG15" s="4">
        <v>0</v>
      </c>
      <c r="CH15" s="46">
        <v>0</v>
      </c>
      <c r="CI15" s="6">
        <f t="shared" si="2"/>
        <v>0</v>
      </c>
      <c r="CJ15" s="11">
        <f t="shared" si="3"/>
        <v>32</v>
      </c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  <c r="DJ15" s="2"/>
      <c r="DK15" s="1"/>
      <c r="DL15" s="1"/>
      <c r="DM15" s="1"/>
      <c r="DN15" s="2"/>
      <c r="DO15" s="1"/>
      <c r="DP15" s="1"/>
      <c r="DQ15" s="1"/>
      <c r="DR15" s="2"/>
      <c r="DS15" s="1"/>
      <c r="DT15" s="1"/>
      <c r="DU15" s="1"/>
      <c r="DV15" s="2"/>
      <c r="DW15" s="1"/>
      <c r="DX15" s="1"/>
      <c r="DY15" s="1"/>
      <c r="DZ15" s="2"/>
      <c r="EA15" s="1"/>
      <c r="EB15" s="1"/>
      <c r="EC15" s="1"/>
    </row>
    <row r="16" spans="1:212" x14ac:dyDescent="0.3">
      <c r="A16" s="60">
        <v>2009</v>
      </c>
      <c r="B16" s="61" t="s">
        <v>15</v>
      </c>
      <c r="C16" s="47">
        <v>0</v>
      </c>
      <c r="D16" s="4">
        <v>0</v>
      </c>
      <c r="E16" s="15">
        <v>0</v>
      </c>
      <c r="F16" s="47">
        <v>0</v>
      </c>
      <c r="G16" s="4">
        <v>0</v>
      </c>
      <c r="H16" s="15">
        <v>0</v>
      </c>
      <c r="I16" s="47">
        <v>0</v>
      </c>
      <c r="J16" s="4">
        <v>0</v>
      </c>
      <c r="K16" s="15">
        <v>0</v>
      </c>
      <c r="L16" s="47">
        <v>0</v>
      </c>
      <c r="M16" s="4">
        <v>0</v>
      </c>
      <c r="N16" s="15">
        <v>0</v>
      </c>
      <c r="O16" s="47">
        <v>0</v>
      </c>
      <c r="P16" s="4">
        <v>0</v>
      </c>
      <c r="Q16" s="15">
        <v>0</v>
      </c>
      <c r="R16" s="47">
        <v>0</v>
      </c>
      <c r="S16" s="4">
        <v>0</v>
      </c>
      <c r="T16" s="15">
        <f t="shared" si="0"/>
        <v>0</v>
      </c>
      <c r="U16" s="47">
        <v>0</v>
      </c>
      <c r="V16" s="4">
        <v>0</v>
      </c>
      <c r="W16" s="15">
        <v>0</v>
      </c>
      <c r="X16" s="47">
        <v>0</v>
      </c>
      <c r="Y16" s="4">
        <v>0</v>
      </c>
      <c r="Z16" s="15">
        <v>0</v>
      </c>
      <c r="AA16" s="47">
        <v>0</v>
      </c>
      <c r="AB16" s="4">
        <v>0</v>
      </c>
      <c r="AC16" s="15">
        <v>0</v>
      </c>
      <c r="AD16" s="47">
        <v>0</v>
      </c>
      <c r="AE16" s="4">
        <v>0</v>
      </c>
      <c r="AF16" s="15">
        <v>0</v>
      </c>
      <c r="AG16" s="47">
        <v>5</v>
      </c>
      <c r="AH16" s="4">
        <v>198</v>
      </c>
      <c r="AI16" s="15">
        <f>AH16/AG16*1000</f>
        <v>39600</v>
      </c>
      <c r="AJ16" s="47">
        <v>0</v>
      </c>
      <c r="AK16" s="4">
        <v>0</v>
      </c>
      <c r="AL16" s="15">
        <v>0</v>
      </c>
      <c r="AM16" s="47">
        <v>0</v>
      </c>
      <c r="AN16" s="4">
        <v>0</v>
      </c>
      <c r="AO16" s="15">
        <v>0</v>
      </c>
      <c r="AP16" s="47">
        <v>0</v>
      </c>
      <c r="AQ16" s="4">
        <v>0</v>
      </c>
      <c r="AR16" s="46">
        <v>0</v>
      </c>
      <c r="AS16" s="47">
        <v>0</v>
      </c>
      <c r="AT16" s="4">
        <v>0</v>
      </c>
      <c r="AU16" s="46">
        <v>0</v>
      </c>
      <c r="AV16" s="47">
        <v>0</v>
      </c>
      <c r="AW16" s="4">
        <v>0</v>
      </c>
      <c r="AX16" s="15">
        <v>0</v>
      </c>
      <c r="AY16" s="47">
        <v>0</v>
      </c>
      <c r="AZ16" s="4">
        <v>0</v>
      </c>
      <c r="BA16" s="15">
        <f t="shared" si="1"/>
        <v>0</v>
      </c>
      <c r="BB16" s="47">
        <v>0</v>
      </c>
      <c r="BC16" s="4">
        <v>0</v>
      </c>
      <c r="BD16" s="15">
        <v>0</v>
      </c>
      <c r="BE16" s="47">
        <v>0</v>
      </c>
      <c r="BF16" s="4">
        <v>0</v>
      </c>
      <c r="BG16" s="46">
        <v>0</v>
      </c>
      <c r="BH16" s="47">
        <v>0</v>
      </c>
      <c r="BI16" s="4">
        <v>0</v>
      </c>
      <c r="BJ16" s="46">
        <v>0</v>
      </c>
      <c r="BK16" s="47">
        <v>0</v>
      </c>
      <c r="BL16" s="4">
        <v>0</v>
      </c>
      <c r="BM16" s="15">
        <v>0</v>
      </c>
      <c r="BN16" s="47">
        <v>0</v>
      </c>
      <c r="BO16" s="4">
        <v>0</v>
      </c>
      <c r="BP16" s="46">
        <v>0</v>
      </c>
      <c r="BQ16" s="47">
        <v>0</v>
      </c>
      <c r="BR16" s="4">
        <v>0</v>
      </c>
      <c r="BS16" s="15">
        <v>0</v>
      </c>
      <c r="BT16" s="47">
        <v>0</v>
      </c>
      <c r="BU16" s="4">
        <v>0</v>
      </c>
      <c r="BV16" s="46">
        <v>0</v>
      </c>
      <c r="BW16" s="47">
        <v>0</v>
      </c>
      <c r="BX16" s="4">
        <v>0</v>
      </c>
      <c r="BY16" s="15">
        <v>0</v>
      </c>
      <c r="BZ16" s="47">
        <v>0</v>
      </c>
      <c r="CA16" s="4">
        <v>0</v>
      </c>
      <c r="CB16" s="15">
        <v>0</v>
      </c>
      <c r="CC16" s="47">
        <v>0</v>
      </c>
      <c r="CD16" s="4">
        <v>0</v>
      </c>
      <c r="CE16" s="15">
        <v>0</v>
      </c>
      <c r="CF16" s="47">
        <v>0</v>
      </c>
      <c r="CG16" s="4">
        <v>0</v>
      </c>
      <c r="CH16" s="46">
        <v>0</v>
      </c>
      <c r="CI16" s="6">
        <f t="shared" si="2"/>
        <v>5</v>
      </c>
      <c r="CJ16" s="11">
        <f t="shared" si="3"/>
        <v>198</v>
      </c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  <c r="DJ16" s="2"/>
      <c r="DK16" s="1"/>
      <c r="DL16" s="1"/>
      <c r="DM16" s="1"/>
      <c r="DN16" s="2"/>
      <c r="DO16" s="1"/>
      <c r="DP16" s="1"/>
      <c r="DQ16" s="1"/>
      <c r="DR16" s="2"/>
      <c r="DS16" s="1"/>
      <c r="DT16" s="1"/>
      <c r="DU16" s="1"/>
      <c r="DV16" s="2"/>
      <c r="DW16" s="1"/>
      <c r="DX16" s="1"/>
      <c r="DY16" s="1"/>
      <c r="DZ16" s="2"/>
      <c r="EA16" s="1"/>
      <c r="EB16" s="1"/>
      <c r="EC16" s="1"/>
    </row>
    <row r="17" spans="1:208" x14ac:dyDescent="0.3">
      <c r="A17" s="60">
        <v>2009</v>
      </c>
      <c r="B17" s="61" t="s">
        <v>16</v>
      </c>
      <c r="C17" s="47">
        <v>0</v>
      </c>
      <c r="D17" s="4">
        <v>0</v>
      </c>
      <c r="E17" s="15">
        <v>0</v>
      </c>
      <c r="F17" s="47">
        <v>0</v>
      </c>
      <c r="G17" s="4">
        <v>0</v>
      </c>
      <c r="H17" s="15">
        <v>0</v>
      </c>
      <c r="I17" s="47">
        <v>0</v>
      </c>
      <c r="J17" s="4">
        <v>0</v>
      </c>
      <c r="K17" s="15">
        <v>0</v>
      </c>
      <c r="L17" s="47">
        <v>0</v>
      </c>
      <c r="M17" s="4">
        <v>0</v>
      </c>
      <c r="N17" s="15">
        <v>0</v>
      </c>
      <c r="O17" s="47">
        <v>0</v>
      </c>
      <c r="P17" s="4">
        <v>0</v>
      </c>
      <c r="Q17" s="15">
        <v>0</v>
      </c>
      <c r="R17" s="47">
        <v>0</v>
      </c>
      <c r="S17" s="4">
        <v>0</v>
      </c>
      <c r="T17" s="15">
        <f t="shared" si="0"/>
        <v>0</v>
      </c>
      <c r="U17" s="47">
        <v>0</v>
      </c>
      <c r="V17" s="4">
        <v>0</v>
      </c>
      <c r="W17" s="15">
        <v>0</v>
      </c>
      <c r="X17" s="47">
        <v>0</v>
      </c>
      <c r="Y17" s="4">
        <v>0</v>
      </c>
      <c r="Z17" s="15">
        <v>0</v>
      </c>
      <c r="AA17" s="47">
        <v>0</v>
      </c>
      <c r="AB17" s="4">
        <v>0</v>
      </c>
      <c r="AC17" s="15">
        <v>0</v>
      </c>
      <c r="AD17" s="47">
        <v>0</v>
      </c>
      <c r="AE17" s="4">
        <v>0</v>
      </c>
      <c r="AF17" s="15">
        <v>0</v>
      </c>
      <c r="AG17" s="47">
        <v>0</v>
      </c>
      <c r="AH17" s="4">
        <v>3</v>
      </c>
      <c r="AI17" s="15">
        <v>0</v>
      </c>
      <c r="AJ17" s="47">
        <v>0</v>
      </c>
      <c r="AK17" s="4">
        <v>0</v>
      </c>
      <c r="AL17" s="15">
        <v>0</v>
      </c>
      <c r="AM17" s="47">
        <v>0</v>
      </c>
      <c r="AN17" s="4">
        <v>0</v>
      </c>
      <c r="AO17" s="15">
        <v>0</v>
      </c>
      <c r="AP17" s="47">
        <v>0</v>
      </c>
      <c r="AQ17" s="4">
        <v>0</v>
      </c>
      <c r="AR17" s="46">
        <v>0</v>
      </c>
      <c r="AS17" s="47">
        <v>0</v>
      </c>
      <c r="AT17" s="4">
        <v>0</v>
      </c>
      <c r="AU17" s="46">
        <v>0</v>
      </c>
      <c r="AV17" s="47">
        <v>0</v>
      </c>
      <c r="AW17" s="4">
        <v>0</v>
      </c>
      <c r="AX17" s="15">
        <v>0</v>
      </c>
      <c r="AY17" s="47">
        <v>0</v>
      </c>
      <c r="AZ17" s="4">
        <v>0</v>
      </c>
      <c r="BA17" s="15">
        <f t="shared" si="1"/>
        <v>0</v>
      </c>
      <c r="BB17" s="47">
        <v>0</v>
      </c>
      <c r="BC17" s="4">
        <v>0</v>
      </c>
      <c r="BD17" s="15">
        <v>0</v>
      </c>
      <c r="BE17" s="47">
        <v>0</v>
      </c>
      <c r="BF17" s="4">
        <v>0</v>
      </c>
      <c r="BG17" s="46">
        <v>0</v>
      </c>
      <c r="BH17" s="47">
        <v>0</v>
      </c>
      <c r="BI17" s="4">
        <v>0</v>
      </c>
      <c r="BJ17" s="46">
        <v>0</v>
      </c>
      <c r="BK17" s="47">
        <v>0</v>
      </c>
      <c r="BL17" s="4">
        <v>0</v>
      </c>
      <c r="BM17" s="15">
        <v>0</v>
      </c>
      <c r="BN17" s="47">
        <v>0</v>
      </c>
      <c r="BO17" s="4">
        <v>0</v>
      </c>
      <c r="BP17" s="46">
        <v>0</v>
      </c>
      <c r="BQ17" s="47">
        <v>0</v>
      </c>
      <c r="BR17" s="4">
        <v>0</v>
      </c>
      <c r="BS17" s="15">
        <v>0</v>
      </c>
      <c r="BT17" s="47">
        <v>0</v>
      </c>
      <c r="BU17" s="4">
        <v>0</v>
      </c>
      <c r="BV17" s="46">
        <v>0</v>
      </c>
      <c r="BW17" s="47">
        <v>0</v>
      </c>
      <c r="BX17" s="4">
        <v>0</v>
      </c>
      <c r="BY17" s="15">
        <v>0</v>
      </c>
      <c r="BZ17" s="47">
        <v>0</v>
      </c>
      <c r="CA17" s="4">
        <v>0</v>
      </c>
      <c r="CB17" s="15">
        <v>0</v>
      </c>
      <c r="CC17" s="47">
        <v>0</v>
      </c>
      <c r="CD17" s="4">
        <v>0</v>
      </c>
      <c r="CE17" s="15">
        <v>0</v>
      </c>
      <c r="CF17" s="47">
        <v>0</v>
      </c>
      <c r="CG17" s="4">
        <v>0</v>
      </c>
      <c r="CH17" s="46">
        <v>0</v>
      </c>
      <c r="CI17" s="6">
        <f t="shared" si="2"/>
        <v>0</v>
      </c>
      <c r="CJ17" s="11">
        <f t="shared" si="3"/>
        <v>3</v>
      </c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  <c r="DJ17" s="2"/>
      <c r="DK17" s="1"/>
      <c r="DL17" s="1"/>
      <c r="DM17" s="1"/>
      <c r="DN17" s="2"/>
      <c r="DO17" s="1"/>
      <c r="DP17" s="1"/>
      <c r="DQ17" s="1"/>
      <c r="DR17" s="2"/>
      <c r="DS17" s="1"/>
      <c r="DT17" s="1"/>
      <c r="DU17" s="1"/>
      <c r="DV17" s="2"/>
      <c r="DW17" s="1"/>
      <c r="DX17" s="1"/>
      <c r="DY17" s="1"/>
      <c r="DZ17" s="2"/>
      <c r="EA17" s="1"/>
      <c r="EB17" s="1"/>
      <c r="EC17" s="1"/>
    </row>
    <row r="18" spans="1:208" ht="15" thickBot="1" x14ac:dyDescent="0.35">
      <c r="A18" s="62"/>
      <c r="B18" s="63" t="s">
        <v>17</v>
      </c>
      <c r="C18" s="48">
        <f>SUM(C6:C17)</f>
        <v>0</v>
      </c>
      <c r="D18" s="36">
        <f>SUM(D6:D17)</f>
        <v>0</v>
      </c>
      <c r="E18" s="49"/>
      <c r="F18" s="48">
        <f>SUM(F6:F17)</f>
        <v>0</v>
      </c>
      <c r="G18" s="36">
        <f>SUM(G6:G17)</f>
        <v>0</v>
      </c>
      <c r="H18" s="49"/>
      <c r="I18" s="48">
        <f t="shared" ref="I18:J18" si="4">SUM(I6:I17)</f>
        <v>0</v>
      </c>
      <c r="J18" s="36">
        <f t="shared" si="4"/>
        <v>0</v>
      </c>
      <c r="K18" s="49"/>
      <c r="L18" s="48">
        <f t="shared" ref="L18:M18" si="5">SUM(L6:L17)</f>
        <v>0</v>
      </c>
      <c r="M18" s="36">
        <f t="shared" si="5"/>
        <v>0</v>
      </c>
      <c r="N18" s="49"/>
      <c r="O18" s="48">
        <f t="shared" ref="O18:P18" si="6">SUM(O6:O17)</f>
        <v>0</v>
      </c>
      <c r="P18" s="36">
        <f t="shared" si="6"/>
        <v>0</v>
      </c>
      <c r="Q18" s="49"/>
      <c r="R18" s="48">
        <f t="shared" ref="R18:S18" si="7">SUM(R6:R17)</f>
        <v>0</v>
      </c>
      <c r="S18" s="36">
        <f t="shared" si="7"/>
        <v>0</v>
      </c>
      <c r="T18" s="49"/>
      <c r="U18" s="48">
        <f t="shared" ref="U18:V18" si="8">SUM(U6:U17)</f>
        <v>0</v>
      </c>
      <c r="V18" s="36">
        <f t="shared" si="8"/>
        <v>0</v>
      </c>
      <c r="W18" s="49"/>
      <c r="X18" s="48">
        <f t="shared" ref="X18:Y18" si="9">SUM(X6:X17)</f>
        <v>0</v>
      </c>
      <c r="Y18" s="36">
        <f t="shared" si="9"/>
        <v>1</v>
      </c>
      <c r="Z18" s="49"/>
      <c r="AA18" s="48">
        <f t="shared" ref="AA18:AB18" si="10">SUM(AA6:AA17)</f>
        <v>0</v>
      </c>
      <c r="AB18" s="36">
        <f t="shared" si="10"/>
        <v>0</v>
      </c>
      <c r="AC18" s="49"/>
      <c r="AD18" s="48">
        <f t="shared" ref="AD18:AE18" si="11">SUM(AD6:AD17)</f>
        <v>0</v>
      </c>
      <c r="AE18" s="36">
        <f t="shared" si="11"/>
        <v>0</v>
      </c>
      <c r="AF18" s="49"/>
      <c r="AG18" s="48">
        <f t="shared" ref="AG18:AH18" si="12">SUM(AG6:AG17)</f>
        <v>19</v>
      </c>
      <c r="AH18" s="36">
        <f t="shared" si="12"/>
        <v>978</v>
      </c>
      <c r="AI18" s="49"/>
      <c r="AJ18" s="48">
        <f t="shared" ref="AJ18:AK18" si="13">SUM(AJ6:AJ17)</f>
        <v>0</v>
      </c>
      <c r="AK18" s="36">
        <f t="shared" si="13"/>
        <v>16</v>
      </c>
      <c r="AL18" s="49"/>
      <c r="AM18" s="48">
        <f t="shared" ref="AM18:AN18" si="14">SUM(AM6:AM17)</f>
        <v>0</v>
      </c>
      <c r="AN18" s="36">
        <f t="shared" si="14"/>
        <v>0</v>
      </c>
      <c r="AO18" s="49"/>
      <c r="AP18" s="48">
        <f>SUM(AP6:AP17)</f>
        <v>0</v>
      </c>
      <c r="AQ18" s="36">
        <f>SUM(AQ6:AQ17)</f>
        <v>0</v>
      </c>
      <c r="AR18" s="49"/>
      <c r="AS18" s="48">
        <f>SUM(AS6:AS17)</f>
        <v>0</v>
      </c>
      <c r="AT18" s="36">
        <f>SUM(AT6:AT17)</f>
        <v>0</v>
      </c>
      <c r="AU18" s="49"/>
      <c r="AV18" s="48">
        <f t="shared" ref="AV18:AW18" si="15">SUM(AV6:AV17)</f>
        <v>0</v>
      </c>
      <c r="AW18" s="36">
        <f t="shared" si="15"/>
        <v>1</v>
      </c>
      <c r="AX18" s="49"/>
      <c r="AY18" s="48">
        <f t="shared" ref="AY18:AZ18" si="16">SUM(AY6:AY17)</f>
        <v>0</v>
      </c>
      <c r="AZ18" s="36">
        <f t="shared" si="16"/>
        <v>0</v>
      </c>
      <c r="BA18" s="49"/>
      <c r="BB18" s="48">
        <f t="shared" ref="BB18:BC18" si="17">SUM(BB6:BB17)</f>
        <v>0</v>
      </c>
      <c r="BC18" s="36">
        <f t="shared" si="17"/>
        <v>0</v>
      </c>
      <c r="BD18" s="49"/>
      <c r="BE18" s="48">
        <f>SUM(BE6:BE17)</f>
        <v>0</v>
      </c>
      <c r="BF18" s="36">
        <f>SUM(BF6:BF17)</f>
        <v>0</v>
      </c>
      <c r="BG18" s="49"/>
      <c r="BH18" s="48">
        <f>SUM(BH6:BH17)</f>
        <v>0</v>
      </c>
      <c r="BI18" s="36">
        <f>SUM(BI6:BI17)</f>
        <v>0</v>
      </c>
      <c r="BJ18" s="49"/>
      <c r="BK18" s="48">
        <f t="shared" ref="BK18:BL18" si="18">SUM(BK6:BK17)</f>
        <v>0</v>
      </c>
      <c r="BL18" s="36">
        <f t="shared" si="18"/>
        <v>0</v>
      </c>
      <c r="BM18" s="49"/>
      <c r="BN18" s="48">
        <f>SUM(BN6:BN17)</f>
        <v>0</v>
      </c>
      <c r="BO18" s="36">
        <f>SUM(BO6:BO17)</f>
        <v>0</v>
      </c>
      <c r="BP18" s="49"/>
      <c r="BQ18" s="48">
        <f t="shared" ref="BQ18:BR18" si="19">SUM(BQ6:BQ17)</f>
        <v>0</v>
      </c>
      <c r="BR18" s="36">
        <f t="shared" si="19"/>
        <v>0</v>
      </c>
      <c r="BS18" s="49"/>
      <c r="BT18" s="48">
        <f>SUM(BT6:BT17)</f>
        <v>0</v>
      </c>
      <c r="BU18" s="36">
        <f>SUM(BU6:BU17)</f>
        <v>0</v>
      </c>
      <c r="BV18" s="49"/>
      <c r="BW18" s="48">
        <f t="shared" ref="BW18:BX18" si="20">SUM(BW6:BW17)</f>
        <v>0</v>
      </c>
      <c r="BX18" s="36">
        <f t="shared" si="20"/>
        <v>7</v>
      </c>
      <c r="BY18" s="49"/>
      <c r="BZ18" s="48">
        <f t="shared" ref="BZ18:CA18" si="21">SUM(BZ6:BZ17)</f>
        <v>0</v>
      </c>
      <c r="CA18" s="36">
        <f t="shared" si="21"/>
        <v>4</v>
      </c>
      <c r="CB18" s="49"/>
      <c r="CC18" s="48">
        <f t="shared" ref="CC18:CD18" si="22">SUM(CC6:CC17)</f>
        <v>0</v>
      </c>
      <c r="CD18" s="36">
        <f t="shared" si="22"/>
        <v>0</v>
      </c>
      <c r="CE18" s="49"/>
      <c r="CF18" s="48">
        <f>SUM(CF6:CF17)</f>
        <v>0</v>
      </c>
      <c r="CG18" s="36">
        <f>SUM(CG6:CG17)</f>
        <v>0</v>
      </c>
      <c r="CH18" s="49"/>
      <c r="CI18" s="37">
        <f t="shared" si="2"/>
        <v>19</v>
      </c>
      <c r="CJ18" s="38">
        <f t="shared" si="3"/>
        <v>1007</v>
      </c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J18" s="2"/>
      <c r="DK18" s="1"/>
      <c r="DL18" s="1"/>
      <c r="DM18" s="1"/>
      <c r="DN18" s="2"/>
      <c r="DO18" s="1"/>
      <c r="DP18" s="1"/>
      <c r="DQ18" s="1"/>
      <c r="DR18" s="2"/>
      <c r="DS18" s="1"/>
      <c r="DT18" s="1"/>
      <c r="DU18" s="1"/>
      <c r="DV18" s="2"/>
      <c r="DW18" s="1"/>
      <c r="DX18" s="1"/>
      <c r="DY18" s="1"/>
      <c r="DZ18" s="2"/>
      <c r="EA18" s="1"/>
      <c r="EB18" s="1"/>
      <c r="EC18" s="1"/>
      <c r="EH18" s="5"/>
      <c r="EM18" s="5"/>
      <c r="ER18" s="5"/>
      <c r="EW18" s="5"/>
      <c r="FB18" s="5"/>
      <c r="FG18" s="5"/>
      <c r="FL18" s="5"/>
      <c r="FQ18" s="5"/>
      <c r="FV18" s="5"/>
      <c r="GA18" s="5"/>
      <c r="GF18" s="5"/>
      <c r="GK18" s="5"/>
      <c r="GP18" s="5"/>
      <c r="GU18" s="5"/>
      <c r="GZ18" s="5"/>
    </row>
    <row r="19" spans="1:208" x14ac:dyDescent="0.3">
      <c r="A19" s="64">
        <v>2010</v>
      </c>
      <c r="B19" s="65" t="s">
        <v>5</v>
      </c>
      <c r="C19" s="45">
        <v>0</v>
      </c>
      <c r="D19" s="12">
        <v>0</v>
      </c>
      <c r="E19" s="52">
        <v>0</v>
      </c>
      <c r="F19" s="54">
        <v>0</v>
      </c>
      <c r="G19" s="32">
        <v>0</v>
      </c>
      <c r="H19" s="52">
        <v>0</v>
      </c>
      <c r="I19" s="45">
        <v>0</v>
      </c>
      <c r="J19" s="12">
        <v>0</v>
      </c>
      <c r="K19" s="52">
        <v>0</v>
      </c>
      <c r="L19" s="45">
        <v>0</v>
      </c>
      <c r="M19" s="12">
        <v>0</v>
      </c>
      <c r="N19" s="52">
        <v>0</v>
      </c>
      <c r="O19" s="45">
        <v>0</v>
      </c>
      <c r="P19" s="12">
        <v>0</v>
      </c>
      <c r="Q19" s="52">
        <v>0</v>
      </c>
      <c r="R19" s="45">
        <v>0</v>
      </c>
      <c r="S19" s="12">
        <v>0</v>
      </c>
      <c r="T19" s="52">
        <f t="shared" ref="T19:T30" si="23">IF(R19=0,0,S19/R19*1000)</f>
        <v>0</v>
      </c>
      <c r="U19" s="45">
        <v>0</v>
      </c>
      <c r="V19" s="12">
        <v>0</v>
      </c>
      <c r="W19" s="52">
        <v>0</v>
      </c>
      <c r="X19" s="54">
        <v>0</v>
      </c>
      <c r="Y19" s="32">
        <v>0</v>
      </c>
      <c r="Z19" s="52">
        <v>0</v>
      </c>
      <c r="AA19" s="45">
        <v>0</v>
      </c>
      <c r="AB19" s="12">
        <v>0</v>
      </c>
      <c r="AC19" s="52">
        <v>0</v>
      </c>
      <c r="AD19" s="45">
        <v>0</v>
      </c>
      <c r="AE19" s="12">
        <v>0</v>
      </c>
      <c r="AF19" s="52">
        <v>0</v>
      </c>
      <c r="AG19" s="54">
        <v>5</v>
      </c>
      <c r="AH19" s="32">
        <v>188</v>
      </c>
      <c r="AI19" s="52">
        <f>AH19/AG19*1000</f>
        <v>37600</v>
      </c>
      <c r="AJ19" s="45">
        <v>0</v>
      </c>
      <c r="AK19" s="12">
        <v>0</v>
      </c>
      <c r="AL19" s="52">
        <v>0</v>
      </c>
      <c r="AM19" s="45">
        <v>0</v>
      </c>
      <c r="AN19" s="12">
        <v>0</v>
      </c>
      <c r="AO19" s="52">
        <v>0</v>
      </c>
      <c r="AP19" s="45">
        <v>0</v>
      </c>
      <c r="AQ19" s="12">
        <v>0</v>
      </c>
      <c r="AR19" s="50">
        <v>0</v>
      </c>
      <c r="AS19" s="45">
        <v>0</v>
      </c>
      <c r="AT19" s="12">
        <v>0</v>
      </c>
      <c r="AU19" s="50">
        <v>0</v>
      </c>
      <c r="AV19" s="45">
        <v>0</v>
      </c>
      <c r="AW19" s="12">
        <v>0</v>
      </c>
      <c r="AX19" s="52">
        <v>0</v>
      </c>
      <c r="AY19" s="45">
        <v>0</v>
      </c>
      <c r="AZ19" s="12">
        <v>0</v>
      </c>
      <c r="BA19" s="52">
        <f t="shared" ref="BA19:BA30" si="24">IF(AY19=0,0,AZ19/AY19*1000)</f>
        <v>0</v>
      </c>
      <c r="BB19" s="45">
        <v>0</v>
      </c>
      <c r="BC19" s="12">
        <v>0</v>
      </c>
      <c r="BD19" s="52">
        <v>0</v>
      </c>
      <c r="BE19" s="45">
        <v>0</v>
      </c>
      <c r="BF19" s="12">
        <v>0</v>
      </c>
      <c r="BG19" s="50">
        <v>0</v>
      </c>
      <c r="BH19" s="45">
        <v>0</v>
      </c>
      <c r="BI19" s="12">
        <v>0</v>
      </c>
      <c r="BJ19" s="50">
        <v>0</v>
      </c>
      <c r="BK19" s="45">
        <v>0</v>
      </c>
      <c r="BL19" s="12">
        <v>0</v>
      </c>
      <c r="BM19" s="52">
        <v>0</v>
      </c>
      <c r="BN19" s="45">
        <v>0</v>
      </c>
      <c r="BO19" s="12">
        <v>0</v>
      </c>
      <c r="BP19" s="50">
        <v>0</v>
      </c>
      <c r="BQ19" s="45">
        <v>0</v>
      </c>
      <c r="BR19" s="12">
        <v>0</v>
      </c>
      <c r="BS19" s="52">
        <v>0</v>
      </c>
      <c r="BT19" s="45">
        <v>0</v>
      </c>
      <c r="BU19" s="12">
        <v>0</v>
      </c>
      <c r="BV19" s="50">
        <v>0</v>
      </c>
      <c r="BW19" s="45">
        <v>0</v>
      </c>
      <c r="BX19" s="12">
        <v>0</v>
      </c>
      <c r="BY19" s="52">
        <v>0</v>
      </c>
      <c r="BZ19" s="45">
        <v>0</v>
      </c>
      <c r="CA19" s="12">
        <v>0</v>
      </c>
      <c r="CB19" s="52">
        <v>0</v>
      </c>
      <c r="CC19" s="45">
        <v>0</v>
      </c>
      <c r="CD19" s="12">
        <v>0</v>
      </c>
      <c r="CE19" s="52">
        <v>0</v>
      </c>
      <c r="CF19" s="45">
        <v>0</v>
      </c>
      <c r="CG19" s="12">
        <v>0</v>
      </c>
      <c r="CH19" s="50">
        <v>0</v>
      </c>
      <c r="CI19" s="13">
        <f t="shared" si="2"/>
        <v>5</v>
      </c>
      <c r="CJ19" s="14">
        <f t="shared" si="3"/>
        <v>188</v>
      </c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  <c r="DJ19" s="2"/>
      <c r="DK19" s="1"/>
      <c r="DL19" s="1"/>
      <c r="DM19" s="1"/>
      <c r="DN19" s="2"/>
      <c r="DO19" s="1"/>
      <c r="DP19" s="1"/>
      <c r="DQ19" s="1"/>
      <c r="DR19" s="2"/>
      <c r="DS19" s="1"/>
      <c r="DT19" s="1"/>
      <c r="DU19" s="1"/>
      <c r="DV19" s="2"/>
      <c r="DW19" s="1"/>
      <c r="DX19" s="1"/>
      <c r="DY19" s="1"/>
      <c r="DZ19" s="2"/>
      <c r="EA19" s="1"/>
      <c r="EB19" s="1"/>
      <c r="EC19" s="1"/>
    </row>
    <row r="20" spans="1:208" x14ac:dyDescent="0.3">
      <c r="A20" s="60">
        <v>2010</v>
      </c>
      <c r="B20" s="61" t="s">
        <v>6</v>
      </c>
      <c r="C20" s="47">
        <v>0</v>
      </c>
      <c r="D20" s="4">
        <v>0</v>
      </c>
      <c r="E20" s="15">
        <v>0</v>
      </c>
      <c r="F20" s="47">
        <v>0</v>
      </c>
      <c r="G20" s="4">
        <v>0</v>
      </c>
      <c r="H20" s="15">
        <v>0</v>
      </c>
      <c r="I20" s="47">
        <v>0</v>
      </c>
      <c r="J20" s="4">
        <v>0</v>
      </c>
      <c r="K20" s="15">
        <v>0</v>
      </c>
      <c r="L20" s="47">
        <v>0</v>
      </c>
      <c r="M20" s="4">
        <v>0</v>
      </c>
      <c r="N20" s="15">
        <v>0</v>
      </c>
      <c r="O20" s="47">
        <v>0</v>
      </c>
      <c r="P20" s="4">
        <v>0</v>
      </c>
      <c r="Q20" s="15">
        <v>0</v>
      </c>
      <c r="R20" s="47">
        <v>0</v>
      </c>
      <c r="S20" s="4">
        <v>0</v>
      </c>
      <c r="T20" s="15">
        <f t="shared" si="23"/>
        <v>0</v>
      </c>
      <c r="U20" s="47">
        <v>0</v>
      </c>
      <c r="V20" s="4">
        <v>4</v>
      </c>
      <c r="W20" s="15">
        <v>0</v>
      </c>
      <c r="X20" s="47">
        <v>0</v>
      </c>
      <c r="Y20" s="4">
        <v>0</v>
      </c>
      <c r="Z20" s="15">
        <v>0</v>
      </c>
      <c r="AA20" s="47">
        <v>0</v>
      </c>
      <c r="AB20" s="4">
        <v>0</v>
      </c>
      <c r="AC20" s="15">
        <v>0</v>
      </c>
      <c r="AD20" s="47">
        <v>0</v>
      </c>
      <c r="AE20" s="4">
        <v>0</v>
      </c>
      <c r="AF20" s="15">
        <v>0</v>
      </c>
      <c r="AG20" s="47">
        <v>0</v>
      </c>
      <c r="AH20" s="4">
        <v>17</v>
      </c>
      <c r="AI20" s="15">
        <v>0</v>
      </c>
      <c r="AJ20" s="47">
        <v>0</v>
      </c>
      <c r="AK20" s="4">
        <v>0</v>
      </c>
      <c r="AL20" s="15">
        <v>0</v>
      </c>
      <c r="AM20" s="47">
        <v>0</v>
      </c>
      <c r="AN20" s="4">
        <v>0</v>
      </c>
      <c r="AO20" s="15">
        <v>0</v>
      </c>
      <c r="AP20" s="47">
        <v>0</v>
      </c>
      <c r="AQ20" s="4">
        <v>0</v>
      </c>
      <c r="AR20" s="46">
        <v>0</v>
      </c>
      <c r="AS20" s="47">
        <v>0</v>
      </c>
      <c r="AT20" s="4">
        <v>0</v>
      </c>
      <c r="AU20" s="46">
        <v>0</v>
      </c>
      <c r="AV20" s="47">
        <v>0</v>
      </c>
      <c r="AW20" s="4">
        <v>0</v>
      </c>
      <c r="AX20" s="15">
        <v>0</v>
      </c>
      <c r="AY20" s="47">
        <v>0</v>
      </c>
      <c r="AZ20" s="4">
        <v>0</v>
      </c>
      <c r="BA20" s="15">
        <f t="shared" si="24"/>
        <v>0</v>
      </c>
      <c r="BB20" s="47">
        <v>0</v>
      </c>
      <c r="BC20" s="4">
        <v>0</v>
      </c>
      <c r="BD20" s="15">
        <v>0</v>
      </c>
      <c r="BE20" s="47">
        <v>0</v>
      </c>
      <c r="BF20" s="4">
        <v>0</v>
      </c>
      <c r="BG20" s="46">
        <v>0</v>
      </c>
      <c r="BH20" s="47">
        <v>0</v>
      </c>
      <c r="BI20" s="4">
        <v>0</v>
      </c>
      <c r="BJ20" s="46">
        <v>0</v>
      </c>
      <c r="BK20" s="47">
        <v>0</v>
      </c>
      <c r="BL20" s="4">
        <v>0</v>
      </c>
      <c r="BM20" s="15">
        <v>0</v>
      </c>
      <c r="BN20" s="47">
        <v>0</v>
      </c>
      <c r="BO20" s="4">
        <v>0</v>
      </c>
      <c r="BP20" s="46">
        <v>0</v>
      </c>
      <c r="BQ20" s="47">
        <v>0</v>
      </c>
      <c r="BR20" s="4">
        <v>0</v>
      </c>
      <c r="BS20" s="15">
        <v>0</v>
      </c>
      <c r="BT20" s="47">
        <v>0</v>
      </c>
      <c r="BU20" s="4">
        <v>0</v>
      </c>
      <c r="BV20" s="46">
        <v>0</v>
      </c>
      <c r="BW20" s="47">
        <v>0</v>
      </c>
      <c r="BX20" s="4">
        <v>0</v>
      </c>
      <c r="BY20" s="15">
        <v>0</v>
      </c>
      <c r="BZ20" s="47">
        <v>0</v>
      </c>
      <c r="CA20" s="4">
        <v>0</v>
      </c>
      <c r="CB20" s="15">
        <v>0</v>
      </c>
      <c r="CC20" s="47">
        <v>0</v>
      </c>
      <c r="CD20" s="4">
        <v>0</v>
      </c>
      <c r="CE20" s="15">
        <v>0</v>
      </c>
      <c r="CF20" s="47">
        <v>0</v>
      </c>
      <c r="CG20" s="4">
        <v>0</v>
      </c>
      <c r="CH20" s="46">
        <v>0</v>
      </c>
      <c r="CI20" s="6">
        <f t="shared" si="2"/>
        <v>0</v>
      </c>
      <c r="CJ20" s="11">
        <f t="shared" si="3"/>
        <v>21</v>
      </c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  <c r="DJ20" s="2"/>
      <c r="DK20" s="1"/>
      <c r="DL20" s="1"/>
      <c r="DM20" s="1"/>
      <c r="DN20" s="2"/>
      <c r="DO20" s="1"/>
      <c r="DP20" s="1"/>
      <c r="DQ20" s="1"/>
      <c r="DR20" s="2"/>
      <c r="DS20" s="1"/>
      <c r="DT20" s="1"/>
      <c r="DU20" s="1"/>
      <c r="DV20" s="2"/>
      <c r="DW20" s="1"/>
      <c r="DX20" s="1"/>
      <c r="DY20" s="1"/>
      <c r="DZ20" s="2"/>
      <c r="EA20" s="1"/>
      <c r="EB20" s="1"/>
      <c r="EC20" s="1"/>
    </row>
    <row r="21" spans="1:208" x14ac:dyDescent="0.3">
      <c r="A21" s="60">
        <v>2010</v>
      </c>
      <c r="B21" s="61" t="s">
        <v>7</v>
      </c>
      <c r="C21" s="47">
        <v>0</v>
      </c>
      <c r="D21" s="4">
        <v>0</v>
      </c>
      <c r="E21" s="15">
        <v>0</v>
      </c>
      <c r="F21" s="47">
        <v>0</v>
      </c>
      <c r="G21" s="4">
        <v>0</v>
      </c>
      <c r="H21" s="15">
        <v>0</v>
      </c>
      <c r="I21" s="47">
        <v>0</v>
      </c>
      <c r="J21" s="4">
        <v>0</v>
      </c>
      <c r="K21" s="15">
        <v>0</v>
      </c>
      <c r="L21" s="47">
        <v>0</v>
      </c>
      <c r="M21" s="4">
        <v>0</v>
      </c>
      <c r="N21" s="15">
        <v>0</v>
      </c>
      <c r="O21" s="47">
        <v>0</v>
      </c>
      <c r="P21" s="4">
        <v>0</v>
      </c>
      <c r="Q21" s="15">
        <v>0</v>
      </c>
      <c r="R21" s="47">
        <v>0</v>
      </c>
      <c r="S21" s="4">
        <v>0</v>
      </c>
      <c r="T21" s="15">
        <f t="shared" si="23"/>
        <v>0</v>
      </c>
      <c r="U21" s="47">
        <v>0</v>
      </c>
      <c r="V21" s="4">
        <v>0</v>
      </c>
      <c r="W21" s="15">
        <v>0</v>
      </c>
      <c r="X21" s="47">
        <v>0</v>
      </c>
      <c r="Y21" s="4">
        <v>0</v>
      </c>
      <c r="Z21" s="15">
        <v>0</v>
      </c>
      <c r="AA21" s="47">
        <v>0</v>
      </c>
      <c r="AB21" s="4">
        <v>0</v>
      </c>
      <c r="AC21" s="15">
        <v>0</v>
      </c>
      <c r="AD21" s="47">
        <v>0</v>
      </c>
      <c r="AE21" s="4">
        <v>0</v>
      </c>
      <c r="AF21" s="15">
        <v>0</v>
      </c>
      <c r="AG21" s="47">
        <v>2</v>
      </c>
      <c r="AH21" s="4">
        <v>79</v>
      </c>
      <c r="AI21" s="15">
        <f>AH21/AG21*1000</f>
        <v>39500</v>
      </c>
      <c r="AJ21" s="47">
        <v>0</v>
      </c>
      <c r="AK21" s="4">
        <v>0</v>
      </c>
      <c r="AL21" s="15">
        <v>0</v>
      </c>
      <c r="AM21" s="47">
        <v>0</v>
      </c>
      <c r="AN21" s="4">
        <v>0</v>
      </c>
      <c r="AO21" s="15">
        <v>0</v>
      </c>
      <c r="AP21" s="47">
        <v>0</v>
      </c>
      <c r="AQ21" s="4">
        <v>0</v>
      </c>
      <c r="AR21" s="46">
        <v>0</v>
      </c>
      <c r="AS21" s="47">
        <v>0</v>
      </c>
      <c r="AT21" s="4">
        <v>0</v>
      </c>
      <c r="AU21" s="46">
        <v>0</v>
      </c>
      <c r="AV21" s="47">
        <v>0</v>
      </c>
      <c r="AW21" s="4">
        <v>0</v>
      </c>
      <c r="AX21" s="15">
        <v>0</v>
      </c>
      <c r="AY21" s="47">
        <v>0</v>
      </c>
      <c r="AZ21" s="4">
        <v>0</v>
      </c>
      <c r="BA21" s="15">
        <f t="shared" si="24"/>
        <v>0</v>
      </c>
      <c r="BB21" s="47">
        <v>0</v>
      </c>
      <c r="BC21" s="4">
        <v>0</v>
      </c>
      <c r="BD21" s="15">
        <v>0</v>
      </c>
      <c r="BE21" s="47">
        <v>0</v>
      </c>
      <c r="BF21" s="4">
        <v>0</v>
      </c>
      <c r="BG21" s="46">
        <v>0</v>
      </c>
      <c r="BH21" s="47">
        <v>0</v>
      </c>
      <c r="BI21" s="4">
        <v>0</v>
      </c>
      <c r="BJ21" s="46">
        <v>0</v>
      </c>
      <c r="BK21" s="47">
        <v>0</v>
      </c>
      <c r="BL21" s="4">
        <v>0</v>
      </c>
      <c r="BM21" s="15">
        <v>0</v>
      </c>
      <c r="BN21" s="47">
        <v>0</v>
      </c>
      <c r="BO21" s="4">
        <v>0</v>
      </c>
      <c r="BP21" s="46">
        <v>0</v>
      </c>
      <c r="BQ21" s="47">
        <v>0</v>
      </c>
      <c r="BR21" s="4">
        <v>0</v>
      </c>
      <c r="BS21" s="15">
        <v>0</v>
      </c>
      <c r="BT21" s="47">
        <v>0</v>
      </c>
      <c r="BU21" s="4">
        <v>0</v>
      </c>
      <c r="BV21" s="46">
        <v>0</v>
      </c>
      <c r="BW21" s="47">
        <v>0</v>
      </c>
      <c r="BX21" s="4">
        <v>0</v>
      </c>
      <c r="BY21" s="15">
        <v>0</v>
      </c>
      <c r="BZ21" s="47">
        <v>0</v>
      </c>
      <c r="CA21" s="4">
        <v>0</v>
      </c>
      <c r="CB21" s="15">
        <v>0</v>
      </c>
      <c r="CC21" s="47">
        <v>0</v>
      </c>
      <c r="CD21" s="4">
        <v>0</v>
      </c>
      <c r="CE21" s="15">
        <v>0</v>
      </c>
      <c r="CF21" s="47">
        <v>0</v>
      </c>
      <c r="CG21" s="4">
        <v>0</v>
      </c>
      <c r="CH21" s="46">
        <v>0</v>
      </c>
      <c r="CI21" s="6">
        <f t="shared" si="2"/>
        <v>2</v>
      </c>
      <c r="CJ21" s="11">
        <f t="shared" si="3"/>
        <v>79</v>
      </c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  <c r="DJ21" s="2"/>
      <c r="DK21" s="1"/>
      <c r="DL21" s="1"/>
      <c r="DM21" s="1"/>
      <c r="DN21" s="2"/>
      <c r="DO21" s="1"/>
      <c r="DP21" s="1"/>
      <c r="DQ21" s="1"/>
      <c r="DR21" s="2"/>
      <c r="DS21" s="1"/>
      <c r="DT21" s="1"/>
      <c r="DU21" s="1"/>
      <c r="DV21" s="2"/>
      <c r="DW21" s="1"/>
      <c r="DX21" s="1"/>
      <c r="DY21" s="1"/>
      <c r="DZ21" s="2"/>
      <c r="EA21" s="1"/>
      <c r="EB21" s="1"/>
      <c r="EC21" s="1"/>
    </row>
    <row r="22" spans="1:208" x14ac:dyDescent="0.3">
      <c r="A22" s="60">
        <v>2010</v>
      </c>
      <c r="B22" s="61" t="s">
        <v>8</v>
      </c>
      <c r="C22" s="47">
        <v>0</v>
      </c>
      <c r="D22" s="4">
        <v>0</v>
      </c>
      <c r="E22" s="15">
        <v>0</v>
      </c>
      <c r="F22" s="47">
        <v>0</v>
      </c>
      <c r="G22" s="4">
        <v>0</v>
      </c>
      <c r="H22" s="15">
        <v>0</v>
      </c>
      <c r="I22" s="47">
        <v>0</v>
      </c>
      <c r="J22" s="4">
        <v>0</v>
      </c>
      <c r="K22" s="15">
        <v>0</v>
      </c>
      <c r="L22" s="47">
        <v>0</v>
      </c>
      <c r="M22" s="4">
        <v>0</v>
      </c>
      <c r="N22" s="15">
        <v>0</v>
      </c>
      <c r="O22" s="47">
        <v>0</v>
      </c>
      <c r="P22" s="4">
        <v>0</v>
      </c>
      <c r="Q22" s="15">
        <v>0</v>
      </c>
      <c r="R22" s="47">
        <v>0</v>
      </c>
      <c r="S22" s="4">
        <v>0</v>
      </c>
      <c r="T22" s="15">
        <f t="shared" si="23"/>
        <v>0</v>
      </c>
      <c r="U22" s="47">
        <v>0</v>
      </c>
      <c r="V22" s="4">
        <v>0</v>
      </c>
      <c r="W22" s="15">
        <v>0</v>
      </c>
      <c r="X22" s="47">
        <v>0</v>
      </c>
      <c r="Y22" s="4">
        <v>0</v>
      </c>
      <c r="Z22" s="15">
        <v>0</v>
      </c>
      <c r="AA22" s="47">
        <v>0</v>
      </c>
      <c r="AB22" s="4">
        <v>0</v>
      </c>
      <c r="AC22" s="15">
        <v>0</v>
      </c>
      <c r="AD22" s="47">
        <v>0</v>
      </c>
      <c r="AE22" s="4">
        <v>0</v>
      </c>
      <c r="AF22" s="15">
        <v>0</v>
      </c>
      <c r="AG22" s="47">
        <v>5</v>
      </c>
      <c r="AH22" s="4">
        <v>167</v>
      </c>
      <c r="AI22" s="15">
        <f>AH22/AG22*1000</f>
        <v>33400</v>
      </c>
      <c r="AJ22" s="47">
        <v>0</v>
      </c>
      <c r="AK22" s="4">
        <v>0</v>
      </c>
      <c r="AL22" s="15">
        <v>0</v>
      </c>
      <c r="AM22" s="47">
        <v>0</v>
      </c>
      <c r="AN22" s="4">
        <v>0</v>
      </c>
      <c r="AO22" s="15">
        <v>0</v>
      </c>
      <c r="AP22" s="47">
        <v>0</v>
      </c>
      <c r="AQ22" s="4">
        <v>0</v>
      </c>
      <c r="AR22" s="46">
        <v>0</v>
      </c>
      <c r="AS22" s="47">
        <v>0</v>
      </c>
      <c r="AT22" s="4">
        <v>0</v>
      </c>
      <c r="AU22" s="46">
        <v>0</v>
      </c>
      <c r="AV22" s="47">
        <v>0</v>
      </c>
      <c r="AW22" s="4">
        <v>0</v>
      </c>
      <c r="AX22" s="15">
        <v>0</v>
      </c>
      <c r="AY22" s="47">
        <v>0</v>
      </c>
      <c r="AZ22" s="4">
        <v>0</v>
      </c>
      <c r="BA22" s="15">
        <f t="shared" si="24"/>
        <v>0</v>
      </c>
      <c r="BB22" s="47">
        <v>0</v>
      </c>
      <c r="BC22" s="4">
        <v>0</v>
      </c>
      <c r="BD22" s="15">
        <v>0</v>
      </c>
      <c r="BE22" s="47">
        <v>0</v>
      </c>
      <c r="BF22" s="4">
        <v>0</v>
      </c>
      <c r="BG22" s="46">
        <v>0</v>
      </c>
      <c r="BH22" s="47">
        <v>0</v>
      </c>
      <c r="BI22" s="4">
        <v>0</v>
      </c>
      <c r="BJ22" s="46">
        <v>0</v>
      </c>
      <c r="BK22" s="47">
        <v>0</v>
      </c>
      <c r="BL22" s="4">
        <v>0</v>
      </c>
      <c r="BM22" s="15">
        <v>0</v>
      </c>
      <c r="BN22" s="47">
        <v>0</v>
      </c>
      <c r="BO22" s="4">
        <v>0</v>
      </c>
      <c r="BP22" s="46">
        <v>0</v>
      </c>
      <c r="BQ22" s="47">
        <v>0</v>
      </c>
      <c r="BR22" s="4">
        <v>0</v>
      </c>
      <c r="BS22" s="15">
        <v>0</v>
      </c>
      <c r="BT22" s="47">
        <v>0</v>
      </c>
      <c r="BU22" s="4">
        <v>0</v>
      </c>
      <c r="BV22" s="46">
        <v>0</v>
      </c>
      <c r="BW22" s="47">
        <v>0</v>
      </c>
      <c r="BX22" s="4">
        <v>0</v>
      </c>
      <c r="BY22" s="15">
        <v>0</v>
      </c>
      <c r="BZ22" s="47">
        <v>0</v>
      </c>
      <c r="CA22" s="4">
        <v>0</v>
      </c>
      <c r="CB22" s="15">
        <v>0</v>
      </c>
      <c r="CC22" s="47">
        <v>0</v>
      </c>
      <c r="CD22" s="4">
        <v>0</v>
      </c>
      <c r="CE22" s="15">
        <v>0</v>
      </c>
      <c r="CF22" s="47">
        <v>0</v>
      </c>
      <c r="CG22" s="4">
        <v>0</v>
      </c>
      <c r="CH22" s="46">
        <v>0</v>
      </c>
      <c r="CI22" s="6">
        <f t="shared" si="2"/>
        <v>5</v>
      </c>
      <c r="CJ22" s="11">
        <f t="shared" si="3"/>
        <v>167</v>
      </c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  <c r="DJ22" s="2"/>
      <c r="DK22" s="1"/>
      <c r="DL22" s="1"/>
      <c r="DM22" s="1"/>
      <c r="DN22" s="2"/>
      <c r="DO22" s="1"/>
      <c r="DP22" s="1"/>
      <c r="DQ22" s="1"/>
      <c r="DR22" s="2"/>
      <c r="DS22" s="1"/>
      <c r="DT22" s="1"/>
      <c r="DU22" s="1"/>
      <c r="DV22" s="2"/>
      <c r="DW22" s="1"/>
      <c r="DX22" s="1"/>
      <c r="DY22" s="1"/>
      <c r="DZ22" s="2"/>
      <c r="EA22" s="1"/>
      <c r="EB22" s="1"/>
      <c r="EC22" s="1"/>
    </row>
    <row r="23" spans="1:208" x14ac:dyDescent="0.3">
      <c r="A23" s="60">
        <v>2010</v>
      </c>
      <c r="B23" s="61" t="s">
        <v>9</v>
      </c>
      <c r="C23" s="47">
        <v>0</v>
      </c>
      <c r="D23" s="4">
        <v>0</v>
      </c>
      <c r="E23" s="15">
        <v>0</v>
      </c>
      <c r="F23" s="47">
        <v>0</v>
      </c>
      <c r="G23" s="4">
        <v>0</v>
      </c>
      <c r="H23" s="15">
        <v>0</v>
      </c>
      <c r="I23" s="51">
        <v>0</v>
      </c>
      <c r="J23" s="10">
        <v>0</v>
      </c>
      <c r="K23" s="15">
        <v>0</v>
      </c>
      <c r="L23" s="47">
        <v>0</v>
      </c>
      <c r="M23" s="4">
        <v>0</v>
      </c>
      <c r="N23" s="15">
        <v>0</v>
      </c>
      <c r="O23" s="47">
        <v>0</v>
      </c>
      <c r="P23" s="4">
        <v>0</v>
      </c>
      <c r="Q23" s="15">
        <v>0</v>
      </c>
      <c r="R23" s="51">
        <v>0</v>
      </c>
      <c r="S23" s="10">
        <v>0</v>
      </c>
      <c r="T23" s="15">
        <f t="shared" si="23"/>
        <v>0</v>
      </c>
      <c r="U23" s="51">
        <v>0</v>
      </c>
      <c r="V23" s="10">
        <v>0</v>
      </c>
      <c r="W23" s="15">
        <v>0</v>
      </c>
      <c r="X23" s="47">
        <v>0</v>
      </c>
      <c r="Y23" s="4">
        <v>0</v>
      </c>
      <c r="Z23" s="15">
        <v>0</v>
      </c>
      <c r="AA23" s="47">
        <v>0</v>
      </c>
      <c r="AB23" s="4">
        <v>0</v>
      </c>
      <c r="AC23" s="15">
        <v>0</v>
      </c>
      <c r="AD23" s="47">
        <v>0</v>
      </c>
      <c r="AE23" s="4">
        <v>0</v>
      </c>
      <c r="AF23" s="15">
        <v>0</v>
      </c>
      <c r="AG23" s="47">
        <v>5</v>
      </c>
      <c r="AH23" s="4">
        <v>171</v>
      </c>
      <c r="AI23" s="15">
        <f>AH23/AG23*1000</f>
        <v>34200</v>
      </c>
      <c r="AJ23" s="47">
        <v>0</v>
      </c>
      <c r="AK23" s="4">
        <v>0</v>
      </c>
      <c r="AL23" s="15">
        <v>0</v>
      </c>
      <c r="AM23" s="47">
        <v>0</v>
      </c>
      <c r="AN23" s="4">
        <v>0</v>
      </c>
      <c r="AO23" s="15">
        <v>0</v>
      </c>
      <c r="AP23" s="47">
        <v>0</v>
      </c>
      <c r="AQ23" s="4">
        <v>0</v>
      </c>
      <c r="AR23" s="46">
        <v>0</v>
      </c>
      <c r="AS23" s="47">
        <v>0</v>
      </c>
      <c r="AT23" s="4">
        <v>0</v>
      </c>
      <c r="AU23" s="46">
        <v>0</v>
      </c>
      <c r="AV23" s="47">
        <v>0</v>
      </c>
      <c r="AW23" s="4">
        <v>0</v>
      </c>
      <c r="AX23" s="15">
        <v>0</v>
      </c>
      <c r="AY23" s="47">
        <v>0</v>
      </c>
      <c r="AZ23" s="4">
        <v>0</v>
      </c>
      <c r="BA23" s="15">
        <f t="shared" si="24"/>
        <v>0</v>
      </c>
      <c r="BB23" s="47">
        <v>0</v>
      </c>
      <c r="BC23" s="4">
        <v>0</v>
      </c>
      <c r="BD23" s="15">
        <v>0</v>
      </c>
      <c r="BE23" s="47">
        <v>0</v>
      </c>
      <c r="BF23" s="4">
        <v>0</v>
      </c>
      <c r="BG23" s="46">
        <v>0</v>
      </c>
      <c r="BH23" s="47">
        <v>0</v>
      </c>
      <c r="BI23" s="4">
        <v>0</v>
      </c>
      <c r="BJ23" s="46">
        <v>0</v>
      </c>
      <c r="BK23" s="47">
        <v>0</v>
      </c>
      <c r="BL23" s="4">
        <v>0</v>
      </c>
      <c r="BM23" s="15">
        <v>0</v>
      </c>
      <c r="BN23" s="47">
        <v>0</v>
      </c>
      <c r="BO23" s="4">
        <v>0</v>
      </c>
      <c r="BP23" s="46">
        <v>0</v>
      </c>
      <c r="BQ23" s="47">
        <v>0</v>
      </c>
      <c r="BR23" s="4">
        <v>0</v>
      </c>
      <c r="BS23" s="15">
        <v>0</v>
      </c>
      <c r="BT23" s="47">
        <v>0</v>
      </c>
      <c r="BU23" s="4">
        <v>0</v>
      </c>
      <c r="BV23" s="46">
        <v>0</v>
      </c>
      <c r="BW23" s="47">
        <v>0</v>
      </c>
      <c r="BX23" s="4">
        <v>0</v>
      </c>
      <c r="BY23" s="15">
        <v>0</v>
      </c>
      <c r="BZ23" s="47">
        <v>0</v>
      </c>
      <c r="CA23" s="4">
        <v>0</v>
      </c>
      <c r="CB23" s="15">
        <v>0</v>
      </c>
      <c r="CC23" s="47">
        <v>0</v>
      </c>
      <c r="CD23" s="4">
        <v>0</v>
      </c>
      <c r="CE23" s="15">
        <v>0</v>
      </c>
      <c r="CF23" s="47">
        <v>0</v>
      </c>
      <c r="CG23" s="4">
        <v>0</v>
      </c>
      <c r="CH23" s="46">
        <v>0</v>
      </c>
      <c r="CI23" s="6">
        <f t="shared" si="2"/>
        <v>5</v>
      </c>
      <c r="CJ23" s="11">
        <f t="shared" si="3"/>
        <v>171</v>
      </c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  <c r="DJ23" s="2"/>
      <c r="DK23" s="1"/>
      <c r="DL23" s="1"/>
      <c r="DM23" s="1"/>
      <c r="DN23" s="2"/>
      <c r="DO23" s="1"/>
      <c r="DP23" s="1"/>
      <c r="DQ23" s="1"/>
      <c r="DR23" s="2"/>
      <c r="DS23" s="1"/>
      <c r="DT23" s="1"/>
      <c r="DU23" s="1"/>
      <c r="DV23" s="2"/>
      <c r="DW23" s="1"/>
      <c r="DX23" s="1"/>
      <c r="DY23" s="1"/>
      <c r="DZ23" s="2"/>
      <c r="EA23" s="1"/>
      <c r="EB23" s="1"/>
      <c r="EC23" s="1"/>
    </row>
    <row r="24" spans="1:208" x14ac:dyDescent="0.3">
      <c r="A24" s="60">
        <v>2010</v>
      </c>
      <c r="B24" s="61" t="s">
        <v>10</v>
      </c>
      <c r="C24" s="47">
        <v>0</v>
      </c>
      <c r="D24" s="4">
        <v>0</v>
      </c>
      <c r="E24" s="15">
        <v>0</v>
      </c>
      <c r="F24" s="47">
        <v>0</v>
      </c>
      <c r="G24" s="4">
        <v>0</v>
      </c>
      <c r="H24" s="15">
        <v>0</v>
      </c>
      <c r="I24" s="47">
        <v>0</v>
      </c>
      <c r="J24" s="4">
        <v>0</v>
      </c>
      <c r="K24" s="15">
        <v>0</v>
      </c>
      <c r="L24" s="47">
        <v>0</v>
      </c>
      <c r="M24" s="4">
        <v>0</v>
      </c>
      <c r="N24" s="15">
        <v>0</v>
      </c>
      <c r="O24" s="47">
        <v>0</v>
      </c>
      <c r="P24" s="4">
        <v>0</v>
      </c>
      <c r="Q24" s="15">
        <v>0</v>
      </c>
      <c r="R24" s="47">
        <v>0</v>
      </c>
      <c r="S24" s="4">
        <v>0</v>
      </c>
      <c r="T24" s="15">
        <f t="shared" si="23"/>
        <v>0</v>
      </c>
      <c r="U24" s="47">
        <v>0</v>
      </c>
      <c r="V24" s="4">
        <v>0</v>
      </c>
      <c r="W24" s="15">
        <v>0</v>
      </c>
      <c r="X24" s="47">
        <v>0</v>
      </c>
      <c r="Y24" s="4">
        <v>0</v>
      </c>
      <c r="Z24" s="15">
        <v>0</v>
      </c>
      <c r="AA24" s="47">
        <v>0</v>
      </c>
      <c r="AB24" s="4">
        <v>0</v>
      </c>
      <c r="AC24" s="15">
        <v>0</v>
      </c>
      <c r="AD24" s="47">
        <v>0</v>
      </c>
      <c r="AE24" s="4">
        <v>0</v>
      </c>
      <c r="AF24" s="15">
        <v>0</v>
      </c>
      <c r="AG24" s="47">
        <v>4</v>
      </c>
      <c r="AH24" s="4">
        <v>161</v>
      </c>
      <c r="AI24" s="15">
        <f>AH24/AG24*1000</f>
        <v>40250</v>
      </c>
      <c r="AJ24" s="47">
        <v>1</v>
      </c>
      <c r="AK24" s="4">
        <v>17</v>
      </c>
      <c r="AL24" s="15">
        <f>AK24/AJ24*1000</f>
        <v>17000</v>
      </c>
      <c r="AM24" s="47">
        <v>0</v>
      </c>
      <c r="AN24" s="4">
        <v>0</v>
      </c>
      <c r="AO24" s="15">
        <v>0</v>
      </c>
      <c r="AP24" s="47">
        <v>0</v>
      </c>
      <c r="AQ24" s="4">
        <v>0</v>
      </c>
      <c r="AR24" s="46">
        <v>0</v>
      </c>
      <c r="AS24" s="47">
        <v>0</v>
      </c>
      <c r="AT24" s="4">
        <v>0</v>
      </c>
      <c r="AU24" s="46">
        <v>0</v>
      </c>
      <c r="AV24" s="47">
        <v>0</v>
      </c>
      <c r="AW24" s="4">
        <v>0</v>
      </c>
      <c r="AX24" s="15">
        <v>0</v>
      </c>
      <c r="AY24" s="47">
        <v>0</v>
      </c>
      <c r="AZ24" s="4">
        <v>0</v>
      </c>
      <c r="BA24" s="15">
        <f t="shared" si="24"/>
        <v>0</v>
      </c>
      <c r="BB24" s="47">
        <v>0</v>
      </c>
      <c r="BC24" s="4">
        <v>0</v>
      </c>
      <c r="BD24" s="15">
        <v>0</v>
      </c>
      <c r="BE24" s="47">
        <v>0</v>
      </c>
      <c r="BF24" s="4">
        <v>0</v>
      </c>
      <c r="BG24" s="46">
        <v>0</v>
      </c>
      <c r="BH24" s="47">
        <v>0</v>
      </c>
      <c r="BI24" s="4">
        <v>0</v>
      </c>
      <c r="BJ24" s="46">
        <v>0</v>
      </c>
      <c r="BK24" s="47">
        <v>0</v>
      </c>
      <c r="BL24" s="4">
        <v>0</v>
      </c>
      <c r="BM24" s="15">
        <v>0</v>
      </c>
      <c r="BN24" s="47">
        <v>0</v>
      </c>
      <c r="BO24" s="4">
        <v>0</v>
      </c>
      <c r="BP24" s="46">
        <v>0</v>
      </c>
      <c r="BQ24" s="47">
        <v>0</v>
      </c>
      <c r="BR24" s="4">
        <v>0</v>
      </c>
      <c r="BS24" s="15">
        <v>0</v>
      </c>
      <c r="BT24" s="47">
        <v>0</v>
      </c>
      <c r="BU24" s="4">
        <v>0</v>
      </c>
      <c r="BV24" s="46">
        <v>0</v>
      </c>
      <c r="BW24" s="47">
        <v>0</v>
      </c>
      <c r="BX24" s="4">
        <v>0</v>
      </c>
      <c r="BY24" s="15">
        <v>0</v>
      </c>
      <c r="BZ24" s="47">
        <v>0</v>
      </c>
      <c r="CA24" s="4">
        <v>0</v>
      </c>
      <c r="CB24" s="15">
        <v>0</v>
      </c>
      <c r="CC24" s="47">
        <v>0</v>
      </c>
      <c r="CD24" s="4">
        <v>0</v>
      </c>
      <c r="CE24" s="15">
        <v>0</v>
      </c>
      <c r="CF24" s="47">
        <v>0</v>
      </c>
      <c r="CG24" s="4">
        <v>0</v>
      </c>
      <c r="CH24" s="46">
        <v>0</v>
      </c>
      <c r="CI24" s="6">
        <f t="shared" si="2"/>
        <v>5</v>
      </c>
      <c r="CJ24" s="11">
        <f t="shared" si="3"/>
        <v>178</v>
      </c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  <c r="DJ24" s="2"/>
      <c r="DK24" s="1"/>
      <c r="DL24" s="1"/>
      <c r="DM24" s="1"/>
      <c r="DN24" s="2"/>
      <c r="DO24" s="1"/>
      <c r="DP24" s="1"/>
      <c r="DQ24" s="1"/>
      <c r="DR24" s="2"/>
      <c r="DS24" s="1"/>
      <c r="DT24" s="1"/>
      <c r="DU24" s="1"/>
      <c r="DV24" s="2"/>
      <c r="DW24" s="1"/>
      <c r="DX24" s="1"/>
      <c r="DY24" s="1"/>
      <c r="DZ24" s="2"/>
      <c r="EA24" s="1"/>
      <c r="EB24" s="1"/>
      <c r="EC24" s="1"/>
    </row>
    <row r="25" spans="1:208" x14ac:dyDescent="0.3">
      <c r="A25" s="60">
        <v>2010</v>
      </c>
      <c r="B25" s="61" t="s">
        <v>11</v>
      </c>
      <c r="C25" s="47">
        <v>0</v>
      </c>
      <c r="D25" s="4">
        <v>0</v>
      </c>
      <c r="E25" s="15">
        <v>0</v>
      </c>
      <c r="F25" s="47">
        <v>0</v>
      </c>
      <c r="G25" s="4">
        <v>0</v>
      </c>
      <c r="H25" s="15">
        <v>0</v>
      </c>
      <c r="I25" s="47">
        <v>0</v>
      </c>
      <c r="J25" s="4">
        <v>0</v>
      </c>
      <c r="K25" s="15">
        <v>0</v>
      </c>
      <c r="L25" s="47">
        <v>0</v>
      </c>
      <c r="M25" s="4">
        <v>0</v>
      </c>
      <c r="N25" s="15">
        <v>0</v>
      </c>
      <c r="O25" s="47">
        <v>0</v>
      </c>
      <c r="P25" s="4">
        <v>0</v>
      </c>
      <c r="Q25" s="15">
        <v>0</v>
      </c>
      <c r="R25" s="47">
        <v>0</v>
      </c>
      <c r="S25" s="4">
        <v>0</v>
      </c>
      <c r="T25" s="15">
        <f t="shared" si="23"/>
        <v>0</v>
      </c>
      <c r="U25" s="47">
        <v>0</v>
      </c>
      <c r="V25" s="4">
        <v>0</v>
      </c>
      <c r="W25" s="15">
        <v>0</v>
      </c>
      <c r="X25" s="47">
        <v>0</v>
      </c>
      <c r="Y25" s="4">
        <v>0</v>
      </c>
      <c r="Z25" s="15">
        <v>0</v>
      </c>
      <c r="AA25" s="47">
        <v>0</v>
      </c>
      <c r="AB25" s="4">
        <v>0</v>
      </c>
      <c r="AC25" s="15">
        <v>0</v>
      </c>
      <c r="AD25" s="47">
        <v>0</v>
      </c>
      <c r="AE25" s="4">
        <v>0</v>
      </c>
      <c r="AF25" s="15">
        <v>0</v>
      </c>
      <c r="AG25" s="47">
        <v>0</v>
      </c>
      <c r="AH25" s="4">
        <v>15</v>
      </c>
      <c r="AI25" s="15">
        <v>0</v>
      </c>
      <c r="AJ25" s="47">
        <v>0</v>
      </c>
      <c r="AK25" s="4">
        <v>0</v>
      </c>
      <c r="AL25" s="15">
        <v>0</v>
      </c>
      <c r="AM25" s="47">
        <v>0</v>
      </c>
      <c r="AN25" s="4">
        <v>0</v>
      </c>
      <c r="AO25" s="15">
        <v>0</v>
      </c>
      <c r="AP25" s="47">
        <v>0</v>
      </c>
      <c r="AQ25" s="4">
        <v>0</v>
      </c>
      <c r="AR25" s="46">
        <v>0</v>
      </c>
      <c r="AS25" s="47">
        <v>0</v>
      </c>
      <c r="AT25" s="4">
        <v>0</v>
      </c>
      <c r="AU25" s="46">
        <v>0</v>
      </c>
      <c r="AV25" s="47">
        <v>0</v>
      </c>
      <c r="AW25" s="4">
        <v>0</v>
      </c>
      <c r="AX25" s="15">
        <v>0</v>
      </c>
      <c r="AY25" s="47">
        <v>0</v>
      </c>
      <c r="AZ25" s="4">
        <v>0</v>
      </c>
      <c r="BA25" s="15">
        <f t="shared" si="24"/>
        <v>0</v>
      </c>
      <c r="BB25" s="47">
        <v>0</v>
      </c>
      <c r="BC25" s="4">
        <v>0</v>
      </c>
      <c r="BD25" s="15">
        <v>0</v>
      </c>
      <c r="BE25" s="47">
        <v>0</v>
      </c>
      <c r="BF25" s="4">
        <v>0</v>
      </c>
      <c r="BG25" s="46">
        <v>0</v>
      </c>
      <c r="BH25" s="47">
        <v>0</v>
      </c>
      <c r="BI25" s="4">
        <v>0</v>
      </c>
      <c r="BJ25" s="46">
        <v>0</v>
      </c>
      <c r="BK25" s="47">
        <v>0</v>
      </c>
      <c r="BL25" s="4">
        <v>0</v>
      </c>
      <c r="BM25" s="15">
        <v>0</v>
      </c>
      <c r="BN25" s="47">
        <v>0</v>
      </c>
      <c r="BO25" s="4">
        <v>0</v>
      </c>
      <c r="BP25" s="46">
        <v>0</v>
      </c>
      <c r="BQ25" s="47">
        <v>0</v>
      </c>
      <c r="BR25" s="4">
        <v>0</v>
      </c>
      <c r="BS25" s="15">
        <v>0</v>
      </c>
      <c r="BT25" s="47">
        <v>0</v>
      </c>
      <c r="BU25" s="4">
        <v>0</v>
      </c>
      <c r="BV25" s="46">
        <v>0</v>
      </c>
      <c r="BW25" s="47">
        <v>0</v>
      </c>
      <c r="BX25" s="4">
        <v>0</v>
      </c>
      <c r="BY25" s="15">
        <v>0</v>
      </c>
      <c r="BZ25" s="47">
        <v>0</v>
      </c>
      <c r="CA25" s="4">
        <v>0</v>
      </c>
      <c r="CB25" s="15">
        <v>0</v>
      </c>
      <c r="CC25" s="47">
        <v>0</v>
      </c>
      <c r="CD25" s="4">
        <v>0</v>
      </c>
      <c r="CE25" s="15">
        <v>0</v>
      </c>
      <c r="CF25" s="47">
        <v>0</v>
      </c>
      <c r="CG25" s="4">
        <v>0</v>
      </c>
      <c r="CH25" s="46">
        <v>0</v>
      </c>
      <c r="CI25" s="6">
        <f t="shared" si="2"/>
        <v>0</v>
      </c>
      <c r="CJ25" s="11">
        <f t="shared" si="3"/>
        <v>15</v>
      </c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  <c r="DJ25" s="2"/>
      <c r="DK25" s="1"/>
      <c r="DL25" s="1"/>
      <c r="DM25" s="1"/>
      <c r="DN25" s="2"/>
      <c r="DO25" s="1"/>
      <c r="DP25" s="1"/>
      <c r="DQ25" s="1"/>
      <c r="DR25" s="2"/>
      <c r="DS25" s="1"/>
      <c r="DT25" s="1"/>
      <c r="DU25" s="1"/>
      <c r="DV25" s="2"/>
      <c r="DW25" s="1"/>
      <c r="DX25" s="1"/>
      <c r="DY25" s="1"/>
      <c r="DZ25" s="2"/>
      <c r="EA25" s="1"/>
      <c r="EB25" s="1"/>
      <c r="EC25" s="1"/>
    </row>
    <row r="26" spans="1:208" x14ac:dyDescent="0.3">
      <c r="A26" s="60">
        <v>2010</v>
      </c>
      <c r="B26" s="61" t="s">
        <v>12</v>
      </c>
      <c r="C26" s="47">
        <v>0</v>
      </c>
      <c r="D26" s="4">
        <v>0</v>
      </c>
      <c r="E26" s="15">
        <v>0</v>
      </c>
      <c r="F26" s="47">
        <v>0</v>
      </c>
      <c r="G26" s="4">
        <v>0</v>
      </c>
      <c r="H26" s="15">
        <v>0</v>
      </c>
      <c r="I26" s="47">
        <v>0</v>
      </c>
      <c r="J26" s="4">
        <v>0</v>
      </c>
      <c r="K26" s="15">
        <v>0</v>
      </c>
      <c r="L26" s="47">
        <v>0</v>
      </c>
      <c r="M26" s="4">
        <v>0</v>
      </c>
      <c r="N26" s="15">
        <v>0</v>
      </c>
      <c r="O26" s="47">
        <v>0</v>
      </c>
      <c r="P26" s="4">
        <v>0</v>
      </c>
      <c r="Q26" s="15">
        <v>0</v>
      </c>
      <c r="R26" s="47">
        <v>0</v>
      </c>
      <c r="S26" s="4">
        <v>0</v>
      </c>
      <c r="T26" s="15">
        <f t="shared" si="23"/>
        <v>0</v>
      </c>
      <c r="U26" s="47">
        <v>0</v>
      </c>
      <c r="V26" s="4">
        <v>0</v>
      </c>
      <c r="W26" s="15">
        <v>0</v>
      </c>
      <c r="X26" s="47">
        <v>0</v>
      </c>
      <c r="Y26" s="4">
        <v>0</v>
      </c>
      <c r="Z26" s="15">
        <v>0</v>
      </c>
      <c r="AA26" s="47">
        <v>0</v>
      </c>
      <c r="AB26" s="4">
        <v>0</v>
      </c>
      <c r="AC26" s="15">
        <v>0</v>
      </c>
      <c r="AD26" s="47">
        <v>0</v>
      </c>
      <c r="AE26" s="4">
        <v>0</v>
      </c>
      <c r="AF26" s="15">
        <v>0</v>
      </c>
      <c r="AG26" s="47">
        <v>0</v>
      </c>
      <c r="AH26" s="4">
        <v>2</v>
      </c>
      <c r="AI26" s="15">
        <v>0</v>
      </c>
      <c r="AJ26" s="47">
        <v>0</v>
      </c>
      <c r="AK26" s="4">
        <v>0</v>
      </c>
      <c r="AL26" s="15">
        <v>0</v>
      </c>
      <c r="AM26" s="47">
        <v>0</v>
      </c>
      <c r="AN26" s="4">
        <v>0</v>
      </c>
      <c r="AO26" s="15">
        <v>0</v>
      </c>
      <c r="AP26" s="47">
        <v>0</v>
      </c>
      <c r="AQ26" s="4">
        <v>0</v>
      </c>
      <c r="AR26" s="46">
        <v>0</v>
      </c>
      <c r="AS26" s="47">
        <v>0</v>
      </c>
      <c r="AT26" s="4">
        <v>0</v>
      </c>
      <c r="AU26" s="46">
        <v>0</v>
      </c>
      <c r="AV26" s="47">
        <v>0</v>
      </c>
      <c r="AW26" s="4">
        <v>0</v>
      </c>
      <c r="AX26" s="15">
        <v>0</v>
      </c>
      <c r="AY26" s="47">
        <v>0</v>
      </c>
      <c r="AZ26" s="4">
        <v>0</v>
      </c>
      <c r="BA26" s="15">
        <f t="shared" si="24"/>
        <v>0</v>
      </c>
      <c r="BB26" s="47">
        <v>0</v>
      </c>
      <c r="BC26" s="4">
        <v>0</v>
      </c>
      <c r="BD26" s="15">
        <v>0</v>
      </c>
      <c r="BE26" s="47">
        <v>0</v>
      </c>
      <c r="BF26" s="4">
        <v>0</v>
      </c>
      <c r="BG26" s="46">
        <v>0</v>
      </c>
      <c r="BH26" s="47">
        <v>0</v>
      </c>
      <c r="BI26" s="4">
        <v>0</v>
      </c>
      <c r="BJ26" s="46">
        <v>0</v>
      </c>
      <c r="BK26" s="47">
        <v>0</v>
      </c>
      <c r="BL26" s="4">
        <v>0</v>
      </c>
      <c r="BM26" s="15">
        <v>0</v>
      </c>
      <c r="BN26" s="47">
        <v>0</v>
      </c>
      <c r="BO26" s="4">
        <v>0</v>
      </c>
      <c r="BP26" s="46">
        <v>0</v>
      </c>
      <c r="BQ26" s="47">
        <v>0</v>
      </c>
      <c r="BR26" s="4">
        <v>0</v>
      </c>
      <c r="BS26" s="15">
        <v>0</v>
      </c>
      <c r="BT26" s="47">
        <v>0</v>
      </c>
      <c r="BU26" s="4">
        <v>0</v>
      </c>
      <c r="BV26" s="46">
        <v>0</v>
      </c>
      <c r="BW26" s="47">
        <v>0</v>
      </c>
      <c r="BX26" s="4">
        <v>1</v>
      </c>
      <c r="BY26" s="15">
        <v>0</v>
      </c>
      <c r="BZ26" s="47">
        <v>0</v>
      </c>
      <c r="CA26" s="4">
        <v>0</v>
      </c>
      <c r="CB26" s="15">
        <v>0</v>
      </c>
      <c r="CC26" s="51">
        <v>0</v>
      </c>
      <c r="CD26" s="10">
        <v>0</v>
      </c>
      <c r="CE26" s="15">
        <v>0</v>
      </c>
      <c r="CF26" s="47">
        <v>0</v>
      </c>
      <c r="CG26" s="4">
        <v>0</v>
      </c>
      <c r="CH26" s="46">
        <v>0</v>
      </c>
      <c r="CI26" s="6">
        <f t="shared" si="2"/>
        <v>0</v>
      </c>
      <c r="CJ26" s="11">
        <f t="shared" si="3"/>
        <v>3</v>
      </c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  <c r="DJ26" s="2"/>
      <c r="DK26" s="1"/>
      <c r="DL26" s="1"/>
      <c r="DM26" s="1"/>
      <c r="DN26" s="2"/>
      <c r="DO26" s="1"/>
      <c r="DP26" s="1"/>
      <c r="DQ26" s="1"/>
      <c r="DR26" s="2"/>
      <c r="DS26" s="1"/>
      <c r="DT26" s="1"/>
      <c r="DU26" s="1"/>
      <c r="DV26" s="2"/>
      <c r="DW26" s="1"/>
      <c r="DX26" s="1"/>
      <c r="DY26" s="1"/>
      <c r="DZ26" s="2"/>
      <c r="EA26" s="1"/>
      <c r="EB26" s="1"/>
      <c r="EC26" s="1"/>
    </row>
    <row r="27" spans="1:208" x14ac:dyDescent="0.3">
      <c r="A27" s="60">
        <v>2010</v>
      </c>
      <c r="B27" s="61" t="s">
        <v>13</v>
      </c>
      <c r="C27" s="47">
        <v>0</v>
      </c>
      <c r="D27" s="4">
        <v>0</v>
      </c>
      <c r="E27" s="15">
        <v>0</v>
      </c>
      <c r="F27" s="47">
        <v>0</v>
      </c>
      <c r="G27" s="4">
        <v>0</v>
      </c>
      <c r="H27" s="15">
        <v>0</v>
      </c>
      <c r="I27" s="47">
        <v>0</v>
      </c>
      <c r="J27" s="4">
        <v>0</v>
      </c>
      <c r="K27" s="15">
        <v>0</v>
      </c>
      <c r="L27" s="47">
        <v>0</v>
      </c>
      <c r="M27" s="4">
        <v>0</v>
      </c>
      <c r="N27" s="15">
        <v>0</v>
      </c>
      <c r="O27" s="47">
        <v>0</v>
      </c>
      <c r="P27" s="4">
        <v>0</v>
      </c>
      <c r="Q27" s="15">
        <v>0</v>
      </c>
      <c r="R27" s="47">
        <v>0</v>
      </c>
      <c r="S27" s="4">
        <v>0</v>
      </c>
      <c r="T27" s="15">
        <f t="shared" si="23"/>
        <v>0</v>
      </c>
      <c r="U27" s="47">
        <v>0</v>
      </c>
      <c r="V27" s="4">
        <v>0</v>
      </c>
      <c r="W27" s="15">
        <v>0</v>
      </c>
      <c r="X27" s="47">
        <v>0</v>
      </c>
      <c r="Y27" s="4">
        <v>0</v>
      </c>
      <c r="Z27" s="15">
        <v>0</v>
      </c>
      <c r="AA27" s="47">
        <v>0</v>
      </c>
      <c r="AB27" s="4">
        <v>0</v>
      </c>
      <c r="AC27" s="15">
        <v>0</v>
      </c>
      <c r="AD27" s="47">
        <v>0</v>
      </c>
      <c r="AE27" s="4">
        <v>0</v>
      </c>
      <c r="AF27" s="15">
        <v>0</v>
      </c>
      <c r="AG27" s="47">
        <v>0</v>
      </c>
      <c r="AH27" s="4">
        <v>14</v>
      </c>
      <c r="AI27" s="15">
        <v>0</v>
      </c>
      <c r="AJ27" s="47">
        <v>0</v>
      </c>
      <c r="AK27" s="4">
        <v>0</v>
      </c>
      <c r="AL27" s="15">
        <v>0</v>
      </c>
      <c r="AM27" s="47">
        <v>0</v>
      </c>
      <c r="AN27" s="4">
        <v>0</v>
      </c>
      <c r="AO27" s="15">
        <v>0</v>
      </c>
      <c r="AP27" s="47">
        <v>0</v>
      </c>
      <c r="AQ27" s="4">
        <v>0</v>
      </c>
      <c r="AR27" s="46">
        <v>0</v>
      </c>
      <c r="AS27" s="47">
        <v>0</v>
      </c>
      <c r="AT27" s="4">
        <v>0</v>
      </c>
      <c r="AU27" s="46">
        <v>0</v>
      </c>
      <c r="AV27" s="47">
        <v>0</v>
      </c>
      <c r="AW27" s="4">
        <v>0</v>
      </c>
      <c r="AX27" s="15">
        <v>0</v>
      </c>
      <c r="AY27" s="47">
        <v>0</v>
      </c>
      <c r="AZ27" s="4">
        <v>0</v>
      </c>
      <c r="BA27" s="15">
        <f t="shared" si="24"/>
        <v>0</v>
      </c>
      <c r="BB27" s="47">
        <v>0</v>
      </c>
      <c r="BC27" s="4">
        <v>0</v>
      </c>
      <c r="BD27" s="15">
        <v>0</v>
      </c>
      <c r="BE27" s="47">
        <v>0</v>
      </c>
      <c r="BF27" s="4">
        <v>0</v>
      </c>
      <c r="BG27" s="46">
        <v>0</v>
      </c>
      <c r="BH27" s="47">
        <v>0</v>
      </c>
      <c r="BI27" s="4">
        <v>0</v>
      </c>
      <c r="BJ27" s="46">
        <v>0</v>
      </c>
      <c r="BK27" s="47">
        <v>0</v>
      </c>
      <c r="BL27" s="4">
        <v>0</v>
      </c>
      <c r="BM27" s="15">
        <v>0</v>
      </c>
      <c r="BN27" s="47">
        <v>0</v>
      </c>
      <c r="BO27" s="4">
        <v>0</v>
      </c>
      <c r="BP27" s="46">
        <v>0</v>
      </c>
      <c r="BQ27" s="47">
        <v>0</v>
      </c>
      <c r="BR27" s="4">
        <v>0</v>
      </c>
      <c r="BS27" s="15">
        <v>0</v>
      </c>
      <c r="BT27" s="47">
        <v>0</v>
      </c>
      <c r="BU27" s="4">
        <v>0</v>
      </c>
      <c r="BV27" s="46">
        <v>0</v>
      </c>
      <c r="BW27" s="47">
        <v>0</v>
      </c>
      <c r="BX27" s="4">
        <v>0</v>
      </c>
      <c r="BY27" s="15">
        <v>0</v>
      </c>
      <c r="BZ27" s="47">
        <v>0</v>
      </c>
      <c r="CA27" s="4">
        <v>0</v>
      </c>
      <c r="CB27" s="15">
        <v>0</v>
      </c>
      <c r="CC27" s="47">
        <v>0</v>
      </c>
      <c r="CD27" s="10">
        <v>0</v>
      </c>
      <c r="CE27" s="15">
        <v>0</v>
      </c>
      <c r="CF27" s="47">
        <v>0</v>
      </c>
      <c r="CG27" s="4">
        <v>0</v>
      </c>
      <c r="CH27" s="46">
        <v>0</v>
      </c>
      <c r="CI27" s="6">
        <f t="shared" si="2"/>
        <v>0</v>
      </c>
      <c r="CJ27" s="11">
        <f t="shared" si="3"/>
        <v>14</v>
      </c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  <c r="DJ27" s="2"/>
      <c r="DK27" s="1"/>
      <c r="DL27" s="1"/>
      <c r="DM27" s="1"/>
      <c r="DN27" s="2"/>
      <c r="DO27" s="1"/>
      <c r="DP27" s="1"/>
      <c r="DQ27" s="1"/>
      <c r="DR27" s="2"/>
      <c r="DS27" s="1"/>
      <c r="DT27" s="1"/>
      <c r="DU27" s="1"/>
      <c r="DV27" s="2"/>
      <c r="DW27" s="1"/>
      <c r="DX27" s="1"/>
      <c r="DY27" s="1"/>
      <c r="DZ27" s="2"/>
      <c r="EA27" s="1"/>
      <c r="EB27" s="1"/>
      <c r="EC27" s="1"/>
    </row>
    <row r="28" spans="1:208" x14ac:dyDescent="0.3">
      <c r="A28" s="60">
        <v>2010</v>
      </c>
      <c r="B28" s="61" t="s">
        <v>14</v>
      </c>
      <c r="C28" s="47">
        <v>0</v>
      </c>
      <c r="D28" s="4">
        <v>0</v>
      </c>
      <c r="E28" s="15">
        <v>0</v>
      </c>
      <c r="F28" s="47">
        <v>0</v>
      </c>
      <c r="G28" s="4">
        <v>0</v>
      </c>
      <c r="H28" s="15">
        <v>0</v>
      </c>
      <c r="I28" s="47">
        <v>0</v>
      </c>
      <c r="J28" s="4">
        <v>0</v>
      </c>
      <c r="K28" s="15">
        <v>0</v>
      </c>
      <c r="L28" s="47">
        <v>0</v>
      </c>
      <c r="M28" s="4">
        <v>0</v>
      </c>
      <c r="N28" s="15">
        <v>0</v>
      </c>
      <c r="O28" s="47">
        <v>0</v>
      </c>
      <c r="P28" s="4">
        <v>0</v>
      </c>
      <c r="Q28" s="15">
        <v>0</v>
      </c>
      <c r="R28" s="47">
        <v>0</v>
      </c>
      <c r="S28" s="4">
        <v>0</v>
      </c>
      <c r="T28" s="15">
        <f t="shared" si="23"/>
        <v>0</v>
      </c>
      <c r="U28" s="47">
        <v>0</v>
      </c>
      <c r="V28" s="4">
        <v>0</v>
      </c>
      <c r="W28" s="15">
        <v>0</v>
      </c>
      <c r="X28" s="51">
        <v>0</v>
      </c>
      <c r="Y28" s="10">
        <v>0</v>
      </c>
      <c r="Z28" s="15">
        <v>0</v>
      </c>
      <c r="AA28" s="47">
        <v>0</v>
      </c>
      <c r="AB28" s="4">
        <v>0</v>
      </c>
      <c r="AC28" s="15">
        <v>0</v>
      </c>
      <c r="AD28" s="47">
        <v>0</v>
      </c>
      <c r="AE28" s="4">
        <v>0</v>
      </c>
      <c r="AF28" s="15">
        <v>0</v>
      </c>
      <c r="AG28" s="47">
        <v>0</v>
      </c>
      <c r="AH28" s="4">
        <v>13</v>
      </c>
      <c r="AI28" s="15">
        <v>0</v>
      </c>
      <c r="AJ28" s="47">
        <v>0</v>
      </c>
      <c r="AK28" s="4">
        <v>0</v>
      </c>
      <c r="AL28" s="15">
        <v>0</v>
      </c>
      <c r="AM28" s="47">
        <v>0</v>
      </c>
      <c r="AN28" s="4">
        <v>0</v>
      </c>
      <c r="AO28" s="15">
        <v>0</v>
      </c>
      <c r="AP28" s="47">
        <v>0</v>
      </c>
      <c r="AQ28" s="4">
        <v>0</v>
      </c>
      <c r="AR28" s="46">
        <v>0</v>
      </c>
      <c r="AS28" s="47">
        <v>0</v>
      </c>
      <c r="AT28" s="4">
        <v>0</v>
      </c>
      <c r="AU28" s="46">
        <v>0</v>
      </c>
      <c r="AV28" s="47">
        <v>0</v>
      </c>
      <c r="AW28" s="4">
        <v>0</v>
      </c>
      <c r="AX28" s="15">
        <v>0</v>
      </c>
      <c r="AY28" s="47">
        <v>0</v>
      </c>
      <c r="AZ28" s="4">
        <v>0</v>
      </c>
      <c r="BA28" s="15">
        <f t="shared" si="24"/>
        <v>0</v>
      </c>
      <c r="BB28" s="47">
        <v>0</v>
      </c>
      <c r="BC28" s="4">
        <v>0</v>
      </c>
      <c r="BD28" s="15">
        <v>0</v>
      </c>
      <c r="BE28" s="47">
        <v>0</v>
      </c>
      <c r="BF28" s="4">
        <v>0</v>
      </c>
      <c r="BG28" s="46">
        <v>0</v>
      </c>
      <c r="BH28" s="47">
        <v>0</v>
      </c>
      <c r="BI28" s="4">
        <v>0</v>
      </c>
      <c r="BJ28" s="46">
        <v>0</v>
      </c>
      <c r="BK28" s="47">
        <v>0</v>
      </c>
      <c r="BL28" s="4">
        <v>0</v>
      </c>
      <c r="BM28" s="15">
        <v>0</v>
      </c>
      <c r="BN28" s="47">
        <v>0</v>
      </c>
      <c r="BO28" s="4">
        <v>0</v>
      </c>
      <c r="BP28" s="46">
        <v>0</v>
      </c>
      <c r="BQ28" s="47">
        <v>0</v>
      </c>
      <c r="BR28" s="4">
        <v>0</v>
      </c>
      <c r="BS28" s="15">
        <v>0</v>
      </c>
      <c r="BT28" s="47">
        <v>0</v>
      </c>
      <c r="BU28" s="4">
        <v>0</v>
      </c>
      <c r="BV28" s="46">
        <v>0</v>
      </c>
      <c r="BW28" s="47">
        <v>0</v>
      </c>
      <c r="BX28" s="4">
        <v>1</v>
      </c>
      <c r="BY28" s="15">
        <v>0</v>
      </c>
      <c r="BZ28" s="47">
        <v>0</v>
      </c>
      <c r="CA28" s="4">
        <v>0</v>
      </c>
      <c r="CB28" s="15">
        <v>0</v>
      </c>
      <c r="CC28" s="47">
        <v>0</v>
      </c>
      <c r="CD28" s="4">
        <v>0</v>
      </c>
      <c r="CE28" s="15">
        <v>0</v>
      </c>
      <c r="CF28" s="47">
        <v>0</v>
      </c>
      <c r="CG28" s="4">
        <v>0</v>
      </c>
      <c r="CH28" s="46">
        <v>0</v>
      </c>
      <c r="CI28" s="6">
        <f t="shared" si="2"/>
        <v>0</v>
      </c>
      <c r="CJ28" s="11">
        <f t="shared" si="3"/>
        <v>14</v>
      </c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  <c r="DJ28" s="2"/>
      <c r="DK28" s="1"/>
      <c r="DL28" s="1"/>
      <c r="DM28" s="1"/>
      <c r="DN28" s="2"/>
      <c r="DO28" s="1"/>
      <c r="DP28" s="1"/>
      <c r="DQ28" s="1"/>
      <c r="DR28" s="2"/>
      <c r="DS28" s="1"/>
      <c r="DT28" s="1"/>
      <c r="DU28" s="1"/>
      <c r="DV28" s="2"/>
      <c r="DW28" s="1"/>
      <c r="DX28" s="1"/>
      <c r="DY28" s="1"/>
      <c r="DZ28" s="2"/>
      <c r="EA28" s="1"/>
      <c r="EB28" s="1"/>
      <c r="EC28" s="1"/>
    </row>
    <row r="29" spans="1:208" x14ac:dyDescent="0.3">
      <c r="A29" s="60">
        <v>2010</v>
      </c>
      <c r="B29" s="61" t="s">
        <v>15</v>
      </c>
      <c r="C29" s="47">
        <v>0</v>
      </c>
      <c r="D29" s="4">
        <v>0</v>
      </c>
      <c r="E29" s="15">
        <v>0</v>
      </c>
      <c r="F29" s="47">
        <v>0</v>
      </c>
      <c r="G29" s="4">
        <v>0</v>
      </c>
      <c r="H29" s="15">
        <v>0</v>
      </c>
      <c r="I29" s="47">
        <v>0</v>
      </c>
      <c r="J29" s="4">
        <v>0</v>
      </c>
      <c r="K29" s="15">
        <v>0</v>
      </c>
      <c r="L29" s="47">
        <v>0</v>
      </c>
      <c r="M29" s="4">
        <v>0</v>
      </c>
      <c r="N29" s="15">
        <v>0</v>
      </c>
      <c r="O29" s="47">
        <v>0</v>
      </c>
      <c r="P29" s="4">
        <v>0</v>
      </c>
      <c r="Q29" s="15">
        <v>0</v>
      </c>
      <c r="R29" s="47">
        <v>0</v>
      </c>
      <c r="S29" s="4">
        <v>0</v>
      </c>
      <c r="T29" s="15">
        <f t="shared" si="23"/>
        <v>0</v>
      </c>
      <c r="U29" s="47">
        <v>0</v>
      </c>
      <c r="V29" s="4">
        <v>0</v>
      </c>
      <c r="W29" s="15">
        <v>0</v>
      </c>
      <c r="X29" s="47">
        <v>0</v>
      </c>
      <c r="Y29" s="4">
        <v>0</v>
      </c>
      <c r="Z29" s="15">
        <v>0</v>
      </c>
      <c r="AA29" s="47">
        <v>0</v>
      </c>
      <c r="AB29" s="4">
        <v>0</v>
      </c>
      <c r="AC29" s="15">
        <v>0</v>
      </c>
      <c r="AD29" s="47">
        <v>0</v>
      </c>
      <c r="AE29" s="4">
        <v>0</v>
      </c>
      <c r="AF29" s="15">
        <v>0</v>
      </c>
      <c r="AG29" s="47">
        <v>5</v>
      </c>
      <c r="AH29" s="4">
        <v>223</v>
      </c>
      <c r="AI29" s="15">
        <f>AH29/AG29*1000</f>
        <v>44600</v>
      </c>
      <c r="AJ29" s="47">
        <v>0</v>
      </c>
      <c r="AK29" s="4">
        <v>0</v>
      </c>
      <c r="AL29" s="15">
        <v>0</v>
      </c>
      <c r="AM29" s="47">
        <v>0</v>
      </c>
      <c r="AN29" s="4">
        <v>0</v>
      </c>
      <c r="AO29" s="15">
        <v>0</v>
      </c>
      <c r="AP29" s="47">
        <v>0</v>
      </c>
      <c r="AQ29" s="4">
        <v>0</v>
      </c>
      <c r="AR29" s="46">
        <v>0</v>
      </c>
      <c r="AS29" s="47">
        <v>0</v>
      </c>
      <c r="AT29" s="4">
        <v>0</v>
      </c>
      <c r="AU29" s="46">
        <v>0</v>
      </c>
      <c r="AV29" s="47">
        <v>0</v>
      </c>
      <c r="AW29" s="4">
        <v>0</v>
      </c>
      <c r="AX29" s="15">
        <v>0</v>
      </c>
      <c r="AY29" s="47">
        <v>0</v>
      </c>
      <c r="AZ29" s="4">
        <v>0</v>
      </c>
      <c r="BA29" s="15">
        <f t="shared" si="24"/>
        <v>0</v>
      </c>
      <c r="BB29" s="47">
        <v>0</v>
      </c>
      <c r="BC29" s="4">
        <v>0</v>
      </c>
      <c r="BD29" s="15">
        <v>0</v>
      </c>
      <c r="BE29" s="47">
        <v>0</v>
      </c>
      <c r="BF29" s="4">
        <v>0</v>
      </c>
      <c r="BG29" s="46">
        <v>0</v>
      </c>
      <c r="BH29" s="47">
        <v>0</v>
      </c>
      <c r="BI29" s="4">
        <v>0</v>
      </c>
      <c r="BJ29" s="46">
        <v>0</v>
      </c>
      <c r="BK29" s="47">
        <v>0</v>
      </c>
      <c r="BL29" s="4">
        <v>0</v>
      </c>
      <c r="BM29" s="15">
        <v>0</v>
      </c>
      <c r="BN29" s="47">
        <v>0</v>
      </c>
      <c r="BO29" s="4">
        <v>0</v>
      </c>
      <c r="BP29" s="46">
        <v>0</v>
      </c>
      <c r="BQ29" s="47">
        <v>0</v>
      </c>
      <c r="BR29" s="4">
        <v>0</v>
      </c>
      <c r="BS29" s="15">
        <v>0</v>
      </c>
      <c r="BT29" s="47">
        <v>0</v>
      </c>
      <c r="BU29" s="4">
        <v>0</v>
      </c>
      <c r="BV29" s="46">
        <v>0</v>
      </c>
      <c r="BW29" s="47">
        <v>0</v>
      </c>
      <c r="BX29" s="4">
        <v>1</v>
      </c>
      <c r="BY29" s="15">
        <v>0</v>
      </c>
      <c r="BZ29" s="47">
        <v>0</v>
      </c>
      <c r="CA29" s="4">
        <v>0</v>
      </c>
      <c r="CB29" s="15">
        <v>0</v>
      </c>
      <c r="CC29" s="47">
        <v>0</v>
      </c>
      <c r="CD29" s="4">
        <v>0</v>
      </c>
      <c r="CE29" s="15">
        <v>0</v>
      </c>
      <c r="CF29" s="47">
        <v>0</v>
      </c>
      <c r="CG29" s="4">
        <v>0</v>
      </c>
      <c r="CH29" s="46">
        <v>0</v>
      </c>
      <c r="CI29" s="6">
        <f t="shared" si="2"/>
        <v>5</v>
      </c>
      <c r="CJ29" s="11">
        <f t="shared" si="3"/>
        <v>224</v>
      </c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  <c r="DJ29" s="2"/>
      <c r="DK29" s="1"/>
      <c r="DL29" s="1"/>
      <c r="DM29" s="1"/>
      <c r="DN29" s="2"/>
      <c r="DO29" s="1"/>
      <c r="DP29" s="1"/>
      <c r="DQ29" s="1"/>
      <c r="DR29" s="2"/>
      <c r="DS29" s="1"/>
      <c r="DT29" s="1"/>
      <c r="DU29" s="1"/>
      <c r="DV29" s="2"/>
      <c r="DW29" s="1"/>
      <c r="DX29" s="1"/>
      <c r="DY29" s="1"/>
      <c r="DZ29" s="2"/>
      <c r="EA29" s="1"/>
      <c r="EB29" s="1"/>
      <c r="EC29" s="1"/>
    </row>
    <row r="30" spans="1:208" x14ac:dyDescent="0.3">
      <c r="A30" s="60">
        <v>2010</v>
      </c>
      <c r="B30" s="61" t="s">
        <v>16</v>
      </c>
      <c r="C30" s="47">
        <v>0</v>
      </c>
      <c r="D30" s="4">
        <v>0</v>
      </c>
      <c r="E30" s="15">
        <v>0</v>
      </c>
      <c r="F30" s="47">
        <v>0</v>
      </c>
      <c r="G30" s="4">
        <v>0</v>
      </c>
      <c r="H30" s="15">
        <v>0</v>
      </c>
      <c r="I30" s="47">
        <v>0</v>
      </c>
      <c r="J30" s="4">
        <v>0</v>
      </c>
      <c r="K30" s="15">
        <v>0</v>
      </c>
      <c r="L30" s="47">
        <v>0</v>
      </c>
      <c r="M30" s="4">
        <v>0</v>
      </c>
      <c r="N30" s="15">
        <v>0</v>
      </c>
      <c r="O30" s="47">
        <v>0</v>
      </c>
      <c r="P30" s="4">
        <v>0</v>
      </c>
      <c r="Q30" s="15">
        <v>0</v>
      </c>
      <c r="R30" s="47">
        <v>0</v>
      </c>
      <c r="S30" s="4">
        <v>0</v>
      </c>
      <c r="T30" s="15">
        <f t="shared" si="23"/>
        <v>0</v>
      </c>
      <c r="U30" s="47">
        <v>0</v>
      </c>
      <c r="V30" s="4">
        <v>0</v>
      </c>
      <c r="W30" s="15">
        <v>0</v>
      </c>
      <c r="X30" s="47">
        <v>0</v>
      </c>
      <c r="Y30" s="4">
        <v>0</v>
      </c>
      <c r="Z30" s="15">
        <v>0</v>
      </c>
      <c r="AA30" s="47">
        <v>0</v>
      </c>
      <c r="AB30" s="4">
        <v>0</v>
      </c>
      <c r="AC30" s="15">
        <v>0</v>
      </c>
      <c r="AD30" s="47">
        <v>0</v>
      </c>
      <c r="AE30" s="4">
        <v>0</v>
      </c>
      <c r="AF30" s="15">
        <v>0</v>
      </c>
      <c r="AG30" s="47">
        <v>0</v>
      </c>
      <c r="AH30" s="4">
        <v>4</v>
      </c>
      <c r="AI30" s="15">
        <v>0</v>
      </c>
      <c r="AJ30" s="47">
        <v>0</v>
      </c>
      <c r="AK30" s="4">
        <v>0</v>
      </c>
      <c r="AL30" s="15">
        <v>0</v>
      </c>
      <c r="AM30" s="47">
        <v>0</v>
      </c>
      <c r="AN30" s="4">
        <v>0</v>
      </c>
      <c r="AO30" s="15">
        <v>0</v>
      </c>
      <c r="AP30" s="47">
        <v>0</v>
      </c>
      <c r="AQ30" s="4">
        <v>0</v>
      </c>
      <c r="AR30" s="46">
        <v>0</v>
      </c>
      <c r="AS30" s="47">
        <v>0</v>
      </c>
      <c r="AT30" s="4">
        <v>0</v>
      </c>
      <c r="AU30" s="46">
        <v>0</v>
      </c>
      <c r="AV30" s="47">
        <v>0</v>
      </c>
      <c r="AW30" s="4">
        <v>0</v>
      </c>
      <c r="AX30" s="15">
        <v>0</v>
      </c>
      <c r="AY30" s="47">
        <v>0</v>
      </c>
      <c r="AZ30" s="4">
        <v>0</v>
      </c>
      <c r="BA30" s="15">
        <f t="shared" si="24"/>
        <v>0</v>
      </c>
      <c r="BB30" s="47">
        <v>0</v>
      </c>
      <c r="BC30" s="4">
        <v>0</v>
      </c>
      <c r="BD30" s="15">
        <v>0</v>
      </c>
      <c r="BE30" s="47">
        <v>0</v>
      </c>
      <c r="BF30" s="4">
        <v>0</v>
      </c>
      <c r="BG30" s="46">
        <v>0</v>
      </c>
      <c r="BH30" s="47">
        <v>0</v>
      </c>
      <c r="BI30" s="4">
        <v>0</v>
      </c>
      <c r="BJ30" s="46">
        <v>0</v>
      </c>
      <c r="BK30" s="47">
        <v>0</v>
      </c>
      <c r="BL30" s="4">
        <v>0</v>
      </c>
      <c r="BM30" s="15">
        <v>0</v>
      </c>
      <c r="BN30" s="47">
        <v>0</v>
      </c>
      <c r="BO30" s="4">
        <v>0</v>
      </c>
      <c r="BP30" s="46">
        <v>0</v>
      </c>
      <c r="BQ30" s="47">
        <v>0</v>
      </c>
      <c r="BR30" s="4">
        <v>0</v>
      </c>
      <c r="BS30" s="15">
        <v>0</v>
      </c>
      <c r="BT30" s="47">
        <v>0</v>
      </c>
      <c r="BU30" s="4">
        <v>0</v>
      </c>
      <c r="BV30" s="46">
        <v>0</v>
      </c>
      <c r="BW30" s="47">
        <v>0</v>
      </c>
      <c r="BX30" s="4">
        <v>0</v>
      </c>
      <c r="BY30" s="15">
        <v>0</v>
      </c>
      <c r="BZ30" s="47">
        <v>0</v>
      </c>
      <c r="CA30" s="4">
        <v>0</v>
      </c>
      <c r="CB30" s="15">
        <v>0</v>
      </c>
      <c r="CC30" s="47">
        <v>0</v>
      </c>
      <c r="CD30" s="4">
        <v>0</v>
      </c>
      <c r="CE30" s="15">
        <v>0</v>
      </c>
      <c r="CF30" s="47">
        <v>0</v>
      </c>
      <c r="CG30" s="4">
        <v>0</v>
      </c>
      <c r="CH30" s="46">
        <v>0</v>
      </c>
      <c r="CI30" s="6">
        <f t="shared" si="2"/>
        <v>0</v>
      </c>
      <c r="CJ30" s="11">
        <f t="shared" si="3"/>
        <v>4</v>
      </c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  <c r="DJ30" s="2"/>
      <c r="DK30" s="1"/>
      <c r="DL30" s="1"/>
      <c r="DM30" s="1"/>
      <c r="DN30" s="2"/>
      <c r="DO30" s="1"/>
      <c r="DP30" s="1"/>
      <c r="DQ30" s="1"/>
      <c r="DR30" s="2"/>
      <c r="DS30" s="1"/>
      <c r="DT30" s="1"/>
      <c r="DU30" s="1"/>
      <c r="DV30" s="2"/>
      <c r="DW30" s="1"/>
      <c r="DX30" s="1"/>
      <c r="DY30" s="1"/>
      <c r="DZ30" s="2"/>
      <c r="EA30" s="1"/>
      <c r="EB30" s="1"/>
      <c r="EC30" s="1"/>
    </row>
    <row r="31" spans="1:208" ht="15" thickBot="1" x14ac:dyDescent="0.35">
      <c r="A31" s="62"/>
      <c r="B31" s="63" t="s">
        <v>17</v>
      </c>
      <c r="C31" s="48">
        <f>SUM(C19:C30)</f>
        <v>0</v>
      </c>
      <c r="D31" s="36">
        <f>SUM(D19:D30)</f>
        <v>0</v>
      </c>
      <c r="E31" s="49"/>
      <c r="F31" s="48">
        <f>SUM(F19:F30)</f>
        <v>0</v>
      </c>
      <c r="G31" s="36">
        <f>SUM(G19:G30)</f>
        <v>0</v>
      </c>
      <c r="H31" s="49"/>
      <c r="I31" s="48">
        <f t="shared" ref="I31:J31" si="25">SUM(I19:I30)</f>
        <v>0</v>
      </c>
      <c r="J31" s="36">
        <f t="shared" si="25"/>
        <v>0</v>
      </c>
      <c r="K31" s="49"/>
      <c r="L31" s="48">
        <f t="shared" ref="L31:M31" si="26">SUM(L19:L30)</f>
        <v>0</v>
      </c>
      <c r="M31" s="36">
        <f t="shared" si="26"/>
        <v>0</v>
      </c>
      <c r="N31" s="49"/>
      <c r="O31" s="48">
        <f t="shared" ref="O31:P31" si="27">SUM(O19:O30)</f>
        <v>0</v>
      </c>
      <c r="P31" s="36">
        <f t="shared" si="27"/>
        <v>0</v>
      </c>
      <c r="Q31" s="49"/>
      <c r="R31" s="48">
        <f t="shared" ref="R31:S31" si="28">SUM(R19:R30)</f>
        <v>0</v>
      </c>
      <c r="S31" s="36">
        <f t="shared" si="28"/>
        <v>0</v>
      </c>
      <c r="T31" s="49"/>
      <c r="U31" s="48">
        <f t="shared" ref="U31:V31" si="29">SUM(U19:U30)</f>
        <v>0</v>
      </c>
      <c r="V31" s="36">
        <f t="shared" si="29"/>
        <v>4</v>
      </c>
      <c r="W31" s="49"/>
      <c r="X31" s="48">
        <f t="shared" ref="X31:Y31" si="30">SUM(X19:X30)</f>
        <v>0</v>
      </c>
      <c r="Y31" s="36">
        <f t="shared" si="30"/>
        <v>0</v>
      </c>
      <c r="Z31" s="49"/>
      <c r="AA31" s="48">
        <f t="shared" ref="AA31:AB31" si="31">SUM(AA19:AA30)</f>
        <v>0</v>
      </c>
      <c r="AB31" s="36">
        <f t="shared" si="31"/>
        <v>0</v>
      </c>
      <c r="AC31" s="49"/>
      <c r="AD31" s="48">
        <f t="shared" ref="AD31:AE31" si="32">SUM(AD19:AD30)</f>
        <v>0</v>
      </c>
      <c r="AE31" s="36">
        <f t="shared" si="32"/>
        <v>0</v>
      </c>
      <c r="AF31" s="49"/>
      <c r="AG31" s="48">
        <f t="shared" ref="AG31:AH31" si="33">SUM(AG19:AG30)</f>
        <v>26</v>
      </c>
      <c r="AH31" s="36">
        <f t="shared" si="33"/>
        <v>1054</v>
      </c>
      <c r="AI31" s="49"/>
      <c r="AJ31" s="48">
        <f t="shared" ref="AJ31:AK31" si="34">SUM(AJ19:AJ30)</f>
        <v>1</v>
      </c>
      <c r="AK31" s="36">
        <f t="shared" si="34"/>
        <v>17</v>
      </c>
      <c r="AL31" s="49"/>
      <c r="AM31" s="48">
        <f t="shared" ref="AM31:AN31" si="35">SUM(AM19:AM30)</f>
        <v>0</v>
      </c>
      <c r="AN31" s="36">
        <f t="shared" si="35"/>
        <v>0</v>
      </c>
      <c r="AO31" s="49"/>
      <c r="AP31" s="48">
        <f>SUM(AP19:AP30)</f>
        <v>0</v>
      </c>
      <c r="AQ31" s="36">
        <f>SUM(AQ19:AQ30)</f>
        <v>0</v>
      </c>
      <c r="AR31" s="49"/>
      <c r="AS31" s="48">
        <f>SUM(AS19:AS30)</f>
        <v>0</v>
      </c>
      <c r="AT31" s="36">
        <f>SUM(AT19:AT30)</f>
        <v>0</v>
      </c>
      <c r="AU31" s="49"/>
      <c r="AV31" s="48">
        <f t="shared" ref="AV31:AW31" si="36">SUM(AV19:AV30)</f>
        <v>0</v>
      </c>
      <c r="AW31" s="36">
        <f t="shared" si="36"/>
        <v>0</v>
      </c>
      <c r="AX31" s="49"/>
      <c r="AY31" s="48">
        <f t="shared" ref="AY31:AZ31" si="37">SUM(AY19:AY30)</f>
        <v>0</v>
      </c>
      <c r="AZ31" s="36">
        <f t="shared" si="37"/>
        <v>0</v>
      </c>
      <c r="BA31" s="49"/>
      <c r="BB31" s="48">
        <f t="shared" ref="BB31:BC31" si="38">SUM(BB19:BB30)</f>
        <v>0</v>
      </c>
      <c r="BC31" s="36">
        <f t="shared" si="38"/>
        <v>0</v>
      </c>
      <c r="BD31" s="49"/>
      <c r="BE31" s="48">
        <f>SUM(BE19:BE30)</f>
        <v>0</v>
      </c>
      <c r="BF31" s="36">
        <f>SUM(BF19:BF30)</f>
        <v>0</v>
      </c>
      <c r="BG31" s="49"/>
      <c r="BH31" s="48">
        <f>SUM(BH19:BH30)</f>
        <v>0</v>
      </c>
      <c r="BI31" s="36">
        <f>SUM(BI19:BI30)</f>
        <v>0</v>
      </c>
      <c r="BJ31" s="49"/>
      <c r="BK31" s="48">
        <f t="shared" ref="BK31:BL31" si="39">SUM(BK19:BK30)</f>
        <v>0</v>
      </c>
      <c r="BL31" s="36">
        <f t="shared" si="39"/>
        <v>0</v>
      </c>
      <c r="BM31" s="49"/>
      <c r="BN31" s="48">
        <f>SUM(BN19:BN30)</f>
        <v>0</v>
      </c>
      <c r="BO31" s="36">
        <f>SUM(BO19:BO30)</f>
        <v>0</v>
      </c>
      <c r="BP31" s="49"/>
      <c r="BQ31" s="48">
        <f t="shared" ref="BQ31:BR31" si="40">SUM(BQ19:BQ30)</f>
        <v>0</v>
      </c>
      <c r="BR31" s="36">
        <f t="shared" si="40"/>
        <v>0</v>
      </c>
      <c r="BS31" s="49"/>
      <c r="BT31" s="48">
        <f>SUM(BT19:BT30)</f>
        <v>0</v>
      </c>
      <c r="BU31" s="36">
        <f>SUM(BU19:BU30)</f>
        <v>0</v>
      </c>
      <c r="BV31" s="49"/>
      <c r="BW31" s="48">
        <f t="shared" ref="BW31:BX31" si="41">SUM(BW19:BW30)</f>
        <v>0</v>
      </c>
      <c r="BX31" s="36">
        <f t="shared" si="41"/>
        <v>3</v>
      </c>
      <c r="BY31" s="49"/>
      <c r="BZ31" s="48">
        <f t="shared" ref="BZ31:CA31" si="42">SUM(BZ19:BZ30)</f>
        <v>0</v>
      </c>
      <c r="CA31" s="36">
        <f t="shared" si="42"/>
        <v>0</v>
      </c>
      <c r="CB31" s="49"/>
      <c r="CC31" s="48">
        <f t="shared" ref="CC31:CD31" si="43">SUM(CC19:CC30)</f>
        <v>0</v>
      </c>
      <c r="CD31" s="36">
        <f t="shared" si="43"/>
        <v>0</v>
      </c>
      <c r="CE31" s="49"/>
      <c r="CF31" s="48">
        <f>SUM(CF19:CF30)</f>
        <v>0</v>
      </c>
      <c r="CG31" s="36">
        <f>SUM(CG19:CG30)</f>
        <v>0</v>
      </c>
      <c r="CH31" s="49"/>
      <c r="CI31" s="37">
        <f t="shared" si="2"/>
        <v>27</v>
      </c>
      <c r="CJ31" s="38">
        <f t="shared" si="3"/>
        <v>1078</v>
      </c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J31" s="2"/>
      <c r="DK31" s="1"/>
      <c r="DL31" s="1"/>
      <c r="DM31" s="1"/>
      <c r="DN31" s="2"/>
      <c r="DO31" s="1"/>
      <c r="DP31" s="1"/>
      <c r="DQ31" s="1"/>
      <c r="DR31" s="2"/>
      <c r="DS31" s="1"/>
      <c r="DT31" s="1"/>
      <c r="DU31" s="1"/>
      <c r="DV31" s="2"/>
      <c r="DW31" s="1"/>
      <c r="DX31" s="1"/>
      <c r="DY31" s="1"/>
      <c r="DZ31" s="2"/>
      <c r="EA31" s="1"/>
      <c r="EB31" s="1"/>
      <c r="EC31" s="1"/>
      <c r="EH31" s="5"/>
      <c r="EM31" s="5"/>
      <c r="ER31" s="5"/>
      <c r="EW31" s="5"/>
      <c r="FB31" s="5"/>
      <c r="FG31" s="5"/>
      <c r="FL31" s="5"/>
      <c r="FQ31" s="5"/>
      <c r="FV31" s="5"/>
      <c r="GA31" s="5"/>
      <c r="GF31" s="5"/>
      <c r="GK31" s="5"/>
      <c r="GP31" s="5"/>
      <c r="GU31" s="5"/>
      <c r="GZ31" s="5"/>
    </row>
    <row r="32" spans="1:208" x14ac:dyDescent="0.3">
      <c r="A32" s="60">
        <v>2011</v>
      </c>
      <c r="B32" s="61" t="s">
        <v>5</v>
      </c>
      <c r="C32" s="47">
        <v>0</v>
      </c>
      <c r="D32" s="4">
        <v>0</v>
      </c>
      <c r="E32" s="15">
        <v>0</v>
      </c>
      <c r="F32" s="47">
        <v>0</v>
      </c>
      <c r="G32" s="4">
        <v>2</v>
      </c>
      <c r="H32" s="15">
        <v>0</v>
      </c>
      <c r="I32" s="47">
        <v>0</v>
      </c>
      <c r="J32" s="4">
        <v>0</v>
      </c>
      <c r="K32" s="15">
        <v>0</v>
      </c>
      <c r="L32" s="47">
        <v>0</v>
      </c>
      <c r="M32" s="4">
        <v>0</v>
      </c>
      <c r="N32" s="15">
        <v>0</v>
      </c>
      <c r="O32" s="47">
        <v>0</v>
      </c>
      <c r="P32" s="4">
        <v>0</v>
      </c>
      <c r="Q32" s="15">
        <v>0</v>
      </c>
      <c r="R32" s="47">
        <v>0</v>
      </c>
      <c r="S32" s="4">
        <v>0</v>
      </c>
      <c r="T32" s="15">
        <f t="shared" ref="T32:T43" si="44">IF(R32=0,0,S32/R32*1000)</f>
        <v>0</v>
      </c>
      <c r="U32" s="47">
        <v>0</v>
      </c>
      <c r="V32" s="4">
        <v>0</v>
      </c>
      <c r="W32" s="15">
        <v>0</v>
      </c>
      <c r="X32" s="47">
        <v>0</v>
      </c>
      <c r="Y32" s="4">
        <v>0</v>
      </c>
      <c r="Z32" s="15">
        <v>0</v>
      </c>
      <c r="AA32" s="47">
        <v>0</v>
      </c>
      <c r="AB32" s="4">
        <v>0</v>
      </c>
      <c r="AC32" s="15">
        <v>0</v>
      </c>
      <c r="AD32" s="47">
        <v>0</v>
      </c>
      <c r="AE32" s="4">
        <v>0</v>
      </c>
      <c r="AF32" s="15">
        <v>0</v>
      </c>
      <c r="AG32" s="51">
        <v>0</v>
      </c>
      <c r="AH32" s="10">
        <v>19</v>
      </c>
      <c r="AI32" s="15">
        <v>0</v>
      </c>
      <c r="AJ32" s="47">
        <v>0</v>
      </c>
      <c r="AK32" s="4">
        <v>0</v>
      </c>
      <c r="AL32" s="15">
        <v>0</v>
      </c>
      <c r="AM32" s="47">
        <v>0</v>
      </c>
      <c r="AN32" s="4">
        <v>0</v>
      </c>
      <c r="AO32" s="15">
        <v>0</v>
      </c>
      <c r="AP32" s="45">
        <v>0</v>
      </c>
      <c r="AQ32" s="12">
        <v>0</v>
      </c>
      <c r="AR32" s="46">
        <v>0</v>
      </c>
      <c r="AS32" s="45">
        <v>0</v>
      </c>
      <c r="AT32" s="12">
        <v>0</v>
      </c>
      <c r="AU32" s="46">
        <v>0</v>
      </c>
      <c r="AV32" s="47">
        <v>0</v>
      </c>
      <c r="AW32" s="4">
        <v>0</v>
      </c>
      <c r="AX32" s="15">
        <v>0</v>
      </c>
      <c r="AY32" s="47">
        <v>0</v>
      </c>
      <c r="AZ32" s="4">
        <v>0</v>
      </c>
      <c r="BA32" s="15">
        <f t="shared" ref="BA32:BA43" si="45">IF(AY32=0,0,AZ32/AY32*1000)</f>
        <v>0</v>
      </c>
      <c r="BB32" s="47">
        <v>0</v>
      </c>
      <c r="BC32" s="4">
        <v>0</v>
      </c>
      <c r="BD32" s="15">
        <v>0</v>
      </c>
      <c r="BE32" s="45">
        <v>0</v>
      </c>
      <c r="BF32" s="12">
        <v>0</v>
      </c>
      <c r="BG32" s="46">
        <v>0</v>
      </c>
      <c r="BH32" s="45">
        <v>0</v>
      </c>
      <c r="BI32" s="12">
        <v>0</v>
      </c>
      <c r="BJ32" s="46">
        <v>0</v>
      </c>
      <c r="BK32" s="47">
        <v>0</v>
      </c>
      <c r="BL32" s="4">
        <v>0</v>
      </c>
      <c r="BM32" s="15">
        <v>0</v>
      </c>
      <c r="BN32" s="45">
        <v>0</v>
      </c>
      <c r="BO32" s="12">
        <v>0</v>
      </c>
      <c r="BP32" s="46">
        <v>0</v>
      </c>
      <c r="BQ32" s="47">
        <v>0</v>
      </c>
      <c r="BR32" s="4">
        <v>0</v>
      </c>
      <c r="BS32" s="15">
        <v>0</v>
      </c>
      <c r="BT32" s="47">
        <v>0</v>
      </c>
      <c r="BU32" s="4">
        <v>0</v>
      </c>
      <c r="BV32" s="46">
        <v>0</v>
      </c>
      <c r="BW32" s="47">
        <v>0</v>
      </c>
      <c r="BX32" s="4">
        <v>1</v>
      </c>
      <c r="BY32" s="15">
        <v>0</v>
      </c>
      <c r="BZ32" s="47">
        <v>0</v>
      </c>
      <c r="CA32" s="4">
        <v>0</v>
      </c>
      <c r="CB32" s="15">
        <v>0</v>
      </c>
      <c r="CC32" s="47">
        <v>0</v>
      </c>
      <c r="CD32" s="4">
        <v>0</v>
      </c>
      <c r="CE32" s="15">
        <v>0</v>
      </c>
      <c r="CF32" s="45">
        <v>0</v>
      </c>
      <c r="CG32" s="12">
        <v>0</v>
      </c>
      <c r="CH32" s="46">
        <v>0</v>
      </c>
      <c r="CI32" s="6">
        <f t="shared" si="2"/>
        <v>0</v>
      </c>
      <c r="CJ32" s="11">
        <f t="shared" si="3"/>
        <v>22</v>
      </c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  <c r="DJ32" s="2"/>
      <c r="DK32" s="1"/>
      <c r="DL32" s="1"/>
      <c r="DM32" s="1"/>
      <c r="DN32" s="2"/>
      <c r="DO32" s="1"/>
      <c r="DP32" s="1"/>
      <c r="DQ32" s="1"/>
      <c r="DR32" s="2"/>
      <c r="DS32" s="1"/>
      <c r="DT32" s="1"/>
      <c r="DU32" s="1"/>
      <c r="DV32" s="2"/>
      <c r="DW32" s="1"/>
      <c r="DX32" s="1"/>
      <c r="DY32" s="1"/>
      <c r="DZ32" s="2"/>
      <c r="EA32" s="1"/>
      <c r="EB32" s="1"/>
      <c r="EC32" s="1"/>
    </row>
    <row r="33" spans="1:208" x14ac:dyDescent="0.3">
      <c r="A33" s="60">
        <v>2011</v>
      </c>
      <c r="B33" s="61" t="s">
        <v>6</v>
      </c>
      <c r="C33" s="47">
        <v>0</v>
      </c>
      <c r="D33" s="4">
        <v>0</v>
      </c>
      <c r="E33" s="15">
        <v>0</v>
      </c>
      <c r="F33" s="47">
        <v>0</v>
      </c>
      <c r="G33" s="4">
        <v>0</v>
      </c>
      <c r="H33" s="15">
        <v>0</v>
      </c>
      <c r="I33" s="47">
        <v>0</v>
      </c>
      <c r="J33" s="4">
        <v>0</v>
      </c>
      <c r="K33" s="15">
        <v>0</v>
      </c>
      <c r="L33" s="47">
        <v>0</v>
      </c>
      <c r="M33" s="4">
        <v>0</v>
      </c>
      <c r="N33" s="15">
        <v>0</v>
      </c>
      <c r="O33" s="47">
        <v>0</v>
      </c>
      <c r="P33" s="4">
        <v>0</v>
      </c>
      <c r="Q33" s="15">
        <v>0</v>
      </c>
      <c r="R33" s="47">
        <v>0</v>
      </c>
      <c r="S33" s="4">
        <v>0</v>
      </c>
      <c r="T33" s="15">
        <f t="shared" si="44"/>
        <v>0</v>
      </c>
      <c r="U33" s="47">
        <v>0</v>
      </c>
      <c r="V33" s="4">
        <v>0</v>
      </c>
      <c r="W33" s="15">
        <v>0</v>
      </c>
      <c r="X33" s="47">
        <v>0</v>
      </c>
      <c r="Y33" s="4">
        <v>0</v>
      </c>
      <c r="Z33" s="15">
        <v>0</v>
      </c>
      <c r="AA33" s="47">
        <v>0</v>
      </c>
      <c r="AB33" s="4">
        <v>0</v>
      </c>
      <c r="AC33" s="15">
        <v>0</v>
      </c>
      <c r="AD33" s="47">
        <v>0</v>
      </c>
      <c r="AE33" s="4">
        <v>0</v>
      </c>
      <c r="AF33" s="15">
        <v>0</v>
      </c>
      <c r="AG33" s="47">
        <v>5</v>
      </c>
      <c r="AH33" s="4">
        <v>153</v>
      </c>
      <c r="AI33" s="15">
        <f>AH33/AG33*1000</f>
        <v>30600</v>
      </c>
      <c r="AJ33" s="47">
        <v>0</v>
      </c>
      <c r="AK33" s="4">
        <v>0</v>
      </c>
      <c r="AL33" s="15">
        <v>0</v>
      </c>
      <c r="AM33" s="47">
        <v>0</v>
      </c>
      <c r="AN33" s="4">
        <v>0</v>
      </c>
      <c r="AO33" s="15">
        <v>0</v>
      </c>
      <c r="AP33" s="47">
        <v>0</v>
      </c>
      <c r="AQ33" s="4">
        <v>0</v>
      </c>
      <c r="AR33" s="46">
        <v>0</v>
      </c>
      <c r="AS33" s="47">
        <v>0</v>
      </c>
      <c r="AT33" s="4">
        <v>0</v>
      </c>
      <c r="AU33" s="46">
        <v>0</v>
      </c>
      <c r="AV33" s="47">
        <v>0</v>
      </c>
      <c r="AW33" s="4">
        <v>0</v>
      </c>
      <c r="AX33" s="15">
        <v>0</v>
      </c>
      <c r="AY33" s="47">
        <v>0</v>
      </c>
      <c r="AZ33" s="4">
        <v>0</v>
      </c>
      <c r="BA33" s="15">
        <f t="shared" si="45"/>
        <v>0</v>
      </c>
      <c r="BB33" s="47">
        <v>0</v>
      </c>
      <c r="BC33" s="4">
        <v>0</v>
      </c>
      <c r="BD33" s="15">
        <v>0</v>
      </c>
      <c r="BE33" s="47">
        <v>0</v>
      </c>
      <c r="BF33" s="4">
        <v>0</v>
      </c>
      <c r="BG33" s="46">
        <v>0</v>
      </c>
      <c r="BH33" s="47">
        <v>0</v>
      </c>
      <c r="BI33" s="4">
        <v>0</v>
      </c>
      <c r="BJ33" s="46">
        <v>0</v>
      </c>
      <c r="BK33" s="47">
        <v>0</v>
      </c>
      <c r="BL33" s="4">
        <v>0</v>
      </c>
      <c r="BM33" s="15">
        <v>0</v>
      </c>
      <c r="BN33" s="47">
        <v>0</v>
      </c>
      <c r="BO33" s="4">
        <v>0</v>
      </c>
      <c r="BP33" s="46">
        <v>0</v>
      </c>
      <c r="BQ33" s="47">
        <v>0</v>
      </c>
      <c r="BR33" s="4">
        <v>0</v>
      </c>
      <c r="BS33" s="15">
        <v>0</v>
      </c>
      <c r="BT33" s="47">
        <v>0</v>
      </c>
      <c r="BU33" s="4">
        <v>0</v>
      </c>
      <c r="BV33" s="46">
        <v>0</v>
      </c>
      <c r="BW33" s="47">
        <v>0</v>
      </c>
      <c r="BX33" s="4">
        <v>0</v>
      </c>
      <c r="BY33" s="15">
        <v>0</v>
      </c>
      <c r="BZ33" s="47">
        <v>0</v>
      </c>
      <c r="CA33" s="4">
        <v>0</v>
      </c>
      <c r="CB33" s="15">
        <v>0</v>
      </c>
      <c r="CC33" s="47">
        <v>0</v>
      </c>
      <c r="CD33" s="4">
        <v>0</v>
      </c>
      <c r="CE33" s="15">
        <v>0</v>
      </c>
      <c r="CF33" s="47">
        <v>0</v>
      </c>
      <c r="CG33" s="4">
        <v>0</v>
      </c>
      <c r="CH33" s="46">
        <v>0</v>
      </c>
      <c r="CI33" s="6">
        <f t="shared" si="2"/>
        <v>5</v>
      </c>
      <c r="CJ33" s="11">
        <f t="shared" si="3"/>
        <v>153</v>
      </c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  <c r="DJ33" s="2"/>
      <c r="DK33" s="1"/>
      <c r="DL33" s="1"/>
      <c r="DM33" s="1"/>
      <c r="DN33" s="2"/>
      <c r="DO33" s="1"/>
      <c r="DP33" s="1"/>
      <c r="DQ33" s="1"/>
      <c r="DR33" s="2"/>
      <c r="DS33" s="1"/>
      <c r="DT33" s="1"/>
      <c r="DU33" s="1"/>
      <c r="DV33" s="2"/>
      <c r="DW33" s="1"/>
      <c r="DX33" s="1"/>
      <c r="DY33" s="1"/>
      <c r="DZ33" s="2"/>
      <c r="EA33" s="1"/>
      <c r="EB33" s="1"/>
      <c r="EC33" s="1"/>
    </row>
    <row r="34" spans="1:208" x14ac:dyDescent="0.3">
      <c r="A34" s="60">
        <v>2011</v>
      </c>
      <c r="B34" s="61" t="s">
        <v>7</v>
      </c>
      <c r="C34" s="47">
        <v>0</v>
      </c>
      <c r="D34" s="4">
        <v>0</v>
      </c>
      <c r="E34" s="15">
        <v>0</v>
      </c>
      <c r="F34" s="47">
        <v>0</v>
      </c>
      <c r="G34" s="4">
        <v>0</v>
      </c>
      <c r="H34" s="15">
        <v>0</v>
      </c>
      <c r="I34" s="47">
        <v>0</v>
      </c>
      <c r="J34" s="4">
        <v>0</v>
      </c>
      <c r="K34" s="15">
        <v>0</v>
      </c>
      <c r="L34" s="47">
        <v>0</v>
      </c>
      <c r="M34" s="4">
        <v>0</v>
      </c>
      <c r="N34" s="15">
        <v>0</v>
      </c>
      <c r="O34" s="47">
        <v>0</v>
      </c>
      <c r="P34" s="4">
        <v>0</v>
      </c>
      <c r="Q34" s="15">
        <v>0</v>
      </c>
      <c r="R34" s="47">
        <v>0</v>
      </c>
      <c r="S34" s="4">
        <v>0</v>
      </c>
      <c r="T34" s="15">
        <f t="shared" si="44"/>
        <v>0</v>
      </c>
      <c r="U34" s="47">
        <v>0</v>
      </c>
      <c r="V34" s="4">
        <v>0</v>
      </c>
      <c r="W34" s="15">
        <v>0</v>
      </c>
      <c r="X34" s="47">
        <v>0</v>
      </c>
      <c r="Y34" s="4">
        <v>0</v>
      </c>
      <c r="Z34" s="15">
        <v>0</v>
      </c>
      <c r="AA34" s="47">
        <v>0</v>
      </c>
      <c r="AB34" s="4">
        <v>0</v>
      </c>
      <c r="AC34" s="15">
        <v>0</v>
      </c>
      <c r="AD34" s="47">
        <v>0</v>
      </c>
      <c r="AE34" s="4">
        <v>0</v>
      </c>
      <c r="AF34" s="15">
        <v>0</v>
      </c>
      <c r="AG34" s="47">
        <v>0</v>
      </c>
      <c r="AH34" s="4">
        <v>6</v>
      </c>
      <c r="AI34" s="15">
        <v>0</v>
      </c>
      <c r="AJ34" s="47">
        <v>0</v>
      </c>
      <c r="AK34" s="4">
        <v>0</v>
      </c>
      <c r="AL34" s="15">
        <v>0</v>
      </c>
      <c r="AM34" s="47">
        <v>0</v>
      </c>
      <c r="AN34" s="4">
        <v>0</v>
      </c>
      <c r="AO34" s="15">
        <v>0</v>
      </c>
      <c r="AP34" s="47">
        <v>0</v>
      </c>
      <c r="AQ34" s="4">
        <v>0</v>
      </c>
      <c r="AR34" s="46">
        <v>0</v>
      </c>
      <c r="AS34" s="47">
        <v>0</v>
      </c>
      <c r="AT34" s="4">
        <v>0</v>
      </c>
      <c r="AU34" s="46">
        <v>0</v>
      </c>
      <c r="AV34" s="47">
        <v>0</v>
      </c>
      <c r="AW34" s="4">
        <v>0</v>
      </c>
      <c r="AX34" s="15">
        <v>0</v>
      </c>
      <c r="AY34" s="47">
        <v>0</v>
      </c>
      <c r="AZ34" s="4">
        <v>0</v>
      </c>
      <c r="BA34" s="15">
        <f t="shared" si="45"/>
        <v>0</v>
      </c>
      <c r="BB34" s="47">
        <v>0</v>
      </c>
      <c r="BC34" s="4">
        <v>0</v>
      </c>
      <c r="BD34" s="15">
        <v>0</v>
      </c>
      <c r="BE34" s="47">
        <v>0</v>
      </c>
      <c r="BF34" s="4">
        <v>0</v>
      </c>
      <c r="BG34" s="46">
        <v>0</v>
      </c>
      <c r="BH34" s="47">
        <v>0</v>
      </c>
      <c r="BI34" s="4">
        <v>0</v>
      </c>
      <c r="BJ34" s="46">
        <v>0</v>
      </c>
      <c r="BK34" s="47">
        <v>0</v>
      </c>
      <c r="BL34" s="4">
        <v>0</v>
      </c>
      <c r="BM34" s="15">
        <v>0</v>
      </c>
      <c r="BN34" s="47">
        <v>0</v>
      </c>
      <c r="BO34" s="4">
        <v>0</v>
      </c>
      <c r="BP34" s="46">
        <v>0</v>
      </c>
      <c r="BQ34" s="47">
        <v>0</v>
      </c>
      <c r="BR34" s="4">
        <v>0</v>
      </c>
      <c r="BS34" s="15">
        <v>0</v>
      </c>
      <c r="BT34" s="47">
        <v>0</v>
      </c>
      <c r="BU34" s="4">
        <v>0</v>
      </c>
      <c r="BV34" s="46">
        <v>0</v>
      </c>
      <c r="BW34" s="47">
        <v>0</v>
      </c>
      <c r="BX34" s="4">
        <v>0</v>
      </c>
      <c r="BY34" s="15">
        <v>0</v>
      </c>
      <c r="BZ34" s="47">
        <v>0</v>
      </c>
      <c r="CA34" s="4">
        <v>0</v>
      </c>
      <c r="CB34" s="15">
        <v>0</v>
      </c>
      <c r="CC34" s="47">
        <v>0</v>
      </c>
      <c r="CD34" s="4">
        <v>0</v>
      </c>
      <c r="CE34" s="15">
        <v>0</v>
      </c>
      <c r="CF34" s="47">
        <v>0</v>
      </c>
      <c r="CG34" s="4">
        <v>0</v>
      </c>
      <c r="CH34" s="46">
        <v>0</v>
      </c>
      <c r="CI34" s="6">
        <f t="shared" si="2"/>
        <v>0</v>
      </c>
      <c r="CJ34" s="11">
        <f t="shared" si="3"/>
        <v>6</v>
      </c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  <c r="DJ34" s="2"/>
      <c r="DK34" s="1"/>
      <c r="DL34" s="1"/>
      <c r="DM34" s="1"/>
      <c r="DN34" s="2"/>
      <c r="DO34" s="1"/>
      <c r="DP34" s="1"/>
      <c r="DQ34" s="1"/>
      <c r="DR34" s="2"/>
      <c r="DS34" s="1"/>
      <c r="DT34" s="1"/>
      <c r="DU34" s="1"/>
      <c r="DV34" s="2"/>
      <c r="DW34" s="1"/>
      <c r="DX34" s="1"/>
      <c r="DY34" s="1"/>
      <c r="DZ34" s="2"/>
      <c r="EA34" s="1"/>
      <c r="EB34" s="1"/>
      <c r="EC34" s="1"/>
    </row>
    <row r="35" spans="1:208" x14ac:dyDescent="0.3">
      <c r="A35" s="60">
        <v>2011</v>
      </c>
      <c r="B35" s="61" t="s">
        <v>8</v>
      </c>
      <c r="C35" s="47">
        <v>0</v>
      </c>
      <c r="D35" s="4">
        <v>0</v>
      </c>
      <c r="E35" s="15">
        <v>0</v>
      </c>
      <c r="F35" s="47">
        <v>0</v>
      </c>
      <c r="G35" s="4">
        <v>0</v>
      </c>
      <c r="H35" s="15">
        <v>0</v>
      </c>
      <c r="I35" s="47">
        <v>0</v>
      </c>
      <c r="J35" s="4">
        <v>0</v>
      </c>
      <c r="K35" s="15">
        <v>0</v>
      </c>
      <c r="L35" s="47">
        <v>0</v>
      </c>
      <c r="M35" s="4">
        <v>0</v>
      </c>
      <c r="N35" s="15">
        <v>0</v>
      </c>
      <c r="O35" s="47">
        <v>0</v>
      </c>
      <c r="P35" s="4">
        <v>0</v>
      </c>
      <c r="Q35" s="15">
        <v>0</v>
      </c>
      <c r="R35" s="47">
        <v>0</v>
      </c>
      <c r="S35" s="4">
        <v>0</v>
      </c>
      <c r="T35" s="15">
        <f t="shared" si="44"/>
        <v>0</v>
      </c>
      <c r="U35" s="47">
        <v>0</v>
      </c>
      <c r="V35" s="4">
        <v>0</v>
      </c>
      <c r="W35" s="15">
        <v>0</v>
      </c>
      <c r="X35" s="47">
        <v>0</v>
      </c>
      <c r="Y35" s="4">
        <v>0</v>
      </c>
      <c r="Z35" s="15">
        <v>0</v>
      </c>
      <c r="AA35" s="47">
        <v>0</v>
      </c>
      <c r="AB35" s="4">
        <v>0</v>
      </c>
      <c r="AC35" s="15">
        <v>0</v>
      </c>
      <c r="AD35" s="47">
        <v>0</v>
      </c>
      <c r="AE35" s="4">
        <v>0</v>
      </c>
      <c r="AF35" s="15">
        <v>0</v>
      </c>
      <c r="AG35" s="47">
        <v>0</v>
      </c>
      <c r="AH35" s="4">
        <v>15</v>
      </c>
      <c r="AI35" s="15">
        <v>0</v>
      </c>
      <c r="AJ35" s="47">
        <v>0</v>
      </c>
      <c r="AK35" s="4">
        <v>0</v>
      </c>
      <c r="AL35" s="15">
        <v>0</v>
      </c>
      <c r="AM35" s="47">
        <v>0</v>
      </c>
      <c r="AN35" s="4">
        <v>0</v>
      </c>
      <c r="AO35" s="15">
        <v>0</v>
      </c>
      <c r="AP35" s="47">
        <v>0</v>
      </c>
      <c r="AQ35" s="4">
        <v>0</v>
      </c>
      <c r="AR35" s="46">
        <v>0</v>
      </c>
      <c r="AS35" s="47">
        <v>0</v>
      </c>
      <c r="AT35" s="4">
        <v>0</v>
      </c>
      <c r="AU35" s="46">
        <v>0</v>
      </c>
      <c r="AV35" s="47">
        <v>0</v>
      </c>
      <c r="AW35" s="4">
        <v>0</v>
      </c>
      <c r="AX35" s="15">
        <v>0</v>
      </c>
      <c r="AY35" s="47">
        <v>0</v>
      </c>
      <c r="AZ35" s="4">
        <v>0</v>
      </c>
      <c r="BA35" s="15">
        <f t="shared" si="45"/>
        <v>0</v>
      </c>
      <c r="BB35" s="47">
        <v>0</v>
      </c>
      <c r="BC35" s="4">
        <v>0</v>
      </c>
      <c r="BD35" s="15">
        <v>0</v>
      </c>
      <c r="BE35" s="47">
        <v>0</v>
      </c>
      <c r="BF35" s="4">
        <v>0</v>
      </c>
      <c r="BG35" s="46">
        <v>0</v>
      </c>
      <c r="BH35" s="47">
        <v>0</v>
      </c>
      <c r="BI35" s="4">
        <v>0</v>
      </c>
      <c r="BJ35" s="46">
        <v>0</v>
      </c>
      <c r="BK35" s="47">
        <v>0</v>
      </c>
      <c r="BL35" s="4">
        <v>0</v>
      </c>
      <c r="BM35" s="15">
        <v>0</v>
      </c>
      <c r="BN35" s="47">
        <v>0</v>
      </c>
      <c r="BO35" s="4">
        <v>0</v>
      </c>
      <c r="BP35" s="46">
        <v>0</v>
      </c>
      <c r="BQ35" s="47">
        <v>0</v>
      </c>
      <c r="BR35" s="4">
        <v>0</v>
      </c>
      <c r="BS35" s="15">
        <v>0</v>
      </c>
      <c r="BT35" s="47">
        <v>0</v>
      </c>
      <c r="BU35" s="4">
        <v>0</v>
      </c>
      <c r="BV35" s="46">
        <v>0</v>
      </c>
      <c r="BW35" s="47">
        <v>0</v>
      </c>
      <c r="BX35" s="4">
        <v>0</v>
      </c>
      <c r="BY35" s="15">
        <v>0</v>
      </c>
      <c r="BZ35" s="47">
        <v>0</v>
      </c>
      <c r="CA35" s="4">
        <v>0</v>
      </c>
      <c r="CB35" s="15">
        <v>0</v>
      </c>
      <c r="CC35" s="47">
        <v>0</v>
      </c>
      <c r="CD35" s="4">
        <v>0</v>
      </c>
      <c r="CE35" s="15">
        <v>0</v>
      </c>
      <c r="CF35" s="47">
        <v>0</v>
      </c>
      <c r="CG35" s="4">
        <v>0</v>
      </c>
      <c r="CH35" s="46">
        <v>0</v>
      </c>
      <c r="CI35" s="6">
        <f t="shared" si="2"/>
        <v>0</v>
      </c>
      <c r="CJ35" s="11">
        <f t="shared" si="3"/>
        <v>15</v>
      </c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  <c r="DJ35" s="2"/>
      <c r="DK35" s="1"/>
      <c r="DL35" s="1"/>
      <c r="DM35" s="1"/>
      <c r="DN35" s="2"/>
      <c r="DO35" s="1"/>
      <c r="DP35" s="1"/>
      <c r="DQ35" s="1"/>
      <c r="DR35" s="2"/>
      <c r="DS35" s="1"/>
      <c r="DT35" s="1"/>
      <c r="DU35" s="1"/>
      <c r="DV35" s="2"/>
      <c r="DW35" s="1"/>
      <c r="DX35" s="1"/>
      <c r="DY35" s="1"/>
      <c r="DZ35" s="2"/>
      <c r="EA35" s="1"/>
      <c r="EB35" s="1"/>
      <c r="EC35" s="1"/>
    </row>
    <row r="36" spans="1:208" x14ac:dyDescent="0.3">
      <c r="A36" s="60">
        <v>2011</v>
      </c>
      <c r="B36" s="61" t="s">
        <v>9</v>
      </c>
      <c r="C36" s="47">
        <v>0</v>
      </c>
      <c r="D36" s="4">
        <v>0</v>
      </c>
      <c r="E36" s="15">
        <v>0</v>
      </c>
      <c r="F36" s="47">
        <v>0</v>
      </c>
      <c r="G36" s="4">
        <v>0</v>
      </c>
      <c r="H36" s="15">
        <v>0</v>
      </c>
      <c r="I36" s="47">
        <v>0</v>
      </c>
      <c r="J36" s="4">
        <v>0</v>
      </c>
      <c r="K36" s="15">
        <v>0</v>
      </c>
      <c r="L36" s="47">
        <v>0</v>
      </c>
      <c r="M36" s="4">
        <v>0</v>
      </c>
      <c r="N36" s="15">
        <v>0</v>
      </c>
      <c r="O36" s="47">
        <v>0</v>
      </c>
      <c r="P36" s="4">
        <v>0</v>
      </c>
      <c r="Q36" s="15">
        <v>0</v>
      </c>
      <c r="R36" s="47">
        <v>0</v>
      </c>
      <c r="S36" s="4">
        <v>0</v>
      </c>
      <c r="T36" s="15">
        <f t="shared" si="44"/>
        <v>0</v>
      </c>
      <c r="U36" s="47">
        <v>0</v>
      </c>
      <c r="V36" s="4">
        <v>0</v>
      </c>
      <c r="W36" s="15">
        <v>0</v>
      </c>
      <c r="X36" s="47">
        <v>0</v>
      </c>
      <c r="Y36" s="4">
        <v>0</v>
      </c>
      <c r="Z36" s="15">
        <v>0</v>
      </c>
      <c r="AA36" s="47">
        <v>0</v>
      </c>
      <c r="AB36" s="4">
        <v>0</v>
      </c>
      <c r="AC36" s="15">
        <v>0</v>
      </c>
      <c r="AD36" s="47">
        <v>0</v>
      </c>
      <c r="AE36" s="4">
        <v>0</v>
      </c>
      <c r="AF36" s="15">
        <v>0</v>
      </c>
      <c r="AG36" s="47">
        <v>0</v>
      </c>
      <c r="AH36" s="4">
        <v>5</v>
      </c>
      <c r="AI36" s="15">
        <v>0</v>
      </c>
      <c r="AJ36" s="47">
        <v>0</v>
      </c>
      <c r="AK36" s="4">
        <v>0</v>
      </c>
      <c r="AL36" s="15">
        <v>0</v>
      </c>
      <c r="AM36" s="47">
        <v>0</v>
      </c>
      <c r="AN36" s="4">
        <v>0</v>
      </c>
      <c r="AO36" s="15">
        <v>0</v>
      </c>
      <c r="AP36" s="47">
        <v>0</v>
      </c>
      <c r="AQ36" s="4">
        <v>0</v>
      </c>
      <c r="AR36" s="46">
        <v>0</v>
      </c>
      <c r="AS36" s="47">
        <v>0</v>
      </c>
      <c r="AT36" s="4">
        <v>0</v>
      </c>
      <c r="AU36" s="46">
        <v>0</v>
      </c>
      <c r="AV36" s="47">
        <v>0</v>
      </c>
      <c r="AW36" s="4">
        <v>0</v>
      </c>
      <c r="AX36" s="15">
        <v>0</v>
      </c>
      <c r="AY36" s="47">
        <v>0</v>
      </c>
      <c r="AZ36" s="4">
        <v>0</v>
      </c>
      <c r="BA36" s="15">
        <f t="shared" si="45"/>
        <v>0</v>
      </c>
      <c r="BB36" s="47">
        <v>0</v>
      </c>
      <c r="BC36" s="4">
        <v>0</v>
      </c>
      <c r="BD36" s="15">
        <v>0</v>
      </c>
      <c r="BE36" s="47">
        <v>0</v>
      </c>
      <c r="BF36" s="4">
        <v>0</v>
      </c>
      <c r="BG36" s="46">
        <v>0</v>
      </c>
      <c r="BH36" s="47">
        <v>0</v>
      </c>
      <c r="BI36" s="4">
        <v>0</v>
      </c>
      <c r="BJ36" s="46">
        <v>0</v>
      </c>
      <c r="BK36" s="47">
        <v>0</v>
      </c>
      <c r="BL36" s="4">
        <v>0</v>
      </c>
      <c r="BM36" s="15">
        <v>0</v>
      </c>
      <c r="BN36" s="47">
        <v>0</v>
      </c>
      <c r="BO36" s="4">
        <v>0</v>
      </c>
      <c r="BP36" s="46">
        <v>0</v>
      </c>
      <c r="BQ36" s="47">
        <v>0</v>
      </c>
      <c r="BR36" s="4">
        <v>0</v>
      </c>
      <c r="BS36" s="15">
        <v>0</v>
      </c>
      <c r="BT36" s="47">
        <v>0</v>
      </c>
      <c r="BU36" s="4">
        <v>0</v>
      </c>
      <c r="BV36" s="46">
        <v>0</v>
      </c>
      <c r="BW36" s="47">
        <v>0</v>
      </c>
      <c r="BX36" s="4">
        <v>0</v>
      </c>
      <c r="BY36" s="15">
        <v>0</v>
      </c>
      <c r="BZ36" s="47">
        <v>0</v>
      </c>
      <c r="CA36" s="4">
        <v>0</v>
      </c>
      <c r="CB36" s="15">
        <v>0</v>
      </c>
      <c r="CC36" s="47">
        <v>0</v>
      </c>
      <c r="CD36" s="4">
        <v>0</v>
      </c>
      <c r="CE36" s="15">
        <v>0</v>
      </c>
      <c r="CF36" s="47">
        <v>0</v>
      </c>
      <c r="CG36" s="4">
        <v>0</v>
      </c>
      <c r="CH36" s="46">
        <v>0</v>
      </c>
      <c r="CI36" s="6">
        <f t="shared" si="2"/>
        <v>0</v>
      </c>
      <c r="CJ36" s="11">
        <f t="shared" si="3"/>
        <v>5</v>
      </c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  <c r="DJ36" s="2"/>
      <c r="DK36" s="1"/>
      <c r="DL36" s="1"/>
      <c r="DM36" s="1"/>
      <c r="DN36" s="2"/>
      <c r="DO36" s="1"/>
      <c r="DP36" s="1"/>
      <c r="DQ36" s="1"/>
      <c r="DR36" s="2"/>
      <c r="DS36" s="1"/>
      <c r="DT36" s="1"/>
      <c r="DU36" s="1"/>
      <c r="DV36" s="2"/>
      <c r="DW36" s="1"/>
      <c r="DX36" s="1"/>
      <c r="DY36" s="1"/>
      <c r="DZ36" s="2"/>
      <c r="EA36" s="1"/>
      <c r="EB36" s="1"/>
      <c r="EC36" s="1"/>
    </row>
    <row r="37" spans="1:208" x14ac:dyDescent="0.3">
      <c r="A37" s="60">
        <v>2011</v>
      </c>
      <c r="B37" s="61" t="s">
        <v>10</v>
      </c>
      <c r="C37" s="47">
        <v>0</v>
      </c>
      <c r="D37" s="4">
        <v>0</v>
      </c>
      <c r="E37" s="15">
        <v>0</v>
      </c>
      <c r="F37" s="47">
        <v>0</v>
      </c>
      <c r="G37" s="4">
        <v>0</v>
      </c>
      <c r="H37" s="15">
        <v>0</v>
      </c>
      <c r="I37" s="47">
        <v>0</v>
      </c>
      <c r="J37" s="4">
        <v>0</v>
      </c>
      <c r="K37" s="15">
        <v>0</v>
      </c>
      <c r="L37" s="47">
        <v>0</v>
      </c>
      <c r="M37" s="4">
        <v>0</v>
      </c>
      <c r="N37" s="15">
        <v>0</v>
      </c>
      <c r="O37" s="47">
        <v>0</v>
      </c>
      <c r="P37" s="4">
        <v>0</v>
      </c>
      <c r="Q37" s="15">
        <v>0</v>
      </c>
      <c r="R37" s="47">
        <v>0</v>
      </c>
      <c r="S37" s="4">
        <v>0</v>
      </c>
      <c r="T37" s="15">
        <f t="shared" si="44"/>
        <v>0</v>
      </c>
      <c r="U37" s="47">
        <v>0</v>
      </c>
      <c r="V37" s="4">
        <v>0</v>
      </c>
      <c r="W37" s="15">
        <v>0</v>
      </c>
      <c r="X37" s="47">
        <v>0</v>
      </c>
      <c r="Y37" s="4">
        <v>0</v>
      </c>
      <c r="Z37" s="15">
        <v>0</v>
      </c>
      <c r="AA37" s="47">
        <v>0</v>
      </c>
      <c r="AB37" s="4">
        <v>0</v>
      </c>
      <c r="AC37" s="15">
        <v>0</v>
      </c>
      <c r="AD37" s="47">
        <v>0</v>
      </c>
      <c r="AE37" s="4">
        <v>0</v>
      </c>
      <c r="AF37" s="15">
        <v>0</v>
      </c>
      <c r="AG37" s="47">
        <v>0</v>
      </c>
      <c r="AH37" s="4">
        <v>3</v>
      </c>
      <c r="AI37" s="15">
        <v>0</v>
      </c>
      <c r="AJ37" s="47">
        <v>0</v>
      </c>
      <c r="AK37" s="4">
        <v>0</v>
      </c>
      <c r="AL37" s="15">
        <v>0</v>
      </c>
      <c r="AM37" s="47">
        <v>0</v>
      </c>
      <c r="AN37" s="4">
        <v>0</v>
      </c>
      <c r="AO37" s="15">
        <v>0</v>
      </c>
      <c r="AP37" s="47">
        <v>0</v>
      </c>
      <c r="AQ37" s="4">
        <v>0</v>
      </c>
      <c r="AR37" s="46">
        <v>0</v>
      </c>
      <c r="AS37" s="47">
        <v>0</v>
      </c>
      <c r="AT37" s="4">
        <v>0</v>
      </c>
      <c r="AU37" s="46">
        <v>0</v>
      </c>
      <c r="AV37" s="47">
        <v>0</v>
      </c>
      <c r="AW37" s="4">
        <v>0</v>
      </c>
      <c r="AX37" s="15">
        <v>0</v>
      </c>
      <c r="AY37" s="47">
        <v>0</v>
      </c>
      <c r="AZ37" s="4">
        <v>0</v>
      </c>
      <c r="BA37" s="15">
        <f t="shared" si="45"/>
        <v>0</v>
      </c>
      <c r="BB37" s="47">
        <v>0</v>
      </c>
      <c r="BC37" s="4">
        <v>0</v>
      </c>
      <c r="BD37" s="15">
        <v>0</v>
      </c>
      <c r="BE37" s="47">
        <v>0</v>
      </c>
      <c r="BF37" s="4">
        <v>0</v>
      </c>
      <c r="BG37" s="46">
        <v>0</v>
      </c>
      <c r="BH37" s="47">
        <v>0</v>
      </c>
      <c r="BI37" s="4">
        <v>0</v>
      </c>
      <c r="BJ37" s="46">
        <v>0</v>
      </c>
      <c r="BK37" s="47">
        <v>0</v>
      </c>
      <c r="BL37" s="4">
        <v>0</v>
      </c>
      <c r="BM37" s="15">
        <v>0</v>
      </c>
      <c r="BN37" s="47">
        <v>0</v>
      </c>
      <c r="BO37" s="4">
        <v>0</v>
      </c>
      <c r="BP37" s="46">
        <v>0</v>
      </c>
      <c r="BQ37" s="47">
        <v>0</v>
      </c>
      <c r="BR37" s="4">
        <v>0</v>
      </c>
      <c r="BS37" s="15">
        <v>0</v>
      </c>
      <c r="BT37" s="47">
        <v>0</v>
      </c>
      <c r="BU37" s="4">
        <v>0</v>
      </c>
      <c r="BV37" s="46">
        <v>0</v>
      </c>
      <c r="BW37" s="47">
        <v>0</v>
      </c>
      <c r="BX37" s="4">
        <v>9</v>
      </c>
      <c r="BY37" s="15">
        <v>0</v>
      </c>
      <c r="BZ37" s="47">
        <v>0</v>
      </c>
      <c r="CA37" s="4">
        <v>0</v>
      </c>
      <c r="CB37" s="15">
        <v>0</v>
      </c>
      <c r="CC37" s="47">
        <v>0</v>
      </c>
      <c r="CD37" s="4">
        <v>0</v>
      </c>
      <c r="CE37" s="15">
        <v>0</v>
      </c>
      <c r="CF37" s="47">
        <v>0</v>
      </c>
      <c r="CG37" s="4">
        <v>0</v>
      </c>
      <c r="CH37" s="46">
        <v>0</v>
      </c>
      <c r="CI37" s="6">
        <f t="shared" si="2"/>
        <v>0</v>
      </c>
      <c r="CJ37" s="11">
        <f t="shared" si="3"/>
        <v>12</v>
      </c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  <c r="DJ37" s="2"/>
      <c r="DK37" s="1"/>
      <c r="DL37" s="1"/>
      <c r="DM37" s="1"/>
      <c r="DN37" s="2"/>
      <c r="DO37" s="1"/>
      <c r="DP37" s="1"/>
      <c r="DQ37" s="1"/>
      <c r="DR37" s="2"/>
      <c r="DS37" s="1"/>
      <c r="DT37" s="1"/>
      <c r="DU37" s="1"/>
      <c r="DV37" s="2"/>
      <c r="DW37" s="1"/>
      <c r="DX37" s="1"/>
      <c r="DY37" s="1"/>
      <c r="DZ37" s="2"/>
      <c r="EA37" s="1"/>
      <c r="EB37" s="1"/>
      <c r="EC37" s="1"/>
    </row>
    <row r="38" spans="1:208" x14ac:dyDescent="0.3">
      <c r="A38" s="60">
        <v>2011</v>
      </c>
      <c r="B38" s="61" t="s">
        <v>11</v>
      </c>
      <c r="C38" s="47">
        <v>0</v>
      </c>
      <c r="D38" s="4">
        <v>0</v>
      </c>
      <c r="E38" s="15">
        <v>0</v>
      </c>
      <c r="F38" s="47">
        <v>0</v>
      </c>
      <c r="G38" s="4">
        <v>0</v>
      </c>
      <c r="H38" s="15">
        <v>0</v>
      </c>
      <c r="I38" s="47">
        <v>0</v>
      </c>
      <c r="J38" s="4">
        <v>0</v>
      </c>
      <c r="K38" s="15">
        <v>0</v>
      </c>
      <c r="L38" s="47">
        <v>0</v>
      </c>
      <c r="M38" s="4">
        <v>0</v>
      </c>
      <c r="N38" s="15">
        <v>0</v>
      </c>
      <c r="O38" s="47">
        <v>0</v>
      </c>
      <c r="P38" s="4">
        <v>0</v>
      </c>
      <c r="Q38" s="15">
        <v>0</v>
      </c>
      <c r="R38" s="47">
        <v>0</v>
      </c>
      <c r="S38" s="4">
        <v>0</v>
      </c>
      <c r="T38" s="15">
        <f t="shared" si="44"/>
        <v>0</v>
      </c>
      <c r="U38" s="47">
        <v>0</v>
      </c>
      <c r="V38" s="4">
        <v>0</v>
      </c>
      <c r="W38" s="15">
        <v>0</v>
      </c>
      <c r="X38" s="47">
        <v>0</v>
      </c>
      <c r="Y38" s="4">
        <v>0</v>
      </c>
      <c r="Z38" s="15">
        <v>0</v>
      </c>
      <c r="AA38" s="47">
        <v>0</v>
      </c>
      <c r="AB38" s="4">
        <v>0</v>
      </c>
      <c r="AC38" s="15">
        <v>0</v>
      </c>
      <c r="AD38" s="47">
        <v>0</v>
      </c>
      <c r="AE38" s="4">
        <v>0</v>
      </c>
      <c r="AF38" s="15">
        <v>0</v>
      </c>
      <c r="AG38" s="47">
        <v>0</v>
      </c>
      <c r="AH38" s="4">
        <v>13</v>
      </c>
      <c r="AI38" s="15">
        <v>0</v>
      </c>
      <c r="AJ38" s="47">
        <v>4</v>
      </c>
      <c r="AK38" s="4">
        <v>40</v>
      </c>
      <c r="AL38" s="15">
        <f>AK38/AJ38*1000</f>
        <v>10000</v>
      </c>
      <c r="AM38" s="47">
        <v>0</v>
      </c>
      <c r="AN38" s="4">
        <v>0</v>
      </c>
      <c r="AO38" s="15">
        <v>0</v>
      </c>
      <c r="AP38" s="47">
        <v>0</v>
      </c>
      <c r="AQ38" s="4">
        <v>0</v>
      </c>
      <c r="AR38" s="46">
        <v>0</v>
      </c>
      <c r="AS38" s="47">
        <v>0</v>
      </c>
      <c r="AT38" s="4">
        <v>0</v>
      </c>
      <c r="AU38" s="46">
        <v>0</v>
      </c>
      <c r="AV38" s="47">
        <v>0</v>
      </c>
      <c r="AW38" s="4">
        <v>0</v>
      </c>
      <c r="AX38" s="15">
        <v>0</v>
      </c>
      <c r="AY38" s="47">
        <v>0</v>
      </c>
      <c r="AZ38" s="4">
        <v>0</v>
      </c>
      <c r="BA38" s="15">
        <f t="shared" si="45"/>
        <v>0</v>
      </c>
      <c r="BB38" s="47">
        <v>0</v>
      </c>
      <c r="BC38" s="4">
        <v>0</v>
      </c>
      <c r="BD38" s="15">
        <v>0</v>
      </c>
      <c r="BE38" s="47">
        <v>0</v>
      </c>
      <c r="BF38" s="4">
        <v>0</v>
      </c>
      <c r="BG38" s="46">
        <v>0</v>
      </c>
      <c r="BH38" s="47">
        <v>0</v>
      </c>
      <c r="BI38" s="4">
        <v>0</v>
      </c>
      <c r="BJ38" s="46">
        <v>0</v>
      </c>
      <c r="BK38" s="47">
        <v>0</v>
      </c>
      <c r="BL38" s="4">
        <v>0</v>
      </c>
      <c r="BM38" s="15">
        <v>0</v>
      </c>
      <c r="BN38" s="47">
        <v>0</v>
      </c>
      <c r="BO38" s="4">
        <v>0</v>
      </c>
      <c r="BP38" s="46">
        <v>0</v>
      </c>
      <c r="BQ38" s="47">
        <v>0</v>
      </c>
      <c r="BR38" s="4">
        <v>0</v>
      </c>
      <c r="BS38" s="15">
        <v>0</v>
      </c>
      <c r="BT38" s="47">
        <v>0</v>
      </c>
      <c r="BU38" s="4">
        <v>0</v>
      </c>
      <c r="BV38" s="46">
        <v>0</v>
      </c>
      <c r="BW38" s="47">
        <v>0</v>
      </c>
      <c r="BX38" s="4">
        <v>0</v>
      </c>
      <c r="BY38" s="15">
        <v>0</v>
      </c>
      <c r="BZ38" s="47">
        <v>0</v>
      </c>
      <c r="CA38" s="4">
        <v>1</v>
      </c>
      <c r="CB38" s="15">
        <v>0</v>
      </c>
      <c r="CC38" s="47">
        <v>0</v>
      </c>
      <c r="CD38" s="4">
        <v>0</v>
      </c>
      <c r="CE38" s="15">
        <v>0</v>
      </c>
      <c r="CF38" s="47">
        <v>0</v>
      </c>
      <c r="CG38" s="4">
        <v>0</v>
      </c>
      <c r="CH38" s="46">
        <v>0</v>
      </c>
      <c r="CI38" s="6">
        <f t="shared" ref="CI38:CI70" si="46">+F38+U38+X38+AG38+AJ38+AV38+BK38+BQ38+BW38+BZ38</f>
        <v>4</v>
      </c>
      <c r="CJ38" s="11">
        <f t="shared" ref="CJ38:CJ70" si="47">+G38+V38+Y38+AH38+AK38+AW38+BL38+BR38+BX38+CA38</f>
        <v>54</v>
      </c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  <c r="DJ38" s="2"/>
      <c r="DK38" s="1"/>
      <c r="DL38" s="1"/>
      <c r="DM38" s="1"/>
      <c r="DN38" s="2"/>
      <c r="DO38" s="1"/>
      <c r="DP38" s="1"/>
      <c r="DQ38" s="1"/>
      <c r="DR38" s="2"/>
      <c r="DS38" s="1"/>
      <c r="DT38" s="1"/>
      <c r="DU38" s="1"/>
      <c r="DV38" s="2"/>
      <c r="DW38" s="1"/>
      <c r="DX38" s="1"/>
      <c r="DY38" s="1"/>
      <c r="DZ38" s="2"/>
      <c r="EA38" s="1"/>
      <c r="EB38" s="1"/>
      <c r="EC38" s="1"/>
    </row>
    <row r="39" spans="1:208" x14ac:dyDescent="0.3">
      <c r="A39" s="60">
        <v>2011</v>
      </c>
      <c r="B39" s="61" t="s">
        <v>12</v>
      </c>
      <c r="C39" s="47">
        <v>0</v>
      </c>
      <c r="D39" s="4">
        <v>0</v>
      </c>
      <c r="E39" s="15">
        <v>0</v>
      </c>
      <c r="F39" s="47">
        <v>0</v>
      </c>
      <c r="G39" s="4">
        <v>0</v>
      </c>
      <c r="H39" s="15">
        <v>0</v>
      </c>
      <c r="I39" s="47">
        <v>0</v>
      </c>
      <c r="J39" s="4">
        <v>0</v>
      </c>
      <c r="K39" s="15">
        <v>0</v>
      </c>
      <c r="L39" s="47">
        <v>0</v>
      </c>
      <c r="M39" s="4">
        <v>0</v>
      </c>
      <c r="N39" s="15">
        <v>0</v>
      </c>
      <c r="O39" s="47">
        <v>0</v>
      </c>
      <c r="P39" s="4">
        <v>0</v>
      </c>
      <c r="Q39" s="15">
        <v>0</v>
      </c>
      <c r="R39" s="47">
        <v>0</v>
      </c>
      <c r="S39" s="4">
        <v>0</v>
      </c>
      <c r="T39" s="15">
        <f t="shared" si="44"/>
        <v>0</v>
      </c>
      <c r="U39" s="47">
        <v>0</v>
      </c>
      <c r="V39" s="4">
        <v>0</v>
      </c>
      <c r="W39" s="15">
        <v>0</v>
      </c>
      <c r="X39" s="47">
        <v>0</v>
      </c>
      <c r="Y39" s="4">
        <v>0</v>
      </c>
      <c r="Z39" s="15">
        <v>0</v>
      </c>
      <c r="AA39" s="47">
        <v>0</v>
      </c>
      <c r="AB39" s="4">
        <v>0</v>
      </c>
      <c r="AC39" s="15">
        <v>0</v>
      </c>
      <c r="AD39" s="47">
        <v>0</v>
      </c>
      <c r="AE39" s="4">
        <v>0</v>
      </c>
      <c r="AF39" s="15">
        <v>0</v>
      </c>
      <c r="AG39" s="51">
        <v>4</v>
      </c>
      <c r="AH39" s="10">
        <v>187</v>
      </c>
      <c r="AI39" s="15">
        <f>AH39/AG39*1000</f>
        <v>46750</v>
      </c>
      <c r="AJ39" s="47">
        <v>0</v>
      </c>
      <c r="AK39" s="4">
        <v>0</v>
      </c>
      <c r="AL39" s="15">
        <v>0</v>
      </c>
      <c r="AM39" s="47">
        <v>0</v>
      </c>
      <c r="AN39" s="4">
        <v>0</v>
      </c>
      <c r="AO39" s="15">
        <v>0</v>
      </c>
      <c r="AP39" s="47">
        <v>0</v>
      </c>
      <c r="AQ39" s="4">
        <v>0</v>
      </c>
      <c r="AR39" s="46">
        <v>0</v>
      </c>
      <c r="AS39" s="47">
        <v>0</v>
      </c>
      <c r="AT39" s="4">
        <v>0</v>
      </c>
      <c r="AU39" s="46">
        <v>0</v>
      </c>
      <c r="AV39" s="47">
        <v>0</v>
      </c>
      <c r="AW39" s="4">
        <v>0</v>
      </c>
      <c r="AX39" s="15">
        <v>0</v>
      </c>
      <c r="AY39" s="47">
        <v>0</v>
      </c>
      <c r="AZ39" s="4">
        <v>0</v>
      </c>
      <c r="BA39" s="15">
        <f t="shared" si="45"/>
        <v>0</v>
      </c>
      <c r="BB39" s="47">
        <v>0</v>
      </c>
      <c r="BC39" s="4">
        <v>0</v>
      </c>
      <c r="BD39" s="15">
        <v>0</v>
      </c>
      <c r="BE39" s="47">
        <v>0</v>
      </c>
      <c r="BF39" s="4">
        <v>0</v>
      </c>
      <c r="BG39" s="46">
        <v>0</v>
      </c>
      <c r="BH39" s="47">
        <v>0</v>
      </c>
      <c r="BI39" s="4">
        <v>0</v>
      </c>
      <c r="BJ39" s="46">
        <v>0</v>
      </c>
      <c r="BK39" s="47">
        <v>0</v>
      </c>
      <c r="BL39" s="4">
        <v>0</v>
      </c>
      <c r="BM39" s="15">
        <v>0</v>
      </c>
      <c r="BN39" s="47">
        <v>0</v>
      </c>
      <c r="BO39" s="4">
        <v>0</v>
      </c>
      <c r="BP39" s="46">
        <v>0</v>
      </c>
      <c r="BQ39" s="47">
        <v>0</v>
      </c>
      <c r="BR39" s="4">
        <v>0</v>
      </c>
      <c r="BS39" s="15">
        <v>0</v>
      </c>
      <c r="BT39" s="47">
        <v>0</v>
      </c>
      <c r="BU39" s="4">
        <v>0</v>
      </c>
      <c r="BV39" s="46">
        <v>0</v>
      </c>
      <c r="BW39" s="47">
        <v>0</v>
      </c>
      <c r="BX39" s="4">
        <v>0</v>
      </c>
      <c r="BY39" s="15">
        <v>0</v>
      </c>
      <c r="BZ39" s="47">
        <v>0</v>
      </c>
      <c r="CA39" s="4">
        <v>0</v>
      </c>
      <c r="CB39" s="15">
        <v>0</v>
      </c>
      <c r="CC39" s="51">
        <v>0</v>
      </c>
      <c r="CD39" s="10">
        <v>0</v>
      </c>
      <c r="CE39" s="15">
        <v>0</v>
      </c>
      <c r="CF39" s="47">
        <v>0</v>
      </c>
      <c r="CG39" s="4">
        <v>0</v>
      </c>
      <c r="CH39" s="46">
        <v>0</v>
      </c>
      <c r="CI39" s="6">
        <f t="shared" si="46"/>
        <v>4</v>
      </c>
      <c r="CJ39" s="11">
        <f t="shared" si="47"/>
        <v>187</v>
      </c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  <c r="DJ39" s="2"/>
      <c r="DK39" s="1"/>
      <c r="DL39" s="1"/>
      <c r="DM39" s="1"/>
      <c r="DN39" s="2"/>
      <c r="DO39" s="1"/>
      <c r="DP39" s="1"/>
      <c r="DQ39" s="1"/>
      <c r="DR39" s="2"/>
      <c r="DS39" s="1"/>
      <c r="DT39" s="1"/>
      <c r="DU39" s="1"/>
      <c r="DV39" s="2"/>
      <c r="DW39" s="1"/>
      <c r="DX39" s="1"/>
      <c r="DY39" s="1"/>
      <c r="DZ39" s="2"/>
      <c r="EA39" s="1"/>
      <c r="EB39" s="1"/>
      <c r="EC39" s="1"/>
    </row>
    <row r="40" spans="1:208" x14ac:dyDescent="0.3">
      <c r="A40" s="60">
        <v>2011</v>
      </c>
      <c r="B40" s="61" t="s">
        <v>13</v>
      </c>
      <c r="C40" s="47">
        <v>0</v>
      </c>
      <c r="D40" s="4">
        <v>0</v>
      </c>
      <c r="E40" s="15">
        <v>0</v>
      </c>
      <c r="F40" s="47">
        <v>0</v>
      </c>
      <c r="G40" s="4">
        <v>0</v>
      </c>
      <c r="H40" s="15">
        <v>0</v>
      </c>
      <c r="I40" s="47">
        <v>0</v>
      </c>
      <c r="J40" s="4">
        <v>0</v>
      </c>
      <c r="K40" s="15">
        <v>0</v>
      </c>
      <c r="L40" s="47">
        <v>0</v>
      </c>
      <c r="M40" s="4">
        <v>0</v>
      </c>
      <c r="N40" s="15">
        <v>0</v>
      </c>
      <c r="O40" s="47">
        <v>0</v>
      </c>
      <c r="P40" s="4">
        <v>0</v>
      </c>
      <c r="Q40" s="15">
        <v>0</v>
      </c>
      <c r="R40" s="47">
        <v>0</v>
      </c>
      <c r="S40" s="4">
        <v>0</v>
      </c>
      <c r="T40" s="15">
        <f t="shared" si="44"/>
        <v>0</v>
      </c>
      <c r="U40" s="47">
        <v>0</v>
      </c>
      <c r="V40" s="4">
        <v>0</v>
      </c>
      <c r="W40" s="15">
        <v>0</v>
      </c>
      <c r="X40" s="47">
        <v>0</v>
      </c>
      <c r="Y40" s="4">
        <v>0</v>
      </c>
      <c r="Z40" s="15">
        <v>0</v>
      </c>
      <c r="AA40" s="47">
        <v>0</v>
      </c>
      <c r="AB40" s="4">
        <v>0</v>
      </c>
      <c r="AC40" s="15">
        <v>0</v>
      </c>
      <c r="AD40" s="47">
        <v>0</v>
      </c>
      <c r="AE40" s="4">
        <v>0</v>
      </c>
      <c r="AF40" s="15">
        <v>0</v>
      </c>
      <c r="AG40" s="47">
        <v>0</v>
      </c>
      <c r="AH40" s="4">
        <v>24</v>
      </c>
      <c r="AI40" s="15">
        <v>0</v>
      </c>
      <c r="AJ40" s="47">
        <v>0</v>
      </c>
      <c r="AK40" s="4">
        <v>0</v>
      </c>
      <c r="AL40" s="15">
        <v>0</v>
      </c>
      <c r="AM40" s="47">
        <v>0</v>
      </c>
      <c r="AN40" s="4">
        <v>0</v>
      </c>
      <c r="AO40" s="15">
        <v>0</v>
      </c>
      <c r="AP40" s="47">
        <v>0</v>
      </c>
      <c r="AQ40" s="4">
        <v>0</v>
      </c>
      <c r="AR40" s="46">
        <v>0</v>
      </c>
      <c r="AS40" s="47">
        <v>0</v>
      </c>
      <c r="AT40" s="4">
        <v>0</v>
      </c>
      <c r="AU40" s="46">
        <v>0</v>
      </c>
      <c r="AV40" s="47">
        <v>0</v>
      </c>
      <c r="AW40" s="4">
        <v>0</v>
      </c>
      <c r="AX40" s="15">
        <v>0</v>
      </c>
      <c r="AY40" s="47">
        <v>0</v>
      </c>
      <c r="AZ40" s="4">
        <v>0</v>
      </c>
      <c r="BA40" s="15">
        <f t="shared" si="45"/>
        <v>0</v>
      </c>
      <c r="BB40" s="47">
        <v>0</v>
      </c>
      <c r="BC40" s="4">
        <v>0</v>
      </c>
      <c r="BD40" s="15">
        <v>0</v>
      </c>
      <c r="BE40" s="47">
        <v>0</v>
      </c>
      <c r="BF40" s="4">
        <v>0</v>
      </c>
      <c r="BG40" s="46">
        <v>0</v>
      </c>
      <c r="BH40" s="47">
        <v>0</v>
      </c>
      <c r="BI40" s="4">
        <v>0</v>
      </c>
      <c r="BJ40" s="46">
        <v>0</v>
      </c>
      <c r="BK40" s="47">
        <v>0</v>
      </c>
      <c r="BL40" s="4">
        <v>0</v>
      </c>
      <c r="BM40" s="15">
        <v>0</v>
      </c>
      <c r="BN40" s="47">
        <v>0</v>
      </c>
      <c r="BO40" s="4">
        <v>0</v>
      </c>
      <c r="BP40" s="46">
        <v>0</v>
      </c>
      <c r="BQ40" s="47">
        <v>0</v>
      </c>
      <c r="BR40" s="4">
        <v>0</v>
      </c>
      <c r="BS40" s="15">
        <v>0</v>
      </c>
      <c r="BT40" s="47">
        <v>0</v>
      </c>
      <c r="BU40" s="4">
        <v>0</v>
      </c>
      <c r="BV40" s="46">
        <v>0</v>
      </c>
      <c r="BW40" s="47">
        <v>0</v>
      </c>
      <c r="BX40" s="4">
        <v>0</v>
      </c>
      <c r="BY40" s="15">
        <v>0</v>
      </c>
      <c r="BZ40" s="47">
        <v>0</v>
      </c>
      <c r="CA40" s="4">
        <v>0</v>
      </c>
      <c r="CB40" s="15">
        <v>0</v>
      </c>
      <c r="CC40" s="47">
        <v>0</v>
      </c>
      <c r="CD40" s="10">
        <v>0</v>
      </c>
      <c r="CE40" s="15">
        <v>0</v>
      </c>
      <c r="CF40" s="47">
        <v>0</v>
      </c>
      <c r="CG40" s="4">
        <v>0</v>
      </c>
      <c r="CH40" s="46">
        <v>0</v>
      </c>
      <c r="CI40" s="6">
        <f t="shared" si="46"/>
        <v>0</v>
      </c>
      <c r="CJ40" s="11">
        <f t="shared" si="47"/>
        <v>24</v>
      </c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  <c r="DJ40" s="2"/>
      <c r="DK40" s="1"/>
      <c r="DL40" s="1"/>
      <c r="DM40" s="1"/>
      <c r="DN40" s="2"/>
      <c r="DO40" s="1"/>
      <c r="DP40" s="1"/>
      <c r="DQ40" s="1"/>
      <c r="DR40" s="2"/>
      <c r="DS40" s="1"/>
      <c r="DT40" s="1"/>
      <c r="DU40" s="1"/>
      <c r="DV40" s="2"/>
      <c r="DW40" s="1"/>
      <c r="DX40" s="1"/>
      <c r="DY40" s="1"/>
      <c r="DZ40" s="2"/>
      <c r="EA40" s="1"/>
      <c r="EB40" s="1"/>
      <c r="EC40" s="1"/>
    </row>
    <row r="41" spans="1:208" x14ac:dyDescent="0.3">
      <c r="A41" s="60">
        <v>2011</v>
      </c>
      <c r="B41" s="61" t="s">
        <v>14</v>
      </c>
      <c r="C41" s="47">
        <v>0</v>
      </c>
      <c r="D41" s="4">
        <v>0</v>
      </c>
      <c r="E41" s="15">
        <v>0</v>
      </c>
      <c r="F41" s="47">
        <v>0</v>
      </c>
      <c r="G41" s="4">
        <v>0</v>
      </c>
      <c r="H41" s="15">
        <v>0</v>
      </c>
      <c r="I41" s="47">
        <v>0</v>
      </c>
      <c r="J41" s="4">
        <v>0</v>
      </c>
      <c r="K41" s="15">
        <v>0</v>
      </c>
      <c r="L41" s="47">
        <v>0</v>
      </c>
      <c r="M41" s="4">
        <v>0</v>
      </c>
      <c r="N41" s="15">
        <v>0</v>
      </c>
      <c r="O41" s="47">
        <v>0</v>
      </c>
      <c r="P41" s="4">
        <v>0</v>
      </c>
      <c r="Q41" s="15">
        <v>0</v>
      </c>
      <c r="R41" s="47">
        <v>0</v>
      </c>
      <c r="S41" s="4">
        <v>0</v>
      </c>
      <c r="T41" s="15">
        <f t="shared" si="44"/>
        <v>0</v>
      </c>
      <c r="U41" s="47">
        <v>0</v>
      </c>
      <c r="V41" s="4">
        <v>0</v>
      </c>
      <c r="W41" s="15">
        <v>0</v>
      </c>
      <c r="X41" s="47">
        <v>0</v>
      </c>
      <c r="Y41" s="4">
        <v>0</v>
      </c>
      <c r="Z41" s="15">
        <v>0</v>
      </c>
      <c r="AA41" s="47">
        <v>0</v>
      </c>
      <c r="AB41" s="4">
        <v>0</v>
      </c>
      <c r="AC41" s="15">
        <v>0</v>
      </c>
      <c r="AD41" s="47">
        <v>0</v>
      </c>
      <c r="AE41" s="4">
        <v>0</v>
      </c>
      <c r="AF41" s="15">
        <v>0</v>
      </c>
      <c r="AG41" s="51">
        <v>5</v>
      </c>
      <c r="AH41" s="10">
        <v>206</v>
      </c>
      <c r="AI41" s="15">
        <f>AH41/AG41*1000</f>
        <v>41200</v>
      </c>
      <c r="AJ41" s="47">
        <v>0</v>
      </c>
      <c r="AK41" s="4">
        <v>0</v>
      </c>
      <c r="AL41" s="15">
        <v>0</v>
      </c>
      <c r="AM41" s="47">
        <v>0</v>
      </c>
      <c r="AN41" s="4">
        <v>0</v>
      </c>
      <c r="AO41" s="15">
        <v>0</v>
      </c>
      <c r="AP41" s="47">
        <v>0</v>
      </c>
      <c r="AQ41" s="4">
        <v>0</v>
      </c>
      <c r="AR41" s="46">
        <v>0</v>
      </c>
      <c r="AS41" s="47">
        <v>0</v>
      </c>
      <c r="AT41" s="4">
        <v>0</v>
      </c>
      <c r="AU41" s="46">
        <v>0</v>
      </c>
      <c r="AV41" s="47">
        <v>0</v>
      </c>
      <c r="AW41" s="4">
        <v>0</v>
      </c>
      <c r="AX41" s="15">
        <v>0</v>
      </c>
      <c r="AY41" s="47">
        <v>0</v>
      </c>
      <c r="AZ41" s="4">
        <v>0</v>
      </c>
      <c r="BA41" s="15">
        <f t="shared" si="45"/>
        <v>0</v>
      </c>
      <c r="BB41" s="47">
        <v>0</v>
      </c>
      <c r="BC41" s="4">
        <v>0</v>
      </c>
      <c r="BD41" s="15">
        <v>0</v>
      </c>
      <c r="BE41" s="47">
        <v>0</v>
      </c>
      <c r="BF41" s="4">
        <v>0</v>
      </c>
      <c r="BG41" s="46">
        <v>0</v>
      </c>
      <c r="BH41" s="47">
        <v>0</v>
      </c>
      <c r="BI41" s="4">
        <v>0</v>
      </c>
      <c r="BJ41" s="46">
        <v>0</v>
      </c>
      <c r="BK41" s="47">
        <v>0</v>
      </c>
      <c r="BL41" s="4">
        <v>0</v>
      </c>
      <c r="BM41" s="15">
        <v>0</v>
      </c>
      <c r="BN41" s="47">
        <v>0</v>
      </c>
      <c r="BO41" s="4">
        <v>0</v>
      </c>
      <c r="BP41" s="46">
        <v>0</v>
      </c>
      <c r="BQ41" s="47">
        <v>0</v>
      </c>
      <c r="BR41" s="4">
        <v>0</v>
      </c>
      <c r="BS41" s="15">
        <v>0</v>
      </c>
      <c r="BT41" s="47">
        <v>0</v>
      </c>
      <c r="BU41" s="4">
        <v>0</v>
      </c>
      <c r="BV41" s="46">
        <v>0</v>
      </c>
      <c r="BW41" s="47">
        <v>0</v>
      </c>
      <c r="BX41" s="4">
        <v>0</v>
      </c>
      <c r="BY41" s="15">
        <v>0</v>
      </c>
      <c r="BZ41" s="47">
        <v>0</v>
      </c>
      <c r="CA41" s="4">
        <v>0</v>
      </c>
      <c r="CB41" s="15">
        <v>0</v>
      </c>
      <c r="CC41" s="47">
        <v>0</v>
      </c>
      <c r="CD41" s="4">
        <v>0</v>
      </c>
      <c r="CE41" s="15">
        <v>0</v>
      </c>
      <c r="CF41" s="47">
        <v>0</v>
      </c>
      <c r="CG41" s="4">
        <v>0</v>
      </c>
      <c r="CH41" s="46">
        <v>0</v>
      </c>
      <c r="CI41" s="6">
        <f t="shared" si="46"/>
        <v>5</v>
      </c>
      <c r="CJ41" s="11">
        <f t="shared" si="47"/>
        <v>206</v>
      </c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  <c r="DJ41" s="2"/>
      <c r="DK41" s="1"/>
      <c r="DL41" s="1"/>
      <c r="DM41" s="1"/>
      <c r="DN41" s="2"/>
      <c r="DO41" s="1"/>
      <c r="DP41" s="1"/>
      <c r="DQ41" s="1"/>
      <c r="DR41" s="2"/>
      <c r="DS41" s="1"/>
      <c r="DT41" s="1"/>
      <c r="DU41" s="1"/>
      <c r="DV41" s="2"/>
      <c r="DW41" s="1"/>
      <c r="DX41" s="1"/>
      <c r="DY41" s="1"/>
      <c r="DZ41" s="2"/>
      <c r="EA41" s="1"/>
      <c r="EB41" s="1"/>
      <c r="EC41" s="1"/>
    </row>
    <row r="42" spans="1:208" x14ac:dyDescent="0.3">
      <c r="A42" s="60">
        <v>2011</v>
      </c>
      <c r="B42" s="61" t="s">
        <v>15</v>
      </c>
      <c r="C42" s="47">
        <v>0</v>
      </c>
      <c r="D42" s="4">
        <v>0</v>
      </c>
      <c r="E42" s="15">
        <v>0</v>
      </c>
      <c r="F42" s="47">
        <v>0</v>
      </c>
      <c r="G42" s="4">
        <v>0</v>
      </c>
      <c r="H42" s="15">
        <v>0</v>
      </c>
      <c r="I42" s="47">
        <v>0</v>
      </c>
      <c r="J42" s="4">
        <v>0</v>
      </c>
      <c r="K42" s="15">
        <v>0</v>
      </c>
      <c r="L42" s="47">
        <v>0</v>
      </c>
      <c r="M42" s="4">
        <v>0</v>
      </c>
      <c r="N42" s="15">
        <v>0</v>
      </c>
      <c r="O42" s="47">
        <v>0</v>
      </c>
      <c r="P42" s="4">
        <v>0</v>
      </c>
      <c r="Q42" s="15">
        <v>0</v>
      </c>
      <c r="R42" s="47">
        <v>0</v>
      </c>
      <c r="S42" s="4">
        <v>0</v>
      </c>
      <c r="T42" s="15">
        <f t="shared" si="44"/>
        <v>0</v>
      </c>
      <c r="U42" s="47">
        <v>0</v>
      </c>
      <c r="V42" s="4">
        <v>0</v>
      </c>
      <c r="W42" s="15">
        <v>0</v>
      </c>
      <c r="X42" s="47">
        <v>0</v>
      </c>
      <c r="Y42" s="4">
        <v>0</v>
      </c>
      <c r="Z42" s="15">
        <v>0</v>
      </c>
      <c r="AA42" s="47">
        <v>0</v>
      </c>
      <c r="AB42" s="4">
        <v>0</v>
      </c>
      <c r="AC42" s="15">
        <v>0</v>
      </c>
      <c r="AD42" s="47">
        <v>0</v>
      </c>
      <c r="AE42" s="4">
        <v>0</v>
      </c>
      <c r="AF42" s="15">
        <v>0</v>
      </c>
      <c r="AG42" s="47">
        <v>0</v>
      </c>
      <c r="AH42" s="4">
        <v>19</v>
      </c>
      <c r="AI42" s="15">
        <v>0</v>
      </c>
      <c r="AJ42" s="47">
        <v>0</v>
      </c>
      <c r="AK42" s="4">
        <v>0</v>
      </c>
      <c r="AL42" s="15">
        <v>0</v>
      </c>
      <c r="AM42" s="47">
        <v>0</v>
      </c>
      <c r="AN42" s="4">
        <v>0</v>
      </c>
      <c r="AO42" s="15">
        <v>0</v>
      </c>
      <c r="AP42" s="47">
        <v>0</v>
      </c>
      <c r="AQ42" s="4">
        <v>0</v>
      </c>
      <c r="AR42" s="46">
        <v>0</v>
      </c>
      <c r="AS42" s="47">
        <v>0</v>
      </c>
      <c r="AT42" s="4">
        <v>0</v>
      </c>
      <c r="AU42" s="46">
        <v>0</v>
      </c>
      <c r="AV42" s="47">
        <v>0</v>
      </c>
      <c r="AW42" s="4">
        <v>0</v>
      </c>
      <c r="AX42" s="15">
        <v>0</v>
      </c>
      <c r="AY42" s="47">
        <v>0</v>
      </c>
      <c r="AZ42" s="4">
        <v>0</v>
      </c>
      <c r="BA42" s="15">
        <f t="shared" si="45"/>
        <v>0</v>
      </c>
      <c r="BB42" s="47">
        <v>0</v>
      </c>
      <c r="BC42" s="4">
        <v>0</v>
      </c>
      <c r="BD42" s="15">
        <v>0</v>
      </c>
      <c r="BE42" s="47">
        <v>0</v>
      </c>
      <c r="BF42" s="4">
        <v>0</v>
      </c>
      <c r="BG42" s="46">
        <v>0</v>
      </c>
      <c r="BH42" s="47">
        <v>0</v>
      </c>
      <c r="BI42" s="4">
        <v>0</v>
      </c>
      <c r="BJ42" s="46">
        <v>0</v>
      </c>
      <c r="BK42" s="47">
        <v>0</v>
      </c>
      <c r="BL42" s="4">
        <v>0</v>
      </c>
      <c r="BM42" s="15">
        <v>0</v>
      </c>
      <c r="BN42" s="47">
        <v>0</v>
      </c>
      <c r="BO42" s="4">
        <v>0</v>
      </c>
      <c r="BP42" s="46">
        <v>0</v>
      </c>
      <c r="BQ42" s="47">
        <v>0</v>
      </c>
      <c r="BR42" s="4">
        <v>0</v>
      </c>
      <c r="BS42" s="15">
        <v>0</v>
      </c>
      <c r="BT42" s="47">
        <v>0</v>
      </c>
      <c r="BU42" s="4">
        <v>0</v>
      </c>
      <c r="BV42" s="46">
        <v>0</v>
      </c>
      <c r="BW42" s="47">
        <v>0</v>
      </c>
      <c r="BX42" s="4">
        <v>0</v>
      </c>
      <c r="BY42" s="15">
        <v>0</v>
      </c>
      <c r="BZ42" s="47">
        <v>0</v>
      </c>
      <c r="CA42" s="4">
        <v>0</v>
      </c>
      <c r="CB42" s="15">
        <v>0</v>
      </c>
      <c r="CC42" s="47">
        <v>0</v>
      </c>
      <c r="CD42" s="4">
        <v>0</v>
      </c>
      <c r="CE42" s="15">
        <v>0</v>
      </c>
      <c r="CF42" s="47">
        <v>0</v>
      </c>
      <c r="CG42" s="4">
        <v>0</v>
      </c>
      <c r="CH42" s="46">
        <v>0</v>
      </c>
      <c r="CI42" s="6">
        <f t="shared" si="46"/>
        <v>0</v>
      </c>
      <c r="CJ42" s="11">
        <f t="shared" si="47"/>
        <v>19</v>
      </c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  <c r="DJ42" s="2"/>
      <c r="DK42" s="1"/>
      <c r="DL42" s="1"/>
      <c r="DM42" s="1"/>
      <c r="DN42" s="2"/>
      <c r="DO42" s="1"/>
      <c r="DP42" s="1"/>
      <c r="DQ42" s="1"/>
      <c r="DR42" s="2"/>
      <c r="DS42" s="1"/>
      <c r="DT42" s="1"/>
      <c r="DU42" s="1"/>
      <c r="DV42" s="2"/>
      <c r="DW42" s="1"/>
      <c r="DX42" s="1"/>
      <c r="DY42" s="1"/>
      <c r="DZ42" s="2"/>
      <c r="EA42" s="1"/>
      <c r="EB42" s="1"/>
      <c r="EC42" s="1"/>
    </row>
    <row r="43" spans="1:208" x14ac:dyDescent="0.3">
      <c r="A43" s="60">
        <v>2011</v>
      </c>
      <c r="B43" s="61" t="s">
        <v>16</v>
      </c>
      <c r="C43" s="47">
        <v>0</v>
      </c>
      <c r="D43" s="4">
        <v>0</v>
      </c>
      <c r="E43" s="15">
        <v>0</v>
      </c>
      <c r="F43" s="47">
        <v>0</v>
      </c>
      <c r="G43" s="4">
        <v>0</v>
      </c>
      <c r="H43" s="15">
        <v>0</v>
      </c>
      <c r="I43" s="47">
        <v>0</v>
      </c>
      <c r="J43" s="4">
        <v>0</v>
      </c>
      <c r="K43" s="15">
        <v>0</v>
      </c>
      <c r="L43" s="47">
        <v>0</v>
      </c>
      <c r="M43" s="4">
        <v>0</v>
      </c>
      <c r="N43" s="15">
        <v>0</v>
      </c>
      <c r="O43" s="47">
        <v>0</v>
      </c>
      <c r="P43" s="4">
        <v>0</v>
      </c>
      <c r="Q43" s="15">
        <v>0</v>
      </c>
      <c r="R43" s="47">
        <v>0</v>
      </c>
      <c r="S43" s="4">
        <v>0</v>
      </c>
      <c r="T43" s="15">
        <f t="shared" si="44"/>
        <v>0</v>
      </c>
      <c r="U43" s="47">
        <v>0</v>
      </c>
      <c r="V43" s="4">
        <v>0</v>
      </c>
      <c r="W43" s="15">
        <v>0</v>
      </c>
      <c r="X43" s="47">
        <v>1</v>
      </c>
      <c r="Y43" s="4">
        <v>12</v>
      </c>
      <c r="Z43" s="15">
        <f>Y43/X43*1000</f>
        <v>12000</v>
      </c>
      <c r="AA43" s="47">
        <v>0</v>
      </c>
      <c r="AB43" s="4">
        <v>0</v>
      </c>
      <c r="AC43" s="15">
        <v>0</v>
      </c>
      <c r="AD43" s="47">
        <v>0</v>
      </c>
      <c r="AE43" s="4">
        <v>0</v>
      </c>
      <c r="AF43" s="15">
        <v>0</v>
      </c>
      <c r="AG43" s="47">
        <v>0</v>
      </c>
      <c r="AH43" s="4">
        <v>23</v>
      </c>
      <c r="AI43" s="15">
        <v>0</v>
      </c>
      <c r="AJ43" s="47">
        <v>0</v>
      </c>
      <c r="AK43" s="4">
        <v>0</v>
      </c>
      <c r="AL43" s="15">
        <v>0</v>
      </c>
      <c r="AM43" s="47">
        <v>0</v>
      </c>
      <c r="AN43" s="4">
        <v>0</v>
      </c>
      <c r="AO43" s="15">
        <v>0</v>
      </c>
      <c r="AP43" s="47">
        <v>0</v>
      </c>
      <c r="AQ43" s="4">
        <v>0</v>
      </c>
      <c r="AR43" s="46">
        <v>0</v>
      </c>
      <c r="AS43" s="47">
        <v>0</v>
      </c>
      <c r="AT43" s="4">
        <v>0</v>
      </c>
      <c r="AU43" s="46">
        <v>0</v>
      </c>
      <c r="AV43" s="47">
        <v>0</v>
      </c>
      <c r="AW43" s="4">
        <v>0</v>
      </c>
      <c r="AX43" s="15">
        <v>0</v>
      </c>
      <c r="AY43" s="47">
        <v>0</v>
      </c>
      <c r="AZ43" s="4">
        <v>0</v>
      </c>
      <c r="BA43" s="15">
        <f t="shared" si="45"/>
        <v>0</v>
      </c>
      <c r="BB43" s="47">
        <v>0</v>
      </c>
      <c r="BC43" s="4">
        <v>0</v>
      </c>
      <c r="BD43" s="15">
        <v>0</v>
      </c>
      <c r="BE43" s="47">
        <v>0</v>
      </c>
      <c r="BF43" s="4">
        <v>0</v>
      </c>
      <c r="BG43" s="46">
        <v>0</v>
      </c>
      <c r="BH43" s="47">
        <v>0</v>
      </c>
      <c r="BI43" s="4">
        <v>0</v>
      </c>
      <c r="BJ43" s="46">
        <v>0</v>
      </c>
      <c r="BK43" s="47">
        <v>0</v>
      </c>
      <c r="BL43" s="4">
        <v>0</v>
      </c>
      <c r="BM43" s="15">
        <v>0</v>
      </c>
      <c r="BN43" s="47">
        <v>0</v>
      </c>
      <c r="BO43" s="4">
        <v>0</v>
      </c>
      <c r="BP43" s="46">
        <v>0</v>
      </c>
      <c r="BQ43" s="47">
        <v>0</v>
      </c>
      <c r="BR43" s="4">
        <v>0</v>
      </c>
      <c r="BS43" s="15">
        <v>0</v>
      </c>
      <c r="BT43" s="47">
        <v>0</v>
      </c>
      <c r="BU43" s="4">
        <v>0</v>
      </c>
      <c r="BV43" s="46">
        <v>0</v>
      </c>
      <c r="BW43" s="47">
        <v>0</v>
      </c>
      <c r="BX43" s="4">
        <v>0</v>
      </c>
      <c r="BY43" s="15">
        <v>0</v>
      </c>
      <c r="BZ43" s="47">
        <v>0</v>
      </c>
      <c r="CA43" s="4">
        <v>0</v>
      </c>
      <c r="CB43" s="15">
        <v>0</v>
      </c>
      <c r="CC43" s="47">
        <v>0</v>
      </c>
      <c r="CD43" s="4">
        <v>0</v>
      </c>
      <c r="CE43" s="15">
        <v>0</v>
      </c>
      <c r="CF43" s="47">
        <v>0</v>
      </c>
      <c r="CG43" s="4">
        <v>0</v>
      </c>
      <c r="CH43" s="46">
        <v>0</v>
      </c>
      <c r="CI43" s="6">
        <f t="shared" si="46"/>
        <v>1</v>
      </c>
      <c r="CJ43" s="11">
        <f t="shared" si="47"/>
        <v>35</v>
      </c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  <c r="DJ43" s="2"/>
      <c r="DK43" s="1"/>
      <c r="DL43" s="1"/>
      <c r="DM43" s="1"/>
      <c r="DN43" s="2"/>
      <c r="DO43" s="1"/>
      <c r="DP43" s="1"/>
      <c r="DQ43" s="1"/>
      <c r="DR43" s="2"/>
      <c r="DS43" s="1"/>
      <c r="DT43" s="1"/>
      <c r="DU43" s="1"/>
      <c r="DV43" s="2"/>
      <c r="DW43" s="1"/>
      <c r="DX43" s="1"/>
      <c r="DY43" s="1"/>
      <c r="DZ43" s="2"/>
      <c r="EA43" s="1"/>
      <c r="EB43" s="1"/>
      <c r="EC43" s="1"/>
    </row>
    <row r="44" spans="1:208" ht="15" thickBot="1" x14ac:dyDescent="0.35">
      <c r="A44" s="62"/>
      <c r="B44" s="63" t="s">
        <v>17</v>
      </c>
      <c r="C44" s="48">
        <f>SUM(C32:C43)</f>
        <v>0</v>
      </c>
      <c r="D44" s="36">
        <f>SUM(D32:D43)</f>
        <v>0</v>
      </c>
      <c r="E44" s="49"/>
      <c r="F44" s="48">
        <f>SUM(F32:F43)</f>
        <v>0</v>
      </c>
      <c r="G44" s="36">
        <f>SUM(G32:G43)</f>
        <v>2</v>
      </c>
      <c r="H44" s="49"/>
      <c r="I44" s="48">
        <f t="shared" ref="I44:J44" si="48">SUM(I32:I43)</f>
        <v>0</v>
      </c>
      <c r="J44" s="36">
        <f t="shared" si="48"/>
        <v>0</v>
      </c>
      <c r="K44" s="49"/>
      <c r="L44" s="48">
        <f t="shared" ref="L44:M44" si="49">SUM(L32:L43)</f>
        <v>0</v>
      </c>
      <c r="M44" s="36">
        <f t="shared" si="49"/>
        <v>0</v>
      </c>
      <c r="N44" s="49"/>
      <c r="O44" s="48">
        <f t="shared" ref="O44:P44" si="50">SUM(O32:O43)</f>
        <v>0</v>
      </c>
      <c r="P44" s="36">
        <f t="shared" si="50"/>
        <v>0</v>
      </c>
      <c r="Q44" s="49"/>
      <c r="R44" s="48">
        <f t="shared" ref="R44:S44" si="51">SUM(R32:R43)</f>
        <v>0</v>
      </c>
      <c r="S44" s="36">
        <f t="shared" si="51"/>
        <v>0</v>
      </c>
      <c r="T44" s="49"/>
      <c r="U44" s="48">
        <f t="shared" ref="U44:V44" si="52">SUM(U32:U43)</f>
        <v>0</v>
      </c>
      <c r="V44" s="36">
        <f t="shared" si="52"/>
        <v>0</v>
      </c>
      <c r="W44" s="49"/>
      <c r="X44" s="48">
        <f t="shared" ref="X44:Y44" si="53">SUM(X32:X43)</f>
        <v>1</v>
      </c>
      <c r="Y44" s="36">
        <f t="shared" si="53"/>
        <v>12</v>
      </c>
      <c r="Z44" s="49"/>
      <c r="AA44" s="48">
        <f t="shared" ref="AA44:AB44" si="54">SUM(AA32:AA43)</f>
        <v>0</v>
      </c>
      <c r="AB44" s="36">
        <f t="shared" si="54"/>
        <v>0</v>
      </c>
      <c r="AC44" s="49"/>
      <c r="AD44" s="48">
        <f t="shared" ref="AD44:AE44" si="55">SUM(AD32:AD43)</f>
        <v>0</v>
      </c>
      <c r="AE44" s="36">
        <f t="shared" si="55"/>
        <v>0</v>
      </c>
      <c r="AF44" s="49"/>
      <c r="AG44" s="48">
        <f t="shared" ref="AG44:AH44" si="56">SUM(AG32:AG43)</f>
        <v>14</v>
      </c>
      <c r="AH44" s="36">
        <f t="shared" si="56"/>
        <v>673</v>
      </c>
      <c r="AI44" s="49"/>
      <c r="AJ44" s="48">
        <f t="shared" ref="AJ44:AK44" si="57">SUM(AJ32:AJ43)</f>
        <v>4</v>
      </c>
      <c r="AK44" s="36">
        <f t="shared" si="57"/>
        <v>40</v>
      </c>
      <c r="AL44" s="49"/>
      <c r="AM44" s="48">
        <f t="shared" ref="AM44:AN44" si="58">SUM(AM32:AM43)</f>
        <v>0</v>
      </c>
      <c r="AN44" s="36">
        <f t="shared" si="58"/>
        <v>0</v>
      </c>
      <c r="AO44" s="49"/>
      <c r="AP44" s="48">
        <f>SUM(AP32:AP43)</f>
        <v>0</v>
      </c>
      <c r="AQ44" s="36">
        <f>SUM(AQ32:AQ43)</f>
        <v>0</v>
      </c>
      <c r="AR44" s="49"/>
      <c r="AS44" s="48">
        <f>SUM(AS32:AS43)</f>
        <v>0</v>
      </c>
      <c r="AT44" s="36">
        <f>SUM(AT32:AT43)</f>
        <v>0</v>
      </c>
      <c r="AU44" s="49"/>
      <c r="AV44" s="48">
        <f t="shared" ref="AV44:AW44" si="59">SUM(AV32:AV43)</f>
        <v>0</v>
      </c>
      <c r="AW44" s="36">
        <f t="shared" si="59"/>
        <v>0</v>
      </c>
      <c r="AX44" s="49"/>
      <c r="AY44" s="48">
        <f t="shared" ref="AY44:AZ44" si="60">SUM(AY32:AY43)</f>
        <v>0</v>
      </c>
      <c r="AZ44" s="36">
        <f t="shared" si="60"/>
        <v>0</v>
      </c>
      <c r="BA44" s="49"/>
      <c r="BB44" s="48">
        <f t="shared" ref="BB44:BC44" si="61">SUM(BB32:BB43)</f>
        <v>0</v>
      </c>
      <c r="BC44" s="36">
        <f t="shared" si="61"/>
        <v>0</v>
      </c>
      <c r="BD44" s="49"/>
      <c r="BE44" s="48">
        <f>SUM(BE32:BE43)</f>
        <v>0</v>
      </c>
      <c r="BF44" s="36">
        <f>SUM(BF32:BF43)</f>
        <v>0</v>
      </c>
      <c r="BG44" s="49"/>
      <c r="BH44" s="48">
        <f>SUM(BH32:BH43)</f>
        <v>0</v>
      </c>
      <c r="BI44" s="36">
        <f>SUM(BI32:BI43)</f>
        <v>0</v>
      </c>
      <c r="BJ44" s="49"/>
      <c r="BK44" s="48">
        <f t="shared" ref="BK44:BL44" si="62">SUM(BK32:BK43)</f>
        <v>0</v>
      </c>
      <c r="BL44" s="36">
        <f t="shared" si="62"/>
        <v>0</v>
      </c>
      <c r="BM44" s="49"/>
      <c r="BN44" s="48">
        <f>SUM(BN32:BN43)</f>
        <v>0</v>
      </c>
      <c r="BO44" s="36">
        <f>SUM(BO32:BO43)</f>
        <v>0</v>
      </c>
      <c r="BP44" s="49"/>
      <c r="BQ44" s="48">
        <f t="shared" ref="BQ44:BR44" si="63">SUM(BQ32:BQ43)</f>
        <v>0</v>
      </c>
      <c r="BR44" s="36">
        <f t="shared" si="63"/>
        <v>0</v>
      </c>
      <c r="BS44" s="49"/>
      <c r="BT44" s="48">
        <f>SUM(BT32:BT43)</f>
        <v>0</v>
      </c>
      <c r="BU44" s="36">
        <f>SUM(BU32:BU43)</f>
        <v>0</v>
      </c>
      <c r="BV44" s="49"/>
      <c r="BW44" s="48">
        <f t="shared" ref="BW44:BX44" si="64">SUM(BW32:BW43)</f>
        <v>0</v>
      </c>
      <c r="BX44" s="36">
        <f t="shared" si="64"/>
        <v>10</v>
      </c>
      <c r="BY44" s="49"/>
      <c r="BZ44" s="48">
        <f t="shared" ref="BZ44:CA44" si="65">SUM(BZ32:BZ43)</f>
        <v>0</v>
      </c>
      <c r="CA44" s="36">
        <f t="shared" si="65"/>
        <v>1</v>
      </c>
      <c r="CB44" s="49"/>
      <c r="CC44" s="48">
        <f t="shared" ref="CC44:CD44" si="66">SUM(CC32:CC43)</f>
        <v>0</v>
      </c>
      <c r="CD44" s="36">
        <f t="shared" si="66"/>
        <v>0</v>
      </c>
      <c r="CE44" s="49"/>
      <c r="CF44" s="48">
        <f>SUM(CF32:CF43)</f>
        <v>0</v>
      </c>
      <c r="CG44" s="36">
        <f>SUM(CG32:CG43)</f>
        <v>0</v>
      </c>
      <c r="CH44" s="49"/>
      <c r="CI44" s="37">
        <f t="shared" si="46"/>
        <v>19</v>
      </c>
      <c r="CJ44" s="38">
        <f t="shared" si="47"/>
        <v>738</v>
      </c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J44" s="2"/>
      <c r="DK44" s="1"/>
      <c r="DL44" s="1"/>
      <c r="DM44" s="1"/>
      <c r="DN44" s="2"/>
      <c r="DO44" s="1"/>
      <c r="DP44" s="1"/>
      <c r="DQ44" s="1"/>
      <c r="DR44" s="2"/>
      <c r="DS44" s="1"/>
      <c r="DT44" s="1"/>
      <c r="DU44" s="1"/>
      <c r="DV44" s="2"/>
      <c r="DW44" s="1"/>
      <c r="DX44" s="1"/>
      <c r="DY44" s="1"/>
      <c r="DZ44" s="2"/>
      <c r="EA44" s="1"/>
      <c r="EB44" s="1"/>
      <c r="EC44" s="1"/>
      <c r="EH44" s="5"/>
      <c r="EM44" s="5"/>
      <c r="ER44" s="5"/>
      <c r="EW44" s="5"/>
      <c r="FB44" s="5"/>
      <c r="FG44" s="5"/>
      <c r="FL44" s="5"/>
      <c r="FQ44" s="5"/>
      <c r="FV44" s="5"/>
      <c r="GA44" s="5"/>
      <c r="GF44" s="5"/>
      <c r="GK44" s="5"/>
      <c r="GP44" s="5"/>
      <c r="GU44" s="5"/>
      <c r="GZ44" s="5"/>
    </row>
    <row r="45" spans="1:208" x14ac:dyDescent="0.3">
      <c r="A45" s="60">
        <v>2012</v>
      </c>
      <c r="B45" s="61" t="s">
        <v>5</v>
      </c>
      <c r="C45" s="47">
        <v>0</v>
      </c>
      <c r="D45" s="4">
        <v>0</v>
      </c>
      <c r="E45" s="15">
        <v>0</v>
      </c>
      <c r="F45" s="47">
        <v>0</v>
      </c>
      <c r="G45" s="4">
        <v>0</v>
      </c>
      <c r="H45" s="15">
        <v>0</v>
      </c>
      <c r="I45" s="47">
        <v>0</v>
      </c>
      <c r="J45" s="4">
        <v>0</v>
      </c>
      <c r="K45" s="15">
        <v>0</v>
      </c>
      <c r="L45" s="47">
        <v>0</v>
      </c>
      <c r="M45" s="4">
        <v>0</v>
      </c>
      <c r="N45" s="15">
        <v>0</v>
      </c>
      <c r="O45" s="47">
        <v>0</v>
      </c>
      <c r="P45" s="4">
        <v>0</v>
      </c>
      <c r="Q45" s="15">
        <v>0</v>
      </c>
      <c r="R45" s="47">
        <v>0</v>
      </c>
      <c r="S45" s="4">
        <v>0</v>
      </c>
      <c r="T45" s="15">
        <f t="shared" ref="T45:T56" si="67">IF(R45=0,0,S45/R45*1000)</f>
        <v>0</v>
      </c>
      <c r="U45" s="47">
        <v>0</v>
      </c>
      <c r="V45" s="4">
        <v>0</v>
      </c>
      <c r="W45" s="15">
        <v>0</v>
      </c>
      <c r="X45" s="47">
        <v>0</v>
      </c>
      <c r="Y45" s="4">
        <v>0</v>
      </c>
      <c r="Z45" s="15">
        <v>0</v>
      </c>
      <c r="AA45" s="47">
        <v>0</v>
      </c>
      <c r="AB45" s="4">
        <v>0</v>
      </c>
      <c r="AC45" s="15">
        <v>0</v>
      </c>
      <c r="AD45" s="47">
        <v>0</v>
      </c>
      <c r="AE45" s="4">
        <v>0</v>
      </c>
      <c r="AF45" s="15">
        <v>0</v>
      </c>
      <c r="AG45" s="47">
        <v>4</v>
      </c>
      <c r="AH45" s="4">
        <v>181</v>
      </c>
      <c r="AI45" s="15">
        <f>AH45/AG45*1000</f>
        <v>45250</v>
      </c>
      <c r="AJ45" s="47">
        <v>0</v>
      </c>
      <c r="AK45" s="4">
        <v>0</v>
      </c>
      <c r="AL45" s="15">
        <v>0</v>
      </c>
      <c r="AM45" s="47">
        <v>0</v>
      </c>
      <c r="AN45" s="4">
        <v>0</v>
      </c>
      <c r="AO45" s="15">
        <v>0</v>
      </c>
      <c r="AP45" s="45">
        <v>0</v>
      </c>
      <c r="AQ45" s="12">
        <v>0</v>
      </c>
      <c r="AR45" s="46">
        <v>0</v>
      </c>
      <c r="AS45" s="45">
        <v>0</v>
      </c>
      <c r="AT45" s="12">
        <v>0</v>
      </c>
      <c r="AU45" s="46">
        <v>0</v>
      </c>
      <c r="AV45" s="47">
        <v>0</v>
      </c>
      <c r="AW45" s="4">
        <v>0</v>
      </c>
      <c r="AX45" s="15">
        <v>0</v>
      </c>
      <c r="AY45" s="47">
        <v>0</v>
      </c>
      <c r="AZ45" s="4">
        <v>0</v>
      </c>
      <c r="BA45" s="15">
        <f t="shared" ref="BA45:BA56" si="68">IF(AY45=0,0,AZ45/AY45*1000)</f>
        <v>0</v>
      </c>
      <c r="BB45" s="47">
        <v>0</v>
      </c>
      <c r="BC45" s="4">
        <v>0</v>
      </c>
      <c r="BD45" s="15">
        <v>0</v>
      </c>
      <c r="BE45" s="45">
        <v>0</v>
      </c>
      <c r="BF45" s="12">
        <v>0</v>
      </c>
      <c r="BG45" s="46">
        <v>0</v>
      </c>
      <c r="BH45" s="45">
        <v>0</v>
      </c>
      <c r="BI45" s="12">
        <v>0</v>
      </c>
      <c r="BJ45" s="46">
        <v>0</v>
      </c>
      <c r="BK45" s="47">
        <v>0</v>
      </c>
      <c r="BL45" s="4">
        <v>0</v>
      </c>
      <c r="BM45" s="15">
        <v>0</v>
      </c>
      <c r="BN45" s="45">
        <v>0</v>
      </c>
      <c r="BO45" s="12">
        <v>0</v>
      </c>
      <c r="BP45" s="46">
        <v>0</v>
      </c>
      <c r="BQ45" s="47">
        <v>0</v>
      </c>
      <c r="BR45" s="4">
        <v>0</v>
      </c>
      <c r="BS45" s="15">
        <v>0</v>
      </c>
      <c r="BT45" s="47">
        <v>0</v>
      </c>
      <c r="BU45" s="4">
        <v>0</v>
      </c>
      <c r="BV45" s="46">
        <v>0</v>
      </c>
      <c r="BW45" s="47">
        <v>0</v>
      </c>
      <c r="BX45" s="4">
        <v>0</v>
      </c>
      <c r="BY45" s="15">
        <v>0</v>
      </c>
      <c r="BZ45" s="47">
        <v>0</v>
      </c>
      <c r="CA45" s="4">
        <v>0</v>
      </c>
      <c r="CB45" s="15">
        <v>0</v>
      </c>
      <c r="CC45" s="47">
        <v>0</v>
      </c>
      <c r="CD45" s="4">
        <v>0</v>
      </c>
      <c r="CE45" s="15">
        <v>0</v>
      </c>
      <c r="CF45" s="45">
        <v>0</v>
      </c>
      <c r="CG45" s="12">
        <v>0</v>
      </c>
      <c r="CH45" s="46">
        <v>0</v>
      </c>
      <c r="CI45" s="6">
        <f t="shared" si="46"/>
        <v>4</v>
      </c>
      <c r="CJ45" s="11">
        <f t="shared" si="47"/>
        <v>181</v>
      </c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  <c r="CX45" s="2"/>
      <c r="CY45" s="1"/>
      <c r="CZ45" s="1"/>
      <c r="DA45" s="1"/>
      <c r="DB45" s="2"/>
      <c r="DC45" s="1"/>
      <c r="DD45" s="1"/>
      <c r="DE45" s="1"/>
      <c r="DF45" s="2"/>
      <c r="DG45" s="1"/>
      <c r="DH45" s="1"/>
      <c r="DI45" s="1"/>
      <c r="DJ45" s="2"/>
      <c r="DK45" s="1"/>
      <c r="DL45" s="1"/>
      <c r="DM45" s="1"/>
      <c r="DN45" s="2"/>
      <c r="DO45" s="1"/>
      <c r="DP45" s="1"/>
      <c r="DQ45" s="1"/>
      <c r="DR45" s="2"/>
      <c r="DS45" s="1"/>
      <c r="DT45" s="1"/>
      <c r="DU45" s="1"/>
      <c r="DV45" s="2"/>
      <c r="DW45" s="1"/>
      <c r="DX45" s="1"/>
      <c r="DY45" s="1"/>
      <c r="DZ45" s="2"/>
      <c r="EA45" s="1"/>
      <c r="EB45" s="1"/>
      <c r="EC45" s="1"/>
    </row>
    <row r="46" spans="1:208" x14ac:dyDescent="0.3">
      <c r="A46" s="60">
        <v>2012</v>
      </c>
      <c r="B46" s="61" t="s">
        <v>6</v>
      </c>
      <c r="C46" s="47">
        <v>0</v>
      </c>
      <c r="D46" s="4">
        <v>0</v>
      </c>
      <c r="E46" s="15">
        <v>0</v>
      </c>
      <c r="F46" s="47">
        <v>0</v>
      </c>
      <c r="G46" s="4">
        <v>0</v>
      </c>
      <c r="H46" s="15">
        <v>0</v>
      </c>
      <c r="I46" s="47">
        <v>0</v>
      </c>
      <c r="J46" s="4">
        <v>0</v>
      </c>
      <c r="K46" s="15">
        <v>0</v>
      </c>
      <c r="L46" s="47">
        <v>0</v>
      </c>
      <c r="M46" s="4">
        <v>0</v>
      </c>
      <c r="N46" s="15">
        <v>0</v>
      </c>
      <c r="O46" s="47">
        <v>0</v>
      </c>
      <c r="P46" s="4">
        <v>0</v>
      </c>
      <c r="Q46" s="15">
        <v>0</v>
      </c>
      <c r="R46" s="47">
        <v>0</v>
      </c>
      <c r="S46" s="4">
        <v>0</v>
      </c>
      <c r="T46" s="15">
        <f t="shared" si="67"/>
        <v>0</v>
      </c>
      <c r="U46" s="47">
        <v>0</v>
      </c>
      <c r="V46" s="4">
        <v>0</v>
      </c>
      <c r="W46" s="15">
        <v>0</v>
      </c>
      <c r="X46" s="51">
        <v>0</v>
      </c>
      <c r="Y46" s="10">
        <v>0</v>
      </c>
      <c r="Z46" s="15">
        <v>0</v>
      </c>
      <c r="AA46" s="47">
        <v>0</v>
      </c>
      <c r="AB46" s="4">
        <v>0</v>
      </c>
      <c r="AC46" s="15">
        <v>0</v>
      </c>
      <c r="AD46" s="47">
        <v>0</v>
      </c>
      <c r="AE46" s="4">
        <v>0</v>
      </c>
      <c r="AF46" s="15">
        <v>0</v>
      </c>
      <c r="AG46" s="51">
        <v>0</v>
      </c>
      <c r="AH46" s="10">
        <v>2</v>
      </c>
      <c r="AI46" s="15">
        <v>0</v>
      </c>
      <c r="AJ46" s="47">
        <v>0</v>
      </c>
      <c r="AK46" s="4">
        <v>0</v>
      </c>
      <c r="AL46" s="15">
        <v>0</v>
      </c>
      <c r="AM46" s="47">
        <v>0</v>
      </c>
      <c r="AN46" s="4">
        <v>0</v>
      </c>
      <c r="AO46" s="15">
        <v>0</v>
      </c>
      <c r="AP46" s="47">
        <v>0</v>
      </c>
      <c r="AQ46" s="4">
        <v>0</v>
      </c>
      <c r="AR46" s="46">
        <v>0</v>
      </c>
      <c r="AS46" s="47">
        <v>0</v>
      </c>
      <c r="AT46" s="4">
        <v>0</v>
      </c>
      <c r="AU46" s="46">
        <v>0</v>
      </c>
      <c r="AV46" s="47">
        <v>0</v>
      </c>
      <c r="AW46" s="4">
        <v>0</v>
      </c>
      <c r="AX46" s="15">
        <v>0</v>
      </c>
      <c r="AY46" s="47">
        <v>0</v>
      </c>
      <c r="AZ46" s="4">
        <v>0</v>
      </c>
      <c r="BA46" s="15">
        <f t="shared" si="68"/>
        <v>0</v>
      </c>
      <c r="BB46" s="47">
        <v>0</v>
      </c>
      <c r="BC46" s="4">
        <v>0</v>
      </c>
      <c r="BD46" s="15">
        <v>0</v>
      </c>
      <c r="BE46" s="47">
        <v>0</v>
      </c>
      <c r="BF46" s="4">
        <v>0</v>
      </c>
      <c r="BG46" s="46">
        <v>0</v>
      </c>
      <c r="BH46" s="47">
        <v>0</v>
      </c>
      <c r="BI46" s="4">
        <v>0</v>
      </c>
      <c r="BJ46" s="46">
        <v>0</v>
      </c>
      <c r="BK46" s="47">
        <v>0</v>
      </c>
      <c r="BL46" s="4">
        <v>0</v>
      </c>
      <c r="BM46" s="15">
        <v>0</v>
      </c>
      <c r="BN46" s="47">
        <v>0</v>
      </c>
      <c r="BO46" s="4">
        <v>0</v>
      </c>
      <c r="BP46" s="46">
        <v>0</v>
      </c>
      <c r="BQ46" s="47">
        <v>0</v>
      </c>
      <c r="BR46" s="4">
        <v>0</v>
      </c>
      <c r="BS46" s="15">
        <v>0</v>
      </c>
      <c r="BT46" s="47">
        <v>0</v>
      </c>
      <c r="BU46" s="4">
        <v>0</v>
      </c>
      <c r="BV46" s="46">
        <v>0</v>
      </c>
      <c r="BW46" s="47">
        <v>0</v>
      </c>
      <c r="BX46" s="4">
        <v>2</v>
      </c>
      <c r="BY46" s="15">
        <v>0</v>
      </c>
      <c r="BZ46" s="51">
        <v>0</v>
      </c>
      <c r="CA46" s="10">
        <v>0</v>
      </c>
      <c r="CB46" s="15">
        <v>0</v>
      </c>
      <c r="CC46" s="51">
        <v>0</v>
      </c>
      <c r="CD46" s="10">
        <v>0</v>
      </c>
      <c r="CE46" s="15">
        <v>0</v>
      </c>
      <c r="CF46" s="47">
        <v>0</v>
      </c>
      <c r="CG46" s="4">
        <v>0</v>
      </c>
      <c r="CH46" s="46">
        <v>0</v>
      </c>
      <c r="CI46" s="6">
        <f t="shared" si="46"/>
        <v>0</v>
      </c>
      <c r="CJ46" s="11">
        <f t="shared" si="47"/>
        <v>4</v>
      </c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  <c r="CX46" s="2"/>
      <c r="CY46" s="1"/>
      <c r="CZ46" s="1"/>
      <c r="DA46" s="1"/>
      <c r="DB46" s="2"/>
      <c r="DC46" s="1"/>
      <c r="DD46" s="1"/>
      <c r="DE46" s="1"/>
      <c r="DF46" s="2"/>
      <c r="DG46" s="1"/>
      <c r="DH46" s="1"/>
      <c r="DI46" s="1"/>
      <c r="DJ46" s="2"/>
      <c r="DK46" s="1"/>
      <c r="DL46" s="1"/>
      <c r="DM46" s="1"/>
      <c r="DN46" s="2"/>
      <c r="DO46" s="1"/>
      <c r="DP46" s="1"/>
      <c r="DQ46" s="1"/>
      <c r="DR46" s="2"/>
      <c r="DS46" s="1"/>
      <c r="DT46" s="1"/>
      <c r="DU46" s="1"/>
      <c r="DV46" s="2"/>
      <c r="DW46" s="1"/>
      <c r="DX46" s="1"/>
      <c r="DY46" s="1"/>
      <c r="DZ46" s="2"/>
      <c r="EA46" s="1"/>
      <c r="EB46" s="1"/>
      <c r="EC46" s="1"/>
    </row>
    <row r="47" spans="1:208" x14ac:dyDescent="0.3">
      <c r="A47" s="60">
        <v>2012</v>
      </c>
      <c r="B47" s="61" t="s">
        <v>7</v>
      </c>
      <c r="C47" s="47">
        <v>0</v>
      </c>
      <c r="D47" s="4">
        <v>0</v>
      </c>
      <c r="E47" s="15">
        <v>0</v>
      </c>
      <c r="F47" s="47">
        <v>0</v>
      </c>
      <c r="G47" s="4">
        <v>0</v>
      </c>
      <c r="H47" s="15">
        <v>0</v>
      </c>
      <c r="I47" s="47">
        <v>0</v>
      </c>
      <c r="J47" s="4">
        <v>0</v>
      </c>
      <c r="K47" s="15">
        <v>0</v>
      </c>
      <c r="L47" s="47">
        <v>0</v>
      </c>
      <c r="M47" s="4">
        <v>0</v>
      </c>
      <c r="N47" s="15">
        <v>0</v>
      </c>
      <c r="O47" s="47">
        <v>0</v>
      </c>
      <c r="P47" s="4">
        <v>0</v>
      </c>
      <c r="Q47" s="15">
        <v>0</v>
      </c>
      <c r="R47" s="47">
        <v>0</v>
      </c>
      <c r="S47" s="4">
        <v>0</v>
      </c>
      <c r="T47" s="15">
        <f t="shared" si="67"/>
        <v>0</v>
      </c>
      <c r="U47" s="47">
        <v>0</v>
      </c>
      <c r="V47" s="4">
        <v>0</v>
      </c>
      <c r="W47" s="15">
        <v>0</v>
      </c>
      <c r="X47" s="47">
        <v>0</v>
      </c>
      <c r="Y47" s="4">
        <v>0</v>
      </c>
      <c r="Z47" s="15">
        <v>0</v>
      </c>
      <c r="AA47" s="47">
        <v>0</v>
      </c>
      <c r="AB47" s="4">
        <v>0</v>
      </c>
      <c r="AC47" s="15">
        <v>0</v>
      </c>
      <c r="AD47" s="47">
        <v>0</v>
      </c>
      <c r="AE47" s="4">
        <v>0</v>
      </c>
      <c r="AF47" s="15">
        <v>0</v>
      </c>
      <c r="AG47" s="51">
        <v>0</v>
      </c>
      <c r="AH47" s="10">
        <v>20</v>
      </c>
      <c r="AI47" s="15">
        <v>0</v>
      </c>
      <c r="AJ47" s="47">
        <v>0</v>
      </c>
      <c r="AK47" s="4">
        <v>1</v>
      </c>
      <c r="AL47" s="15">
        <v>0</v>
      </c>
      <c r="AM47" s="47">
        <v>0</v>
      </c>
      <c r="AN47" s="4">
        <v>0</v>
      </c>
      <c r="AO47" s="15">
        <v>0</v>
      </c>
      <c r="AP47" s="47">
        <v>0</v>
      </c>
      <c r="AQ47" s="4">
        <v>0</v>
      </c>
      <c r="AR47" s="46">
        <v>0</v>
      </c>
      <c r="AS47" s="47">
        <v>0</v>
      </c>
      <c r="AT47" s="4">
        <v>0</v>
      </c>
      <c r="AU47" s="46">
        <v>0</v>
      </c>
      <c r="AV47" s="47">
        <v>0</v>
      </c>
      <c r="AW47" s="4">
        <v>0</v>
      </c>
      <c r="AX47" s="15">
        <v>0</v>
      </c>
      <c r="AY47" s="47">
        <v>0</v>
      </c>
      <c r="AZ47" s="4">
        <v>0</v>
      </c>
      <c r="BA47" s="15">
        <f t="shared" si="68"/>
        <v>0</v>
      </c>
      <c r="BB47" s="47">
        <v>0</v>
      </c>
      <c r="BC47" s="4">
        <v>0</v>
      </c>
      <c r="BD47" s="15">
        <v>0</v>
      </c>
      <c r="BE47" s="47">
        <v>0</v>
      </c>
      <c r="BF47" s="4">
        <v>0</v>
      </c>
      <c r="BG47" s="46">
        <v>0</v>
      </c>
      <c r="BH47" s="47">
        <v>0</v>
      </c>
      <c r="BI47" s="4">
        <v>0</v>
      </c>
      <c r="BJ47" s="46">
        <v>0</v>
      </c>
      <c r="BK47" s="47">
        <v>0</v>
      </c>
      <c r="BL47" s="4">
        <v>0</v>
      </c>
      <c r="BM47" s="15">
        <v>0</v>
      </c>
      <c r="BN47" s="47">
        <v>0</v>
      </c>
      <c r="BO47" s="4">
        <v>0</v>
      </c>
      <c r="BP47" s="46">
        <v>0</v>
      </c>
      <c r="BQ47" s="47">
        <v>0</v>
      </c>
      <c r="BR47" s="4">
        <v>0</v>
      </c>
      <c r="BS47" s="15">
        <v>0</v>
      </c>
      <c r="BT47" s="47">
        <v>0</v>
      </c>
      <c r="BU47" s="4">
        <v>0</v>
      </c>
      <c r="BV47" s="46">
        <v>0</v>
      </c>
      <c r="BW47" s="47">
        <v>0</v>
      </c>
      <c r="BX47" s="4">
        <v>0</v>
      </c>
      <c r="BY47" s="15">
        <v>0</v>
      </c>
      <c r="BZ47" s="47">
        <v>0</v>
      </c>
      <c r="CA47" s="4">
        <v>0</v>
      </c>
      <c r="CB47" s="15">
        <v>0</v>
      </c>
      <c r="CC47" s="47">
        <v>0</v>
      </c>
      <c r="CD47" s="4">
        <v>0</v>
      </c>
      <c r="CE47" s="15">
        <v>0</v>
      </c>
      <c r="CF47" s="47">
        <v>0</v>
      </c>
      <c r="CG47" s="4">
        <v>0</v>
      </c>
      <c r="CH47" s="46">
        <v>0</v>
      </c>
      <c r="CI47" s="6">
        <f t="shared" si="46"/>
        <v>0</v>
      </c>
      <c r="CJ47" s="11">
        <f t="shared" si="47"/>
        <v>21</v>
      </c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  <c r="CX47" s="2"/>
      <c r="CY47" s="1"/>
      <c r="CZ47" s="1"/>
      <c r="DA47" s="1"/>
      <c r="DB47" s="2"/>
      <c r="DC47" s="1"/>
      <c r="DD47" s="1"/>
      <c r="DE47" s="1"/>
      <c r="DF47" s="2"/>
      <c r="DG47" s="1"/>
      <c r="DH47" s="1"/>
      <c r="DI47" s="1"/>
      <c r="DJ47" s="2"/>
      <c r="DK47" s="1"/>
      <c r="DL47" s="1"/>
      <c r="DM47" s="1"/>
      <c r="DN47" s="2"/>
      <c r="DO47" s="1"/>
      <c r="DP47" s="1"/>
      <c r="DQ47" s="1"/>
      <c r="DR47" s="2"/>
      <c r="DS47" s="1"/>
      <c r="DT47" s="1"/>
      <c r="DU47" s="1"/>
      <c r="DV47" s="2"/>
      <c r="DW47" s="1"/>
      <c r="DX47" s="1"/>
      <c r="DY47" s="1"/>
      <c r="DZ47" s="2"/>
      <c r="EA47" s="1"/>
      <c r="EB47" s="1"/>
      <c r="EC47" s="1"/>
    </row>
    <row r="48" spans="1:208" x14ac:dyDescent="0.3">
      <c r="A48" s="60">
        <v>2012</v>
      </c>
      <c r="B48" s="61" t="s">
        <v>8</v>
      </c>
      <c r="C48" s="47">
        <v>0</v>
      </c>
      <c r="D48" s="4">
        <v>0</v>
      </c>
      <c r="E48" s="15">
        <v>0</v>
      </c>
      <c r="F48" s="47">
        <v>0</v>
      </c>
      <c r="G48" s="4">
        <v>0</v>
      </c>
      <c r="H48" s="15">
        <v>0</v>
      </c>
      <c r="I48" s="47">
        <v>0</v>
      </c>
      <c r="J48" s="4">
        <v>0</v>
      </c>
      <c r="K48" s="15">
        <v>0</v>
      </c>
      <c r="L48" s="47">
        <v>0</v>
      </c>
      <c r="M48" s="4">
        <v>0</v>
      </c>
      <c r="N48" s="15">
        <v>0</v>
      </c>
      <c r="O48" s="47">
        <v>0</v>
      </c>
      <c r="P48" s="4">
        <v>0</v>
      </c>
      <c r="Q48" s="15">
        <v>0</v>
      </c>
      <c r="R48" s="47">
        <v>0</v>
      </c>
      <c r="S48" s="4">
        <v>0</v>
      </c>
      <c r="T48" s="15">
        <f t="shared" si="67"/>
        <v>0</v>
      </c>
      <c r="U48" s="47">
        <v>0</v>
      </c>
      <c r="V48" s="4">
        <v>0</v>
      </c>
      <c r="W48" s="15">
        <v>0</v>
      </c>
      <c r="X48" s="47">
        <v>0</v>
      </c>
      <c r="Y48" s="4">
        <v>0</v>
      </c>
      <c r="Z48" s="15">
        <v>0</v>
      </c>
      <c r="AA48" s="47">
        <v>0</v>
      </c>
      <c r="AB48" s="4">
        <v>0</v>
      </c>
      <c r="AC48" s="15">
        <v>0</v>
      </c>
      <c r="AD48" s="47">
        <v>0</v>
      </c>
      <c r="AE48" s="4">
        <v>0</v>
      </c>
      <c r="AF48" s="15">
        <v>0</v>
      </c>
      <c r="AG48" s="47">
        <v>0</v>
      </c>
      <c r="AH48" s="4">
        <v>21</v>
      </c>
      <c r="AI48" s="15">
        <v>0</v>
      </c>
      <c r="AJ48" s="47">
        <v>3</v>
      </c>
      <c r="AK48" s="4">
        <v>32</v>
      </c>
      <c r="AL48" s="15">
        <f>AK48/AJ48*1000</f>
        <v>10666.666666666666</v>
      </c>
      <c r="AM48" s="47">
        <v>0</v>
      </c>
      <c r="AN48" s="4">
        <v>0</v>
      </c>
      <c r="AO48" s="15">
        <v>0</v>
      </c>
      <c r="AP48" s="47">
        <v>0</v>
      </c>
      <c r="AQ48" s="4">
        <v>0</v>
      </c>
      <c r="AR48" s="46">
        <v>0</v>
      </c>
      <c r="AS48" s="47">
        <v>0</v>
      </c>
      <c r="AT48" s="4">
        <v>0</v>
      </c>
      <c r="AU48" s="46">
        <v>0</v>
      </c>
      <c r="AV48" s="47">
        <v>0</v>
      </c>
      <c r="AW48" s="4">
        <v>0</v>
      </c>
      <c r="AX48" s="15">
        <v>0</v>
      </c>
      <c r="AY48" s="47">
        <v>0</v>
      </c>
      <c r="AZ48" s="4">
        <v>0</v>
      </c>
      <c r="BA48" s="15">
        <f t="shared" si="68"/>
        <v>0</v>
      </c>
      <c r="BB48" s="47">
        <v>0</v>
      </c>
      <c r="BC48" s="4">
        <v>0</v>
      </c>
      <c r="BD48" s="15">
        <v>0</v>
      </c>
      <c r="BE48" s="47">
        <v>0</v>
      </c>
      <c r="BF48" s="4">
        <v>0</v>
      </c>
      <c r="BG48" s="46">
        <v>0</v>
      </c>
      <c r="BH48" s="47">
        <v>0</v>
      </c>
      <c r="BI48" s="4">
        <v>0</v>
      </c>
      <c r="BJ48" s="46">
        <v>0</v>
      </c>
      <c r="BK48" s="47">
        <v>0</v>
      </c>
      <c r="BL48" s="4">
        <v>0</v>
      </c>
      <c r="BM48" s="15">
        <v>0</v>
      </c>
      <c r="BN48" s="47">
        <v>0</v>
      </c>
      <c r="BO48" s="4">
        <v>0</v>
      </c>
      <c r="BP48" s="46">
        <v>0</v>
      </c>
      <c r="BQ48" s="47">
        <v>0</v>
      </c>
      <c r="BR48" s="4">
        <v>0</v>
      </c>
      <c r="BS48" s="15">
        <v>0</v>
      </c>
      <c r="BT48" s="47">
        <v>0</v>
      </c>
      <c r="BU48" s="4">
        <v>0</v>
      </c>
      <c r="BV48" s="46">
        <v>0</v>
      </c>
      <c r="BW48" s="47">
        <v>0</v>
      </c>
      <c r="BX48" s="4">
        <v>0</v>
      </c>
      <c r="BY48" s="15">
        <v>0</v>
      </c>
      <c r="BZ48" s="47">
        <v>0</v>
      </c>
      <c r="CA48" s="4">
        <v>0</v>
      </c>
      <c r="CB48" s="15">
        <v>0</v>
      </c>
      <c r="CC48" s="47">
        <v>0</v>
      </c>
      <c r="CD48" s="4">
        <v>0</v>
      </c>
      <c r="CE48" s="15">
        <v>0</v>
      </c>
      <c r="CF48" s="47">
        <v>0</v>
      </c>
      <c r="CG48" s="4">
        <v>0</v>
      </c>
      <c r="CH48" s="46">
        <v>0</v>
      </c>
      <c r="CI48" s="6">
        <f t="shared" si="46"/>
        <v>3</v>
      </c>
      <c r="CJ48" s="11">
        <f t="shared" si="47"/>
        <v>53</v>
      </c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  <c r="CX48" s="2"/>
      <c r="CY48" s="1"/>
      <c r="CZ48" s="1"/>
      <c r="DA48" s="1"/>
      <c r="DB48" s="2"/>
      <c r="DC48" s="1"/>
      <c r="DD48" s="1"/>
      <c r="DE48" s="1"/>
      <c r="DF48" s="2"/>
      <c r="DG48" s="1"/>
      <c r="DH48" s="1"/>
      <c r="DI48" s="1"/>
      <c r="DJ48" s="2"/>
      <c r="DK48" s="1"/>
      <c r="DL48" s="1"/>
      <c r="DM48" s="1"/>
      <c r="DN48" s="2"/>
      <c r="DO48" s="1"/>
      <c r="DP48" s="1"/>
      <c r="DQ48" s="1"/>
      <c r="DR48" s="2"/>
      <c r="DS48" s="1"/>
      <c r="DT48" s="1"/>
      <c r="DU48" s="1"/>
      <c r="DV48" s="2"/>
      <c r="DW48" s="1"/>
      <c r="DX48" s="1"/>
      <c r="DY48" s="1"/>
      <c r="DZ48" s="2"/>
      <c r="EA48" s="1"/>
      <c r="EB48" s="1"/>
      <c r="EC48" s="1"/>
    </row>
    <row r="49" spans="1:208" x14ac:dyDescent="0.3">
      <c r="A49" s="60">
        <v>2012</v>
      </c>
      <c r="B49" s="61" t="s">
        <v>9</v>
      </c>
      <c r="C49" s="47">
        <v>0</v>
      </c>
      <c r="D49" s="4">
        <v>0</v>
      </c>
      <c r="E49" s="15">
        <v>0</v>
      </c>
      <c r="F49" s="47">
        <v>0</v>
      </c>
      <c r="G49" s="4">
        <v>0</v>
      </c>
      <c r="H49" s="15">
        <v>0</v>
      </c>
      <c r="I49" s="47">
        <v>0</v>
      </c>
      <c r="J49" s="4">
        <v>0</v>
      </c>
      <c r="K49" s="15">
        <v>0</v>
      </c>
      <c r="L49" s="47">
        <v>0</v>
      </c>
      <c r="M49" s="4">
        <v>0</v>
      </c>
      <c r="N49" s="15">
        <v>0</v>
      </c>
      <c r="O49" s="47">
        <v>0</v>
      </c>
      <c r="P49" s="4">
        <v>0</v>
      </c>
      <c r="Q49" s="15">
        <v>0</v>
      </c>
      <c r="R49" s="47">
        <v>0</v>
      </c>
      <c r="S49" s="4">
        <v>0</v>
      </c>
      <c r="T49" s="15">
        <f t="shared" si="67"/>
        <v>0</v>
      </c>
      <c r="U49" s="47">
        <v>0</v>
      </c>
      <c r="V49" s="4">
        <v>0</v>
      </c>
      <c r="W49" s="15">
        <v>0</v>
      </c>
      <c r="X49" s="47">
        <v>0</v>
      </c>
      <c r="Y49" s="4">
        <v>0</v>
      </c>
      <c r="Z49" s="15">
        <v>0</v>
      </c>
      <c r="AA49" s="47">
        <v>0</v>
      </c>
      <c r="AB49" s="4">
        <v>0</v>
      </c>
      <c r="AC49" s="15">
        <v>0</v>
      </c>
      <c r="AD49" s="47">
        <v>0</v>
      </c>
      <c r="AE49" s="4">
        <v>0</v>
      </c>
      <c r="AF49" s="15">
        <v>0</v>
      </c>
      <c r="AG49" s="51">
        <v>1</v>
      </c>
      <c r="AH49" s="10">
        <v>185</v>
      </c>
      <c r="AI49" s="15">
        <f>AH49/AG49*1000</f>
        <v>185000</v>
      </c>
      <c r="AJ49" s="47">
        <v>0</v>
      </c>
      <c r="AK49" s="4">
        <v>0</v>
      </c>
      <c r="AL49" s="15">
        <v>0</v>
      </c>
      <c r="AM49" s="47">
        <v>0</v>
      </c>
      <c r="AN49" s="4">
        <v>0</v>
      </c>
      <c r="AO49" s="15">
        <v>0</v>
      </c>
      <c r="AP49" s="47">
        <v>0</v>
      </c>
      <c r="AQ49" s="4">
        <v>0</v>
      </c>
      <c r="AR49" s="46">
        <v>0</v>
      </c>
      <c r="AS49" s="47">
        <v>0</v>
      </c>
      <c r="AT49" s="4">
        <v>0</v>
      </c>
      <c r="AU49" s="46">
        <v>0</v>
      </c>
      <c r="AV49" s="47">
        <v>0</v>
      </c>
      <c r="AW49" s="4">
        <v>0</v>
      </c>
      <c r="AX49" s="15">
        <v>0</v>
      </c>
      <c r="AY49" s="47">
        <v>0</v>
      </c>
      <c r="AZ49" s="4">
        <v>0</v>
      </c>
      <c r="BA49" s="15">
        <f t="shared" si="68"/>
        <v>0</v>
      </c>
      <c r="BB49" s="47">
        <v>0</v>
      </c>
      <c r="BC49" s="4">
        <v>0</v>
      </c>
      <c r="BD49" s="15">
        <v>0</v>
      </c>
      <c r="BE49" s="47">
        <v>0</v>
      </c>
      <c r="BF49" s="4">
        <v>0</v>
      </c>
      <c r="BG49" s="46">
        <v>0</v>
      </c>
      <c r="BH49" s="47">
        <v>0</v>
      </c>
      <c r="BI49" s="4">
        <v>0</v>
      </c>
      <c r="BJ49" s="46">
        <v>0</v>
      </c>
      <c r="BK49" s="47">
        <v>0</v>
      </c>
      <c r="BL49" s="4">
        <v>0</v>
      </c>
      <c r="BM49" s="15">
        <v>0</v>
      </c>
      <c r="BN49" s="47">
        <v>0</v>
      </c>
      <c r="BO49" s="4">
        <v>0</v>
      </c>
      <c r="BP49" s="46">
        <v>0</v>
      </c>
      <c r="BQ49" s="47">
        <v>0</v>
      </c>
      <c r="BR49" s="4">
        <v>0</v>
      </c>
      <c r="BS49" s="15">
        <v>0</v>
      </c>
      <c r="BT49" s="47">
        <v>0</v>
      </c>
      <c r="BU49" s="4">
        <v>0</v>
      </c>
      <c r="BV49" s="46">
        <v>0</v>
      </c>
      <c r="BW49" s="47">
        <v>0</v>
      </c>
      <c r="BX49" s="4">
        <v>0</v>
      </c>
      <c r="BY49" s="15">
        <v>0</v>
      </c>
      <c r="BZ49" s="47">
        <v>0</v>
      </c>
      <c r="CA49" s="4">
        <v>0</v>
      </c>
      <c r="CB49" s="15">
        <v>0</v>
      </c>
      <c r="CC49" s="47">
        <v>0</v>
      </c>
      <c r="CD49" s="4">
        <v>0</v>
      </c>
      <c r="CE49" s="15">
        <v>0</v>
      </c>
      <c r="CF49" s="47">
        <v>0</v>
      </c>
      <c r="CG49" s="4">
        <v>0</v>
      </c>
      <c r="CH49" s="46">
        <v>0</v>
      </c>
      <c r="CI49" s="6">
        <f t="shared" si="46"/>
        <v>1</v>
      </c>
      <c r="CJ49" s="11">
        <f t="shared" si="47"/>
        <v>185</v>
      </c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  <c r="CX49" s="2"/>
      <c r="CY49" s="1"/>
      <c r="CZ49" s="1"/>
      <c r="DA49" s="1"/>
      <c r="DB49" s="2"/>
      <c r="DC49" s="1"/>
      <c r="DD49" s="1"/>
      <c r="DE49" s="1"/>
      <c r="DF49" s="2"/>
      <c r="DG49" s="1"/>
      <c r="DH49" s="1"/>
      <c r="DI49" s="1"/>
      <c r="DJ49" s="2"/>
      <c r="DK49" s="1"/>
      <c r="DL49" s="1"/>
      <c r="DM49" s="1"/>
      <c r="DN49" s="2"/>
      <c r="DO49" s="1"/>
      <c r="DP49" s="1"/>
      <c r="DQ49" s="1"/>
      <c r="DR49" s="2"/>
      <c r="DS49" s="1"/>
      <c r="DT49" s="1"/>
      <c r="DU49" s="1"/>
      <c r="DV49" s="2"/>
      <c r="DW49" s="1"/>
      <c r="DX49" s="1"/>
      <c r="DY49" s="1"/>
      <c r="DZ49" s="2"/>
      <c r="EA49" s="1"/>
      <c r="EB49" s="1"/>
      <c r="EC49" s="1"/>
    </row>
    <row r="50" spans="1:208" x14ac:dyDescent="0.3">
      <c r="A50" s="60">
        <v>2012</v>
      </c>
      <c r="B50" s="61" t="s">
        <v>10</v>
      </c>
      <c r="C50" s="47">
        <v>0</v>
      </c>
      <c r="D50" s="4">
        <v>0</v>
      </c>
      <c r="E50" s="15">
        <v>0</v>
      </c>
      <c r="F50" s="47">
        <v>0</v>
      </c>
      <c r="G50" s="4">
        <v>0</v>
      </c>
      <c r="H50" s="15">
        <v>0</v>
      </c>
      <c r="I50" s="47">
        <v>0</v>
      </c>
      <c r="J50" s="4">
        <v>0</v>
      </c>
      <c r="K50" s="15">
        <v>0</v>
      </c>
      <c r="L50" s="47">
        <v>0</v>
      </c>
      <c r="M50" s="4">
        <v>0</v>
      </c>
      <c r="N50" s="15">
        <v>0</v>
      </c>
      <c r="O50" s="47">
        <v>0</v>
      </c>
      <c r="P50" s="4">
        <v>0</v>
      </c>
      <c r="Q50" s="15">
        <v>0</v>
      </c>
      <c r="R50" s="47">
        <v>0</v>
      </c>
      <c r="S50" s="4">
        <v>0</v>
      </c>
      <c r="T50" s="15">
        <f t="shared" si="67"/>
        <v>0</v>
      </c>
      <c r="U50" s="47">
        <v>0</v>
      </c>
      <c r="V50" s="4">
        <v>0</v>
      </c>
      <c r="W50" s="15">
        <v>0</v>
      </c>
      <c r="X50" s="47">
        <v>0</v>
      </c>
      <c r="Y50" s="4">
        <v>0</v>
      </c>
      <c r="Z50" s="15">
        <v>0</v>
      </c>
      <c r="AA50" s="47">
        <v>0</v>
      </c>
      <c r="AB50" s="4">
        <v>0</v>
      </c>
      <c r="AC50" s="15">
        <v>0</v>
      </c>
      <c r="AD50" s="47">
        <v>0</v>
      </c>
      <c r="AE50" s="4">
        <v>0</v>
      </c>
      <c r="AF50" s="15">
        <v>0</v>
      </c>
      <c r="AG50" s="47">
        <v>0</v>
      </c>
      <c r="AH50" s="4">
        <v>17</v>
      </c>
      <c r="AI50" s="15">
        <v>0</v>
      </c>
      <c r="AJ50" s="47">
        <v>0</v>
      </c>
      <c r="AK50" s="4">
        <v>0</v>
      </c>
      <c r="AL50" s="15">
        <v>0</v>
      </c>
      <c r="AM50" s="47">
        <v>0</v>
      </c>
      <c r="AN50" s="4">
        <v>0</v>
      </c>
      <c r="AO50" s="15">
        <v>0</v>
      </c>
      <c r="AP50" s="47">
        <v>0</v>
      </c>
      <c r="AQ50" s="4">
        <v>0</v>
      </c>
      <c r="AR50" s="46">
        <v>0</v>
      </c>
      <c r="AS50" s="47">
        <v>0</v>
      </c>
      <c r="AT50" s="4">
        <v>0</v>
      </c>
      <c r="AU50" s="46">
        <v>0</v>
      </c>
      <c r="AV50" s="47">
        <v>0</v>
      </c>
      <c r="AW50" s="4">
        <v>0</v>
      </c>
      <c r="AX50" s="15">
        <v>0</v>
      </c>
      <c r="AY50" s="47">
        <v>0</v>
      </c>
      <c r="AZ50" s="4">
        <v>0</v>
      </c>
      <c r="BA50" s="15">
        <f t="shared" si="68"/>
        <v>0</v>
      </c>
      <c r="BB50" s="47">
        <v>0</v>
      </c>
      <c r="BC50" s="4">
        <v>0</v>
      </c>
      <c r="BD50" s="15">
        <v>0</v>
      </c>
      <c r="BE50" s="47">
        <v>0</v>
      </c>
      <c r="BF50" s="4">
        <v>0</v>
      </c>
      <c r="BG50" s="46">
        <v>0</v>
      </c>
      <c r="BH50" s="47">
        <v>0</v>
      </c>
      <c r="BI50" s="4">
        <v>0</v>
      </c>
      <c r="BJ50" s="46">
        <v>0</v>
      </c>
      <c r="BK50" s="47">
        <v>0</v>
      </c>
      <c r="BL50" s="4">
        <v>0</v>
      </c>
      <c r="BM50" s="15">
        <v>0</v>
      </c>
      <c r="BN50" s="47">
        <v>0</v>
      </c>
      <c r="BO50" s="4">
        <v>0</v>
      </c>
      <c r="BP50" s="46">
        <v>0</v>
      </c>
      <c r="BQ50" s="47">
        <v>0</v>
      </c>
      <c r="BR50" s="4">
        <v>0</v>
      </c>
      <c r="BS50" s="15">
        <v>0</v>
      </c>
      <c r="BT50" s="47">
        <v>0</v>
      </c>
      <c r="BU50" s="4">
        <v>0</v>
      </c>
      <c r="BV50" s="46">
        <v>0</v>
      </c>
      <c r="BW50" s="47">
        <v>0</v>
      </c>
      <c r="BX50" s="4">
        <v>1</v>
      </c>
      <c r="BY50" s="15">
        <v>0</v>
      </c>
      <c r="BZ50" s="47">
        <v>0</v>
      </c>
      <c r="CA50" s="4">
        <v>0</v>
      </c>
      <c r="CB50" s="15">
        <v>0</v>
      </c>
      <c r="CC50" s="47">
        <v>0</v>
      </c>
      <c r="CD50" s="4">
        <v>0</v>
      </c>
      <c r="CE50" s="15">
        <v>0</v>
      </c>
      <c r="CF50" s="47">
        <v>0</v>
      </c>
      <c r="CG50" s="4">
        <v>0</v>
      </c>
      <c r="CH50" s="46">
        <v>0</v>
      </c>
      <c r="CI50" s="6">
        <f t="shared" si="46"/>
        <v>0</v>
      </c>
      <c r="CJ50" s="11">
        <f t="shared" si="47"/>
        <v>18</v>
      </c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  <c r="CX50" s="2"/>
      <c r="CY50" s="1"/>
      <c r="CZ50" s="1"/>
      <c r="DA50" s="1"/>
      <c r="DB50" s="2"/>
      <c r="DC50" s="1"/>
      <c r="DD50" s="1"/>
      <c r="DE50" s="1"/>
      <c r="DF50" s="2"/>
      <c r="DG50" s="1"/>
      <c r="DH50" s="1"/>
      <c r="DI50" s="1"/>
      <c r="DJ50" s="2"/>
      <c r="DK50" s="1"/>
      <c r="DL50" s="1"/>
      <c r="DM50" s="1"/>
      <c r="DN50" s="2"/>
      <c r="DO50" s="1"/>
      <c r="DP50" s="1"/>
      <c r="DQ50" s="1"/>
      <c r="DR50" s="2"/>
      <c r="DS50" s="1"/>
      <c r="DT50" s="1"/>
      <c r="DU50" s="1"/>
      <c r="DV50" s="2"/>
      <c r="DW50" s="1"/>
      <c r="DX50" s="1"/>
      <c r="DY50" s="1"/>
      <c r="DZ50" s="2"/>
      <c r="EA50" s="1"/>
      <c r="EB50" s="1"/>
      <c r="EC50" s="1"/>
    </row>
    <row r="51" spans="1:208" x14ac:dyDescent="0.3">
      <c r="A51" s="60">
        <v>2012</v>
      </c>
      <c r="B51" s="61" t="s">
        <v>11</v>
      </c>
      <c r="C51" s="47">
        <v>0</v>
      </c>
      <c r="D51" s="4">
        <v>0</v>
      </c>
      <c r="E51" s="15">
        <v>0</v>
      </c>
      <c r="F51" s="47">
        <v>0</v>
      </c>
      <c r="G51" s="4">
        <v>0</v>
      </c>
      <c r="H51" s="15">
        <v>0</v>
      </c>
      <c r="I51" s="47">
        <v>0</v>
      </c>
      <c r="J51" s="4">
        <v>0</v>
      </c>
      <c r="K51" s="15">
        <v>0</v>
      </c>
      <c r="L51" s="47">
        <v>0</v>
      </c>
      <c r="M51" s="4">
        <v>0</v>
      </c>
      <c r="N51" s="15">
        <v>0</v>
      </c>
      <c r="O51" s="47">
        <v>0</v>
      </c>
      <c r="P51" s="4">
        <v>0</v>
      </c>
      <c r="Q51" s="15">
        <v>0</v>
      </c>
      <c r="R51" s="47">
        <v>0</v>
      </c>
      <c r="S51" s="4">
        <v>0</v>
      </c>
      <c r="T51" s="15">
        <f t="shared" si="67"/>
        <v>0</v>
      </c>
      <c r="U51" s="47">
        <v>0</v>
      </c>
      <c r="V51" s="4">
        <v>0</v>
      </c>
      <c r="W51" s="15">
        <v>0</v>
      </c>
      <c r="X51" s="47">
        <v>0</v>
      </c>
      <c r="Y51" s="4">
        <v>0</v>
      </c>
      <c r="Z51" s="15">
        <v>0</v>
      </c>
      <c r="AA51" s="47">
        <v>0</v>
      </c>
      <c r="AB51" s="4">
        <v>0</v>
      </c>
      <c r="AC51" s="15">
        <v>0</v>
      </c>
      <c r="AD51" s="47">
        <v>0</v>
      </c>
      <c r="AE51" s="4">
        <v>0</v>
      </c>
      <c r="AF51" s="15">
        <v>0</v>
      </c>
      <c r="AG51" s="47">
        <v>0</v>
      </c>
      <c r="AH51" s="4">
        <v>10</v>
      </c>
      <c r="AI51" s="15">
        <v>0</v>
      </c>
      <c r="AJ51" s="47">
        <v>0</v>
      </c>
      <c r="AK51" s="4">
        <v>0</v>
      </c>
      <c r="AL51" s="15">
        <v>0</v>
      </c>
      <c r="AM51" s="47">
        <v>0</v>
      </c>
      <c r="AN51" s="4">
        <v>0</v>
      </c>
      <c r="AO51" s="15">
        <v>0</v>
      </c>
      <c r="AP51" s="47">
        <v>0</v>
      </c>
      <c r="AQ51" s="4">
        <v>0</v>
      </c>
      <c r="AR51" s="46">
        <v>0</v>
      </c>
      <c r="AS51" s="47">
        <v>0</v>
      </c>
      <c r="AT51" s="4">
        <v>0</v>
      </c>
      <c r="AU51" s="46">
        <v>0</v>
      </c>
      <c r="AV51" s="47">
        <v>0</v>
      </c>
      <c r="AW51" s="4">
        <v>0</v>
      </c>
      <c r="AX51" s="15">
        <v>0</v>
      </c>
      <c r="AY51" s="47">
        <v>0</v>
      </c>
      <c r="AZ51" s="4">
        <v>0</v>
      </c>
      <c r="BA51" s="15">
        <f t="shared" si="68"/>
        <v>0</v>
      </c>
      <c r="BB51" s="47">
        <v>0</v>
      </c>
      <c r="BC51" s="4">
        <v>0</v>
      </c>
      <c r="BD51" s="15">
        <v>0</v>
      </c>
      <c r="BE51" s="47">
        <v>0</v>
      </c>
      <c r="BF51" s="4">
        <v>0</v>
      </c>
      <c r="BG51" s="46">
        <v>0</v>
      </c>
      <c r="BH51" s="47">
        <v>0</v>
      </c>
      <c r="BI51" s="4">
        <v>0</v>
      </c>
      <c r="BJ51" s="46">
        <v>0</v>
      </c>
      <c r="BK51" s="47">
        <v>0</v>
      </c>
      <c r="BL51" s="4">
        <v>0</v>
      </c>
      <c r="BM51" s="15">
        <v>0</v>
      </c>
      <c r="BN51" s="47">
        <v>0</v>
      </c>
      <c r="BO51" s="4">
        <v>0</v>
      </c>
      <c r="BP51" s="46">
        <v>0</v>
      </c>
      <c r="BQ51" s="47">
        <v>0</v>
      </c>
      <c r="BR51" s="4">
        <v>0</v>
      </c>
      <c r="BS51" s="15">
        <v>0</v>
      </c>
      <c r="BT51" s="47">
        <v>0</v>
      </c>
      <c r="BU51" s="4">
        <v>0</v>
      </c>
      <c r="BV51" s="46">
        <v>0</v>
      </c>
      <c r="BW51" s="47">
        <v>0</v>
      </c>
      <c r="BX51" s="4">
        <v>0</v>
      </c>
      <c r="BY51" s="15">
        <v>0</v>
      </c>
      <c r="BZ51" s="47">
        <v>0</v>
      </c>
      <c r="CA51" s="4">
        <v>0</v>
      </c>
      <c r="CB51" s="15">
        <v>0</v>
      </c>
      <c r="CC51" s="47">
        <v>0</v>
      </c>
      <c r="CD51" s="4">
        <v>0</v>
      </c>
      <c r="CE51" s="15">
        <v>0</v>
      </c>
      <c r="CF51" s="47">
        <v>0</v>
      </c>
      <c r="CG51" s="4">
        <v>0</v>
      </c>
      <c r="CH51" s="46">
        <v>0</v>
      </c>
      <c r="CI51" s="6">
        <f t="shared" si="46"/>
        <v>0</v>
      </c>
      <c r="CJ51" s="11">
        <f t="shared" si="47"/>
        <v>10</v>
      </c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  <c r="CX51" s="2"/>
      <c r="CY51" s="1"/>
      <c r="CZ51" s="1"/>
      <c r="DA51" s="1"/>
      <c r="DB51" s="2"/>
      <c r="DC51" s="1"/>
      <c r="DD51" s="1"/>
      <c r="DE51" s="1"/>
      <c r="DF51" s="2"/>
      <c r="DG51" s="1"/>
      <c r="DH51" s="1"/>
      <c r="DI51" s="1"/>
      <c r="DJ51" s="2"/>
      <c r="DK51" s="1"/>
      <c r="DL51" s="1"/>
      <c r="DM51" s="1"/>
      <c r="DN51" s="2"/>
      <c r="DO51" s="1"/>
      <c r="DP51" s="1"/>
      <c r="DQ51" s="1"/>
      <c r="DR51" s="2"/>
      <c r="DS51" s="1"/>
      <c r="DT51" s="1"/>
      <c r="DU51" s="1"/>
      <c r="DV51" s="2"/>
      <c r="DW51" s="1"/>
      <c r="DX51" s="1"/>
      <c r="DY51" s="1"/>
      <c r="DZ51" s="2"/>
      <c r="EA51" s="1"/>
      <c r="EB51" s="1"/>
      <c r="EC51" s="1"/>
    </row>
    <row r="52" spans="1:208" x14ac:dyDescent="0.3">
      <c r="A52" s="60">
        <v>2012</v>
      </c>
      <c r="B52" s="61" t="s">
        <v>12</v>
      </c>
      <c r="C52" s="47">
        <v>0</v>
      </c>
      <c r="D52" s="4">
        <v>0</v>
      </c>
      <c r="E52" s="15">
        <v>0</v>
      </c>
      <c r="F52" s="47">
        <v>0</v>
      </c>
      <c r="G52" s="4">
        <v>0</v>
      </c>
      <c r="H52" s="15">
        <v>0</v>
      </c>
      <c r="I52" s="47">
        <v>0</v>
      </c>
      <c r="J52" s="4">
        <v>0</v>
      </c>
      <c r="K52" s="15">
        <v>0</v>
      </c>
      <c r="L52" s="47">
        <v>0</v>
      </c>
      <c r="M52" s="4">
        <v>0</v>
      </c>
      <c r="N52" s="15">
        <v>0</v>
      </c>
      <c r="O52" s="47">
        <v>0</v>
      </c>
      <c r="P52" s="4">
        <v>0</v>
      </c>
      <c r="Q52" s="15">
        <v>0</v>
      </c>
      <c r="R52" s="47">
        <v>0</v>
      </c>
      <c r="S52" s="4">
        <v>0</v>
      </c>
      <c r="T52" s="15">
        <f t="shared" si="67"/>
        <v>0</v>
      </c>
      <c r="U52" s="47">
        <v>0</v>
      </c>
      <c r="V52" s="4">
        <v>0</v>
      </c>
      <c r="W52" s="15">
        <v>0</v>
      </c>
      <c r="X52" s="47">
        <v>0</v>
      </c>
      <c r="Y52" s="4">
        <v>0</v>
      </c>
      <c r="Z52" s="15">
        <v>0</v>
      </c>
      <c r="AA52" s="47">
        <v>0</v>
      </c>
      <c r="AB52" s="4">
        <v>0</v>
      </c>
      <c r="AC52" s="15">
        <v>0</v>
      </c>
      <c r="AD52" s="47">
        <v>0</v>
      </c>
      <c r="AE52" s="4">
        <v>0</v>
      </c>
      <c r="AF52" s="15">
        <v>0</v>
      </c>
      <c r="AG52" s="47">
        <v>0</v>
      </c>
      <c r="AH52" s="4">
        <v>11</v>
      </c>
      <c r="AI52" s="15">
        <v>0</v>
      </c>
      <c r="AJ52" s="47">
        <v>0</v>
      </c>
      <c r="AK52" s="4">
        <v>0</v>
      </c>
      <c r="AL52" s="15">
        <v>0</v>
      </c>
      <c r="AM52" s="47">
        <v>0</v>
      </c>
      <c r="AN52" s="4">
        <v>0</v>
      </c>
      <c r="AO52" s="15">
        <v>0</v>
      </c>
      <c r="AP52" s="47">
        <v>0</v>
      </c>
      <c r="AQ52" s="4">
        <v>0</v>
      </c>
      <c r="AR52" s="46">
        <v>0</v>
      </c>
      <c r="AS52" s="47">
        <v>0</v>
      </c>
      <c r="AT52" s="4">
        <v>0</v>
      </c>
      <c r="AU52" s="46">
        <v>0</v>
      </c>
      <c r="AV52" s="47">
        <v>0</v>
      </c>
      <c r="AW52" s="4">
        <v>0</v>
      </c>
      <c r="AX52" s="15">
        <v>0</v>
      </c>
      <c r="AY52" s="47">
        <v>0</v>
      </c>
      <c r="AZ52" s="4">
        <v>0</v>
      </c>
      <c r="BA52" s="15">
        <f t="shared" si="68"/>
        <v>0</v>
      </c>
      <c r="BB52" s="47">
        <v>0</v>
      </c>
      <c r="BC52" s="4">
        <v>0</v>
      </c>
      <c r="BD52" s="15">
        <v>0</v>
      </c>
      <c r="BE52" s="47">
        <v>0</v>
      </c>
      <c r="BF52" s="4">
        <v>0</v>
      </c>
      <c r="BG52" s="46">
        <v>0</v>
      </c>
      <c r="BH52" s="47">
        <v>0</v>
      </c>
      <c r="BI52" s="4">
        <v>0</v>
      </c>
      <c r="BJ52" s="46">
        <v>0</v>
      </c>
      <c r="BK52" s="47">
        <v>0</v>
      </c>
      <c r="BL52" s="4">
        <v>0</v>
      </c>
      <c r="BM52" s="15">
        <v>0</v>
      </c>
      <c r="BN52" s="47">
        <v>0</v>
      </c>
      <c r="BO52" s="4">
        <v>0</v>
      </c>
      <c r="BP52" s="46">
        <v>0</v>
      </c>
      <c r="BQ52" s="47">
        <v>0</v>
      </c>
      <c r="BR52" s="4">
        <v>0</v>
      </c>
      <c r="BS52" s="15">
        <v>0</v>
      </c>
      <c r="BT52" s="47">
        <v>0</v>
      </c>
      <c r="BU52" s="4">
        <v>0</v>
      </c>
      <c r="BV52" s="46">
        <v>0</v>
      </c>
      <c r="BW52" s="47">
        <v>0</v>
      </c>
      <c r="BX52" s="4">
        <v>2</v>
      </c>
      <c r="BY52" s="15">
        <v>0</v>
      </c>
      <c r="BZ52" s="47">
        <v>0</v>
      </c>
      <c r="CA52" s="4">
        <v>0</v>
      </c>
      <c r="CB52" s="15">
        <v>0</v>
      </c>
      <c r="CC52" s="47">
        <v>0</v>
      </c>
      <c r="CD52" s="4">
        <v>0</v>
      </c>
      <c r="CE52" s="15">
        <v>0</v>
      </c>
      <c r="CF52" s="47">
        <v>0</v>
      </c>
      <c r="CG52" s="4">
        <v>0</v>
      </c>
      <c r="CH52" s="46">
        <v>0</v>
      </c>
      <c r="CI52" s="6">
        <f t="shared" si="46"/>
        <v>0</v>
      </c>
      <c r="CJ52" s="11">
        <f t="shared" si="47"/>
        <v>13</v>
      </c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  <c r="CX52" s="2"/>
      <c r="CY52" s="1"/>
      <c r="CZ52" s="1"/>
      <c r="DA52" s="1"/>
      <c r="DB52" s="2"/>
      <c r="DC52" s="1"/>
      <c r="DD52" s="1"/>
      <c r="DE52" s="1"/>
      <c r="DF52" s="2"/>
      <c r="DG52" s="1"/>
      <c r="DH52" s="1"/>
      <c r="DI52" s="1"/>
      <c r="DJ52" s="2"/>
      <c r="DK52" s="1"/>
      <c r="DL52" s="1"/>
      <c r="DM52" s="1"/>
      <c r="DN52" s="2"/>
      <c r="DO52" s="1"/>
      <c r="DP52" s="1"/>
      <c r="DQ52" s="1"/>
      <c r="DR52" s="2"/>
      <c r="DS52" s="1"/>
      <c r="DT52" s="1"/>
      <c r="DU52" s="1"/>
      <c r="DV52" s="2"/>
      <c r="DW52" s="1"/>
      <c r="DX52" s="1"/>
      <c r="DY52" s="1"/>
      <c r="DZ52" s="2"/>
      <c r="EA52" s="1"/>
      <c r="EB52" s="1"/>
      <c r="EC52" s="1"/>
    </row>
    <row r="53" spans="1:208" x14ac:dyDescent="0.3">
      <c r="A53" s="60">
        <v>2012</v>
      </c>
      <c r="B53" s="61" t="s">
        <v>13</v>
      </c>
      <c r="C53" s="47">
        <v>0</v>
      </c>
      <c r="D53" s="4">
        <v>0</v>
      </c>
      <c r="E53" s="15">
        <v>0</v>
      </c>
      <c r="F53" s="47">
        <v>0</v>
      </c>
      <c r="G53" s="4">
        <v>0</v>
      </c>
      <c r="H53" s="15">
        <v>0</v>
      </c>
      <c r="I53" s="47">
        <v>0</v>
      </c>
      <c r="J53" s="4">
        <v>0</v>
      </c>
      <c r="K53" s="15">
        <v>0</v>
      </c>
      <c r="L53" s="47">
        <v>0</v>
      </c>
      <c r="M53" s="4">
        <v>0</v>
      </c>
      <c r="N53" s="15">
        <v>0</v>
      </c>
      <c r="O53" s="47">
        <v>0</v>
      </c>
      <c r="P53" s="4">
        <v>0</v>
      </c>
      <c r="Q53" s="15">
        <v>0</v>
      </c>
      <c r="R53" s="47">
        <v>0</v>
      </c>
      <c r="S53" s="4">
        <v>0</v>
      </c>
      <c r="T53" s="15">
        <f t="shared" si="67"/>
        <v>0</v>
      </c>
      <c r="U53" s="47">
        <v>0</v>
      </c>
      <c r="V53" s="4">
        <v>0</v>
      </c>
      <c r="W53" s="15">
        <v>0</v>
      </c>
      <c r="X53" s="47">
        <v>0</v>
      </c>
      <c r="Y53" s="4">
        <v>0</v>
      </c>
      <c r="Z53" s="15">
        <v>0</v>
      </c>
      <c r="AA53" s="47">
        <v>0</v>
      </c>
      <c r="AB53" s="4">
        <v>0</v>
      </c>
      <c r="AC53" s="15">
        <v>0</v>
      </c>
      <c r="AD53" s="47">
        <v>0</v>
      </c>
      <c r="AE53" s="4">
        <v>0</v>
      </c>
      <c r="AF53" s="15">
        <v>0</v>
      </c>
      <c r="AG53" s="47">
        <v>1</v>
      </c>
      <c r="AH53" s="4">
        <v>136</v>
      </c>
      <c r="AI53" s="15">
        <f t="shared" ref="AI53:AI55" si="69">AH53/AG53*1000</f>
        <v>136000</v>
      </c>
      <c r="AJ53" s="47">
        <v>0</v>
      </c>
      <c r="AK53" s="4">
        <v>0</v>
      </c>
      <c r="AL53" s="15">
        <v>0</v>
      </c>
      <c r="AM53" s="47">
        <v>0</v>
      </c>
      <c r="AN53" s="4">
        <v>0</v>
      </c>
      <c r="AO53" s="15">
        <v>0</v>
      </c>
      <c r="AP53" s="47">
        <v>0</v>
      </c>
      <c r="AQ53" s="4">
        <v>0</v>
      </c>
      <c r="AR53" s="46">
        <v>0</v>
      </c>
      <c r="AS53" s="47">
        <v>0</v>
      </c>
      <c r="AT53" s="4">
        <v>0</v>
      </c>
      <c r="AU53" s="46">
        <v>0</v>
      </c>
      <c r="AV53" s="47">
        <v>0</v>
      </c>
      <c r="AW53" s="4">
        <v>0</v>
      </c>
      <c r="AX53" s="15">
        <v>0</v>
      </c>
      <c r="AY53" s="47">
        <v>0</v>
      </c>
      <c r="AZ53" s="4">
        <v>0</v>
      </c>
      <c r="BA53" s="15">
        <f t="shared" si="68"/>
        <v>0</v>
      </c>
      <c r="BB53" s="47">
        <v>0</v>
      </c>
      <c r="BC53" s="4">
        <v>0</v>
      </c>
      <c r="BD53" s="15">
        <v>0</v>
      </c>
      <c r="BE53" s="47">
        <v>0</v>
      </c>
      <c r="BF53" s="4">
        <v>0</v>
      </c>
      <c r="BG53" s="46">
        <v>0</v>
      </c>
      <c r="BH53" s="47">
        <v>0</v>
      </c>
      <c r="BI53" s="4">
        <v>0</v>
      </c>
      <c r="BJ53" s="46">
        <v>0</v>
      </c>
      <c r="BK53" s="47">
        <v>0</v>
      </c>
      <c r="BL53" s="4">
        <v>0</v>
      </c>
      <c r="BM53" s="15">
        <v>0</v>
      </c>
      <c r="BN53" s="47">
        <v>0</v>
      </c>
      <c r="BO53" s="4">
        <v>0</v>
      </c>
      <c r="BP53" s="46">
        <v>0</v>
      </c>
      <c r="BQ53" s="47">
        <v>0</v>
      </c>
      <c r="BR53" s="4">
        <v>0</v>
      </c>
      <c r="BS53" s="15">
        <v>0</v>
      </c>
      <c r="BT53" s="47">
        <v>0</v>
      </c>
      <c r="BU53" s="4">
        <v>0</v>
      </c>
      <c r="BV53" s="46">
        <v>0</v>
      </c>
      <c r="BW53" s="47">
        <v>0</v>
      </c>
      <c r="BX53" s="4">
        <v>1</v>
      </c>
      <c r="BY53" s="15">
        <v>0</v>
      </c>
      <c r="BZ53" s="47">
        <v>0</v>
      </c>
      <c r="CA53" s="4">
        <v>0</v>
      </c>
      <c r="CB53" s="15">
        <v>0</v>
      </c>
      <c r="CC53" s="47">
        <v>0</v>
      </c>
      <c r="CD53" s="4">
        <v>0</v>
      </c>
      <c r="CE53" s="15">
        <v>0</v>
      </c>
      <c r="CF53" s="47">
        <v>0</v>
      </c>
      <c r="CG53" s="4">
        <v>0</v>
      </c>
      <c r="CH53" s="46">
        <v>0</v>
      </c>
      <c r="CI53" s="6">
        <f t="shared" si="46"/>
        <v>1</v>
      </c>
      <c r="CJ53" s="11">
        <f t="shared" si="47"/>
        <v>137</v>
      </c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  <c r="CX53" s="2"/>
      <c r="CY53" s="1"/>
      <c r="CZ53" s="1"/>
      <c r="DA53" s="1"/>
      <c r="DB53" s="2"/>
      <c r="DC53" s="1"/>
      <c r="DD53" s="1"/>
      <c r="DE53" s="1"/>
      <c r="DF53" s="2"/>
      <c r="DG53" s="1"/>
      <c r="DH53" s="1"/>
      <c r="DI53" s="1"/>
      <c r="DJ53" s="2"/>
      <c r="DK53" s="1"/>
      <c r="DL53" s="1"/>
      <c r="DM53" s="1"/>
      <c r="DN53" s="2"/>
      <c r="DO53" s="1"/>
      <c r="DP53" s="1"/>
      <c r="DQ53" s="1"/>
      <c r="DR53" s="2"/>
      <c r="DS53" s="1"/>
      <c r="DT53" s="1"/>
      <c r="DU53" s="1"/>
      <c r="DV53" s="2"/>
      <c r="DW53" s="1"/>
      <c r="DX53" s="1"/>
      <c r="DY53" s="1"/>
      <c r="DZ53" s="2"/>
      <c r="EA53" s="1"/>
      <c r="EB53" s="1"/>
      <c r="EC53" s="1"/>
    </row>
    <row r="54" spans="1:208" x14ac:dyDescent="0.3">
      <c r="A54" s="60">
        <v>2012</v>
      </c>
      <c r="B54" s="61" t="s">
        <v>14</v>
      </c>
      <c r="C54" s="47">
        <v>0</v>
      </c>
      <c r="D54" s="4">
        <v>0</v>
      </c>
      <c r="E54" s="15">
        <v>0</v>
      </c>
      <c r="F54" s="47">
        <v>0</v>
      </c>
      <c r="G54" s="4">
        <v>0</v>
      </c>
      <c r="H54" s="15">
        <v>0</v>
      </c>
      <c r="I54" s="47">
        <v>0</v>
      </c>
      <c r="J54" s="4">
        <v>0</v>
      </c>
      <c r="K54" s="15">
        <v>0</v>
      </c>
      <c r="L54" s="47">
        <v>0</v>
      </c>
      <c r="M54" s="4">
        <v>0</v>
      </c>
      <c r="N54" s="15">
        <v>0</v>
      </c>
      <c r="O54" s="47">
        <v>0</v>
      </c>
      <c r="P54" s="4">
        <v>0</v>
      </c>
      <c r="Q54" s="15">
        <v>0</v>
      </c>
      <c r="R54" s="47">
        <v>0</v>
      </c>
      <c r="S54" s="4">
        <v>0</v>
      </c>
      <c r="T54" s="15">
        <f t="shared" si="67"/>
        <v>0</v>
      </c>
      <c r="U54" s="47">
        <v>0</v>
      </c>
      <c r="V54" s="4">
        <v>0</v>
      </c>
      <c r="W54" s="15">
        <v>0</v>
      </c>
      <c r="X54" s="47">
        <v>0</v>
      </c>
      <c r="Y54" s="4">
        <v>0</v>
      </c>
      <c r="Z54" s="15">
        <v>0</v>
      </c>
      <c r="AA54" s="47">
        <v>0</v>
      </c>
      <c r="AB54" s="4">
        <v>0</v>
      </c>
      <c r="AC54" s="15">
        <v>0</v>
      </c>
      <c r="AD54" s="47">
        <v>0</v>
      </c>
      <c r="AE54" s="4">
        <v>0</v>
      </c>
      <c r="AF54" s="15">
        <v>0</v>
      </c>
      <c r="AG54" s="47">
        <v>0</v>
      </c>
      <c r="AH54" s="4">
        <v>7</v>
      </c>
      <c r="AI54" s="15">
        <v>0</v>
      </c>
      <c r="AJ54" s="47">
        <v>0</v>
      </c>
      <c r="AK54" s="4">
        <v>0</v>
      </c>
      <c r="AL54" s="15">
        <v>0</v>
      </c>
      <c r="AM54" s="47">
        <v>0</v>
      </c>
      <c r="AN54" s="4">
        <v>0</v>
      </c>
      <c r="AO54" s="15">
        <v>0</v>
      </c>
      <c r="AP54" s="47">
        <v>0</v>
      </c>
      <c r="AQ54" s="4">
        <v>0</v>
      </c>
      <c r="AR54" s="46">
        <v>0</v>
      </c>
      <c r="AS54" s="47">
        <v>0</v>
      </c>
      <c r="AT54" s="4">
        <v>0</v>
      </c>
      <c r="AU54" s="46">
        <v>0</v>
      </c>
      <c r="AV54" s="47">
        <v>0</v>
      </c>
      <c r="AW54" s="4">
        <v>0</v>
      </c>
      <c r="AX54" s="15">
        <v>0</v>
      </c>
      <c r="AY54" s="47">
        <v>0</v>
      </c>
      <c r="AZ54" s="4">
        <v>0</v>
      </c>
      <c r="BA54" s="15">
        <f t="shared" si="68"/>
        <v>0</v>
      </c>
      <c r="BB54" s="47">
        <v>0</v>
      </c>
      <c r="BC54" s="4">
        <v>0</v>
      </c>
      <c r="BD54" s="15">
        <v>0</v>
      </c>
      <c r="BE54" s="47">
        <v>0</v>
      </c>
      <c r="BF54" s="4">
        <v>0</v>
      </c>
      <c r="BG54" s="46">
        <v>0</v>
      </c>
      <c r="BH54" s="47">
        <v>0</v>
      </c>
      <c r="BI54" s="4">
        <v>0</v>
      </c>
      <c r="BJ54" s="46">
        <v>0</v>
      </c>
      <c r="BK54" s="47">
        <v>0</v>
      </c>
      <c r="BL54" s="4">
        <v>0</v>
      </c>
      <c r="BM54" s="15">
        <v>0</v>
      </c>
      <c r="BN54" s="47">
        <v>0</v>
      </c>
      <c r="BO54" s="4">
        <v>0</v>
      </c>
      <c r="BP54" s="46">
        <v>0</v>
      </c>
      <c r="BQ54" s="47">
        <v>0</v>
      </c>
      <c r="BR54" s="4">
        <v>0</v>
      </c>
      <c r="BS54" s="15">
        <v>0</v>
      </c>
      <c r="BT54" s="47">
        <v>0</v>
      </c>
      <c r="BU54" s="4">
        <v>0</v>
      </c>
      <c r="BV54" s="46">
        <v>0</v>
      </c>
      <c r="BW54" s="47">
        <v>0</v>
      </c>
      <c r="BX54" s="4">
        <v>8</v>
      </c>
      <c r="BY54" s="15">
        <v>0</v>
      </c>
      <c r="BZ54" s="47">
        <v>0</v>
      </c>
      <c r="CA54" s="4">
        <v>0</v>
      </c>
      <c r="CB54" s="15">
        <v>0</v>
      </c>
      <c r="CC54" s="47">
        <v>0</v>
      </c>
      <c r="CD54" s="4">
        <v>0</v>
      </c>
      <c r="CE54" s="15">
        <v>0</v>
      </c>
      <c r="CF54" s="47">
        <v>0</v>
      </c>
      <c r="CG54" s="4">
        <v>0</v>
      </c>
      <c r="CH54" s="46">
        <v>0</v>
      </c>
      <c r="CI54" s="6">
        <f t="shared" si="46"/>
        <v>0</v>
      </c>
      <c r="CJ54" s="11">
        <f t="shared" si="47"/>
        <v>15</v>
      </c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  <c r="CX54" s="2"/>
      <c r="CY54" s="1"/>
      <c r="CZ54" s="1"/>
      <c r="DA54" s="1"/>
      <c r="DB54" s="2"/>
      <c r="DC54" s="1"/>
      <c r="DD54" s="1"/>
      <c r="DE54" s="1"/>
      <c r="DF54" s="2"/>
      <c r="DG54" s="1"/>
      <c r="DH54" s="1"/>
      <c r="DI54" s="1"/>
      <c r="DJ54" s="2"/>
      <c r="DK54" s="1"/>
      <c r="DL54" s="1"/>
      <c r="DM54" s="1"/>
      <c r="DN54" s="2"/>
      <c r="DO54" s="1"/>
      <c r="DP54" s="1"/>
      <c r="DQ54" s="1"/>
      <c r="DR54" s="2"/>
      <c r="DS54" s="1"/>
      <c r="DT54" s="1"/>
      <c r="DU54" s="1"/>
      <c r="DV54" s="2"/>
      <c r="DW54" s="1"/>
      <c r="DX54" s="1"/>
      <c r="DY54" s="1"/>
      <c r="DZ54" s="2"/>
      <c r="EA54" s="1"/>
      <c r="EB54" s="1"/>
      <c r="EC54" s="1"/>
    </row>
    <row r="55" spans="1:208" x14ac:dyDescent="0.3">
      <c r="A55" s="60">
        <v>2012</v>
      </c>
      <c r="B55" s="61" t="s">
        <v>15</v>
      </c>
      <c r="C55" s="47">
        <v>0</v>
      </c>
      <c r="D55" s="4">
        <v>0</v>
      </c>
      <c r="E55" s="15">
        <v>0</v>
      </c>
      <c r="F55" s="47">
        <v>0</v>
      </c>
      <c r="G55" s="4">
        <v>0</v>
      </c>
      <c r="H55" s="15">
        <v>0</v>
      </c>
      <c r="I55" s="47">
        <v>0</v>
      </c>
      <c r="J55" s="4">
        <v>0</v>
      </c>
      <c r="K55" s="15">
        <v>0</v>
      </c>
      <c r="L55" s="47">
        <v>0</v>
      </c>
      <c r="M55" s="4">
        <v>0</v>
      </c>
      <c r="N55" s="15">
        <v>0</v>
      </c>
      <c r="O55" s="47">
        <v>0</v>
      </c>
      <c r="P55" s="4">
        <v>0</v>
      </c>
      <c r="Q55" s="15">
        <v>0</v>
      </c>
      <c r="R55" s="47">
        <v>0</v>
      </c>
      <c r="S55" s="4">
        <v>0</v>
      </c>
      <c r="T55" s="15">
        <f t="shared" si="67"/>
        <v>0</v>
      </c>
      <c r="U55" s="47">
        <v>0</v>
      </c>
      <c r="V55" s="4">
        <v>0</v>
      </c>
      <c r="W55" s="15">
        <v>0</v>
      </c>
      <c r="X55" s="47">
        <v>0</v>
      </c>
      <c r="Y55" s="4">
        <v>0</v>
      </c>
      <c r="Z55" s="15">
        <v>0</v>
      </c>
      <c r="AA55" s="47">
        <v>0</v>
      </c>
      <c r="AB55" s="4">
        <v>0</v>
      </c>
      <c r="AC55" s="15">
        <v>0</v>
      </c>
      <c r="AD55" s="47">
        <v>0</v>
      </c>
      <c r="AE55" s="4">
        <v>0</v>
      </c>
      <c r="AF55" s="15">
        <v>0</v>
      </c>
      <c r="AG55" s="47">
        <v>3</v>
      </c>
      <c r="AH55" s="4">
        <v>176</v>
      </c>
      <c r="AI55" s="15">
        <f t="shared" si="69"/>
        <v>58666.666666666664</v>
      </c>
      <c r="AJ55" s="47">
        <v>0</v>
      </c>
      <c r="AK55" s="4">
        <v>0</v>
      </c>
      <c r="AL55" s="15">
        <v>0</v>
      </c>
      <c r="AM55" s="47">
        <v>0</v>
      </c>
      <c r="AN55" s="4">
        <v>0</v>
      </c>
      <c r="AO55" s="15">
        <v>0</v>
      </c>
      <c r="AP55" s="47">
        <v>0</v>
      </c>
      <c r="AQ55" s="4">
        <v>0</v>
      </c>
      <c r="AR55" s="46">
        <v>0</v>
      </c>
      <c r="AS55" s="47">
        <v>0</v>
      </c>
      <c r="AT55" s="4">
        <v>0</v>
      </c>
      <c r="AU55" s="46">
        <v>0</v>
      </c>
      <c r="AV55" s="47">
        <v>0</v>
      </c>
      <c r="AW55" s="4">
        <v>0</v>
      </c>
      <c r="AX55" s="15">
        <v>0</v>
      </c>
      <c r="AY55" s="47">
        <v>0</v>
      </c>
      <c r="AZ55" s="4">
        <v>0</v>
      </c>
      <c r="BA55" s="15">
        <f t="shared" si="68"/>
        <v>0</v>
      </c>
      <c r="BB55" s="47">
        <v>0</v>
      </c>
      <c r="BC55" s="4">
        <v>0</v>
      </c>
      <c r="BD55" s="15">
        <v>0</v>
      </c>
      <c r="BE55" s="47">
        <v>0</v>
      </c>
      <c r="BF55" s="4">
        <v>0</v>
      </c>
      <c r="BG55" s="46">
        <v>0</v>
      </c>
      <c r="BH55" s="47">
        <v>0</v>
      </c>
      <c r="BI55" s="4">
        <v>0</v>
      </c>
      <c r="BJ55" s="46">
        <v>0</v>
      </c>
      <c r="BK55" s="47">
        <v>0</v>
      </c>
      <c r="BL55" s="4">
        <v>0</v>
      </c>
      <c r="BM55" s="15">
        <v>0</v>
      </c>
      <c r="BN55" s="47">
        <v>0</v>
      </c>
      <c r="BO55" s="4">
        <v>0</v>
      </c>
      <c r="BP55" s="46">
        <v>0</v>
      </c>
      <c r="BQ55" s="47">
        <v>0</v>
      </c>
      <c r="BR55" s="4">
        <v>0</v>
      </c>
      <c r="BS55" s="15">
        <v>0</v>
      </c>
      <c r="BT55" s="47">
        <v>0</v>
      </c>
      <c r="BU55" s="4">
        <v>0</v>
      </c>
      <c r="BV55" s="46">
        <v>0</v>
      </c>
      <c r="BW55" s="47">
        <v>0</v>
      </c>
      <c r="BX55" s="4">
        <v>8</v>
      </c>
      <c r="BY55" s="15">
        <v>0</v>
      </c>
      <c r="BZ55" s="47">
        <v>0</v>
      </c>
      <c r="CA55" s="4">
        <v>0</v>
      </c>
      <c r="CB55" s="15">
        <v>0</v>
      </c>
      <c r="CC55" s="47">
        <v>0</v>
      </c>
      <c r="CD55" s="4">
        <v>0</v>
      </c>
      <c r="CE55" s="15">
        <v>0</v>
      </c>
      <c r="CF55" s="47">
        <v>0</v>
      </c>
      <c r="CG55" s="4">
        <v>0</v>
      </c>
      <c r="CH55" s="46">
        <v>0</v>
      </c>
      <c r="CI55" s="6">
        <f t="shared" si="46"/>
        <v>3</v>
      </c>
      <c r="CJ55" s="11">
        <f t="shared" si="47"/>
        <v>184</v>
      </c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  <c r="CX55" s="2"/>
      <c r="CY55" s="1"/>
      <c r="CZ55" s="1"/>
      <c r="DA55" s="1"/>
      <c r="DB55" s="2"/>
      <c r="DC55" s="1"/>
      <c r="DD55" s="1"/>
      <c r="DE55" s="1"/>
      <c r="DF55" s="2"/>
      <c r="DG55" s="1"/>
      <c r="DH55" s="1"/>
      <c r="DI55" s="1"/>
      <c r="DJ55" s="2"/>
      <c r="DK55" s="1"/>
      <c r="DL55" s="1"/>
      <c r="DM55" s="1"/>
      <c r="DN55" s="2"/>
      <c r="DO55" s="1"/>
      <c r="DP55" s="1"/>
      <c r="DQ55" s="1"/>
      <c r="DR55" s="2"/>
      <c r="DS55" s="1"/>
      <c r="DT55" s="1"/>
      <c r="DU55" s="1"/>
      <c r="DV55" s="2"/>
      <c r="DW55" s="1"/>
      <c r="DX55" s="1"/>
      <c r="DY55" s="1"/>
      <c r="DZ55" s="2"/>
      <c r="EA55" s="1"/>
      <c r="EB55" s="1"/>
      <c r="EC55" s="1"/>
    </row>
    <row r="56" spans="1:208" x14ac:dyDescent="0.3">
      <c r="A56" s="60">
        <v>2012</v>
      </c>
      <c r="B56" s="61" t="s">
        <v>16</v>
      </c>
      <c r="C56" s="47">
        <v>0</v>
      </c>
      <c r="D56" s="4">
        <v>0</v>
      </c>
      <c r="E56" s="15">
        <v>0</v>
      </c>
      <c r="F56" s="47">
        <v>0</v>
      </c>
      <c r="G56" s="4">
        <v>0</v>
      </c>
      <c r="H56" s="15">
        <v>0</v>
      </c>
      <c r="I56" s="47">
        <v>0</v>
      </c>
      <c r="J56" s="4">
        <v>0</v>
      </c>
      <c r="K56" s="15">
        <v>0</v>
      </c>
      <c r="L56" s="47">
        <v>0</v>
      </c>
      <c r="M56" s="4">
        <v>0</v>
      </c>
      <c r="N56" s="15">
        <v>0</v>
      </c>
      <c r="O56" s="47">
        <v>0</v>
      </c>
      <c r="P56" s="4">
        <v>0</v>
      </c>
      <c r="Q56" s="15">
        <v>0</v>
      </c>
      <c r="R56" s="47">
        <v>0</v>
      </c>
      <c r="S56" s="4">
        <v>0</v>
      </c>
      <c r="T56" s="15">
        <f t="shared" si="67"/>
        <v>0</v>
      </c>
      <c r="U56" s="47">
        <v>0</v>
      </c>
      <c r="V56" s="4">
        <v>0</v>
      </c>
      <c r="W56" s="15">
        <v>0</v>
      </c>
      <c r="X56" s="47">
        <v>0</v>
      </c>
      <c r="Y56" s="4">
        <v>0</v>
      </c>
      <c r="Z56" s="15">
        <v>0</v>
      </c>
      <c r="AA56" s="47">
        <v>0</v>
      </c>
      <c r="AB56" s="4">
        <v>0</v>
      </c>
      <c r="AC56" s="15">
        <v>0</v>
      </c>
      <c r="AD56" s="47">
        <v>0</v>
      </c>
      <c r="AE56" s="4">
        <v>0</v>
      </c>
      <c r="AF56" s="15">
        <v>0</v>
      </c>
      <c r="AG56" s="47">
        <v>0</v>
      </c>
      <c r="AH56" s="4">
        <v>11</v>
      </c>
      <c r="AI56" s="15">
        <v>0</v>
      </c>
      <c r="AJ56" s="47">
        <v>0</v>
      </c>
      <c r="AK56" s="4">
        <v>0</v>
      </c>
      <c r="AL56" s="15">
        <v>0</v>
      </c>
      <c r="AM56" s="47">
        <v>0</v>
      </c>
      <c r="AN56" s="4">
        <v>0</v>
      </c>
      <c r="AO56" s="15">
        <v>0</v>
      </c>
      <c r="AP56" s="47">
        <v>0</v>
      </c>
      <c r="AQ56" s="4">
        <v>0</v>
      </c>
      <c r="AR56" s="46">
        <v>0</v>
      </c>
      <c r="AS56" s="47">
        <v>0</v>
      </c>
      <c r="AT56" s="4">
        <v>0</v>
      </c>
      <c r="AU56" s="46">
        <v>0</v>
      </c>
      <c r="AV56" s="47">
        <v>0</v>
      </c>
      <c r="AW56" s="4">
        <v>0</v>
      </c>
      <c r="AX56" s="15">
        <v>0</v>
      </c>
      <c r="AY56" s="47">
        <v>0</v>
      </c>
      <c r="AZ56" s="4">
        <v>0</v>
      </c>
      <c r="BA56" s="15">
        <f t="shared" si="68"/>
        <v>0</v>
      </c>
      <c r="BB56" s="47">
        <v>0</v>
      </c>
      <c r="BC56" s="4">
        <v>0</v>
      </c>
      <c r="BD56" s="15">
        <v>0</v>
      </c>
      <c r="BE56" s="47">
        <v>0</v>
      </c>
      <c r="BF56" s="4">
        <v>0</v>
      </c>
      <c r="BG56" s="46">
        <v>0</v>
      </c>
      <c r="BH56" s="47">
        <v>0</v>
      </c>
      <c r="BI56" s="4">
        <v>0</v>
      </c>
      <c r="BJ56" s="46">
        <v>0</v>
      </c>
      <c r="BK56" s="47">
        <v>0</v>
      </c>
      <c r="BL56" s="4">
        <v>0</v>
      </c>
      <c r="BM56" s="15">
        <v>0</v>
      </c>
      <c r="BN56" s="47">
        <v>0</v>
      </c>
      <c r="BO56" s="4">
        <v>0</v>
      </c>
      <c r="BP56" s="46">
        <v>0</v>
      </c>
      <c r="BQ56" s="47">
        <v>0</v>
      </c>
      <c r="BR56" s="4">
        <v>0</v>
      </c>
      <c r="BS56" s="15">
        <v>0</v>
      </c>
      <c r="BT56" s="47">
        <v>0</v>
      </c>
      <c r="BU56" s="4">
        <v>0</v>
      </c>
      <c r="BV56" s="46">
        <v>0</v>
      </c>
      <c r="BW56" s="47">
        <v>0</v>
      </c>
      <c r="BX56" s="4">
        <v>0</v>
      </c>
      <c r="BY56" s="15">
        <v>0</v>
      </c>
      <c r="BZ56" s="47">
        <v>0</v>
      </c>
      <c r="CA56" s="4">
        <v>0</v>
      </c>
      <c r="CB56" s="15">
        <v>0</v>
      </c>
      <c r="CC56" s="47">
        <v>0</v>
      </c>
      <c r="CD56" s="4">
        <v>0</v>
      </c>
      <c r="CE56" s="15">
        <v>0</v>
      </c>
      <c r="CF56" s="47">
        <v>0</v>
      </c>
      <c r="CG56" s="4">
        <v>0</v>
      </c>
      <c r="CH56" s="46">
        <v>0</v>
      </c>
      <c r="CI56" s="6">
        <f t="shared" si="46"/>
        <v>0</v>
      </c>
      <c r="CJ56" s="11">
        <f t="shared" si="47"/>
        <v>11</v>
      </c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  <c r="CX56" s="2"/>
      <c r="CY56" s="1"/>
      <c r="CZ56" s="1"/>
      <c r="DA56" s="1"/>
      <c r="DB56" s="2"/>
      <c r="DC56" s="1"/>
      <c r="DD56" s="1"/>
      <c r="DE56" s="1"/>
      <c r="DF56" s="2"/>
      <c r="DG56" s="1"/>
      <c r="DH56" s="1"/>
      <c r="DI56" s="1"/>
      <c r="DJ56" s="2"/>
      <c r="DK56" s="1"/>
      <c r="DL56" s="1"/>
      <c r="DM56" s="1"/>
      <c r="DN56" s="2"/>
      <c r="DO56" s="1"/>
      <c r="DP56" s="1"/>
      <c r="DQ56" s="1"/>
      <c r="DR56" s="2"/>
      <c r="DS56" s="1"/>
      <c r="DT56" s="1"/>
      <c r="DU56" s="1"/>
      <c r="DV56" s="2"/>
      <c r="DW56" s="1"/>
      <c r="DX56" s="1"/>
      <c r="DY56" s="1"/>
      <c r="DZ56" s="2"/>
      <c r="EA56" s="1"/>
      <c r="EB56" s="1"/>
      <c r="EC56" s="1"/>
    </row>
    <row r="57" spans="1:208" ht="15" thickBot="1" x14ac:dyDescent="0.35">
      <c r="A57" s="62"/>
      <c r="B57" s="63" t="s">
        <v>17</v>
      </c>
      <c r="C57" s="48">
        <f>SUM(C45:C56)</f>
        <v>0</v>
      </c>
      <c r="D57" s="36">
        <f>SUM(D45:D56)</f>
        <v>0</v>
      </c>
      <c r="E57" s="49"/>
      <c r="F57" s="48">
        <f>SUM(F45:F56)</f>
        <v>0</v>
      </c>
      <c r="G57" s="36">
        <f>SUM(G45:G56)</f>
        <v>0</v>
      </c>
      <c r="H57" s="49"/>
      <c r="I57" s="48">
        <f t="shared" ref="I57:J57" si="70">SUM(I45:I56)</f>
        <v>0</v>
      </c>
      <c r="J57" s="36">
        <f t="shared" si="70"/>
        <v>0</v>
      </c>
      <c r="K57" s="49"/>
      <c r="L57" s="48">
        <f t="shared" ref="L57:M57" si="71">SUM(L45:L56)</f>
        <v>0</v>
      </c>
      <c r="M57" s="36">
        <f t="shared" si="71"/>
        <v>0</v>
      </c>
      <c r="N57" s="49"/>
      <c r="O57" s="48">
        <f t="shared" ref="O57:P57" si="72">SUM(O45:O56)</f>
        <v>0</v>
      </c>
      <c r="P57" s="36">
        <f t="shared" si="72"/>
        <v>0</v>
      </c>
      <c r="Q57" s="49"/>
      <c r="R57" s="48">
        <f t="shared" ref="R57:S57" si="73">SUM(R45:R56)</f>
        <v>0</v>
      </c>
      <c r="S57" s="36">
        <f t="shared" si="73"/>
        <v>0</v>
      </c>
      <c r="T57" s="49"/>
      <c r="U57" s="48">
        <f t="shared" ref="U57:V57" si="74">SUM(U45:U56)</f>
        <v>0</v>
      </c>
      <c r="V57" s="36">
        <f t="shared" si="74"/>
        <v>0</v>
      </c>
      <c r="W57" s="49"/>
      <c r="X57" s="48">
        <f t="shared" ref="X57:Y57" si="75">SUM(X45:X56)</f>
        <v>0</v>
      </c>
      <c r="Y57" s="36">
        <f t="shared" si="75"/>
        <v>0</v>
      </c>
      <c r="Z57" s="49"/>
      <c r="AA57" s="48">
        <f t="shared" ref="AA57:AB57" si="76">SUM(AA45:AA56)</f>
        <v>0</v>
      </c>
      <c r="AB57" s="36">
        <f t="shared" si="76"/>
        <v>0</v>
      </c>
      <c r="AC57" s="49"/>
      <c r="AD57" s="48">
        <f t="shared" ref="AD57:AE57" si="77">SUM(AD45:AD56)</f>
        <v>0</v>
      </c>
      <c r="AE57" s="36">
        <f t="shared" si="77"/>
        <v>0</v>
      </c>
      <c r="AF57" s="49"/>
      <c r="AG57" s="48">
        <f t="shared" ref="AG57:AH57" si="78">SUM(AG45:AG56)</f>
        <v>9</v>
      </c>
      <c r="AH57" s="36">
        <f t="shared" si="78"/>
        <v>777</v>
      </c>
      <c r="AI57" s="49"/>
      <c r="AJ57" s="48">
        <f t="shared" ref="AJ57:AK57" si="79">SUM(AJ45:AJ56)</f>
        <v>3</v>
      </c>
      <c r="AK57" s="36">
        <f t="shared" si="79"/>
        <v>33</v>
      </c>
      <c r="AL57" s="49"/>
      <c r="AM57" s="48">
        <f t="shared" ref="AM57:AN57" si="80">SUM(AM45:AM56)</f>
        <v>0</v>
      </c>
      <c r="AN57" s="36">
        <f t="shared" si="80"/>
        <v>0</v>
      </c>
      <c r="AO57" s="49"/>
      <c r="AP57" s="48">
        <f>SUM(AP45:AP56)</f>
        <v>0</v>
      </c>
      <c r="AQ57" s="36">
        <f>SUM(AQ45:AQ56)</f>
        <v>0</v>
      </c>
      <c r="AR57" s="49"/>
      <c r="AS57" s="48">
        <f>SUM(AS45:AS56)</f>
        <v>0</v>
      </c>
      <c r="AT57" s="36">
        <f>SUM(AT45:AT56)</f>
        <v>0</v>
      </c>
      <c r="AU57" s="49"/>
      <c r="AV57" s="48">
        <f t="shared" ref="AV57:AW57" si="81">SUM(AV45:AV56)</f>
        <v>0</v>
      </c>
      <c r="AW57" s="36">
        <f t="shared" si="81"/>
        <v>0</v>
      </c>
      <c r="AX57" s="49"/>
      <c r="AY57" s="48">
        <f t="shared" ref="AY57:AZ57" si="82">SUM(AY45:AY56)</f>
        <v>0</v>
      </c>
      <c r="AZ57" s="36">
        <f t="shared" si="82"/>
        <v>0</v>
      </c>
      <c r="BA57" s="49"/>
      <c r="BB57" s="48">
        <f t="shared" ref="BB57:BC57" si="83">SUM(BB45:BB56)</f>
        <v>0</v>
      </c>
      <c r="BC57" s="36">
        <f t="shared" si="83"/>
        <v>0</v>
      </c>
      <c r="BD57" s="49"/>
      <c r="BE57" s="48">
        <f>SUM(BE45:BE56)</f>
        <v>0</v>
      </c>
      <c r="BF57" s="36">
        <f>SUM(BF45:BF56)</f>
        <v>0</v>
      </c>
      <c r="BG57" s="49"/>
      <c r="BH57" s="48">
        <f>SUM(BH45:BH56)</f>
        <v>0</v>
      </c>
      <c r="BI57" s="36">
        <f>SUM(BI45:BI56)</f>
        <v>0</v>
      </c>
      <c r="BJ57" s="49"/>
      <c r="BK57" s="48">
        <f t="shared" ref="BK57:BL57" si="84">SUM(BK45:BK56)</f>
        <v>0</v>
      </c>
      <c r="BL57" s="36">
        <f t="shared" si="84"/>
        <v>0</v>
      </c>
      <c r="BM57" s="49"/>
      <c r="BN57" s="48">
        <f>SUM(BN45:BN56)</f>
        <v>0</v>
      </c>
      <c r="BO57" s="36">
        <f>SUM(BO45:BO56)</f>
        <v>0</v>
      </c>
      <c r="BP57" s="49"/>
      <c r="BQ57" s="48">
        <f t="shared" ref="BQ57:BR57" si="85">SUM(BQ45:BQ56)</f>
        <v>0</v>
      </c>
      <c r="BR57" s="36">
        <f t="shared" si="85"/>
        <v>0</v>
      </c>
      <c r="BS57" s="49"/>
      <c r="BT57" s="48">
        <f>SUM(BT45:BT56)</f>
        <v>0</v>
      </c>
      <c r="BU57" s="36">
        <f>SUM(BU45:BU56)</f>
        <v>0</v>
      </c>
      <c r="BV57" s="49"/>
      <c r="BW57" s="48">
        <f t="shared" ref="BW57:BX57" si="86">SUM(BW45:BW56)</f>
        <v>0</v>
      </c>
      <c r="BX57" s="36">
        <f t="shared" si="86"/>
        <v>22</v>
      </c>
      <c r="BY57" s="49"/>
      <c r="BZ57" s="48">
        <f t="shared" ref="BZ57:CA57" si="87">SUM(BZ45:BZ56)</f>
        <v>0</v>
      </c>
      <c r="CA57" s="36">
        <f t="shared" si="87"/>
        <v>0</v>
      </c>
      <c r="CB57" s="49"/>
      <c r="CC57" s="48">
        <f t="shared" ref="CC57:CD57" si="88">SUM(CC45:CC56)</f>
        <v>0</v>
      </c>
      <c r="CD57" s="36">
        <f t="shared" si="88"/>
        <v>0</v>
      </c>
      <c r="CE57" s="49"/>
      <c r="CF57" s="48">
        <f>SUM(CF45:CF56)</f>
        <v>0</v>
      </c>
      <c r="CG57" s="36">
        <f>SUM(CG45:CG56)</f>
        <v>0</v>
      </c>
      <c r="CH57" s="49"/>
      <c r="CI57" s="37">
        <f t="shared" si="46"/>
        <v>12</v>
      </c>
      <c r="CJ57" s="38">
        <f t="shared" si="47"/>
        <v>832</v>
      </c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CX57" s="2"/>
      <c r="CY57" s="1"/>
      <c r="CZ57" s="1"/>
      <c r="DA57" s="1"/>
      <c r="DB57" s="2"/>
      <c r="DC57" s="1"/>
      <c r="DD57" s="1"/>
      <c r="DE57" s="1"/>
      <c r="DF57" s="2"/>
      <c r="DG57" s="1"/>
      <c r="DH57" s="1"/>
      <c r="DI57" s="1"/>
      <c r="DJ57" s="2"/>
      <c r="DK57" s="1"/>
      <c r="DL57" s="1"/>
      <c r="DM57" s="1"/>
      <c r="DN57" s="2"/>
      <c r="DO57" s="1"/>
      <c r="DP57" s="1"/>
      <c r="DQ57" s="1"/>
      <c r="DR57" s="2"/>
      <c r="DS57" s="1"/>
      <c r="DT57" s="1"/>
      <c r="DU57" s="1"/>
      <c r="DV57" s="2"/>
      <c r="DW57" s="1"/>
      <c r="DX57" s="1"/>
      <c r="DY57" s="1"/>
      <c r="DZ57" s="2"/>
      <c r="EA57" s="1"/>
      <c r="EB57" s="1"/>
      <c r="EC57" s="1"/>
      <c r="EH57" s="5"/>
      <c r="EM57" s="5"/>
      <c r="ER57" s="5"/>
      <c r="EW57" s="5"/>
      <c r="FB57" s="5"/>
      <c r="FG57" s="5"/>
      <c r="FL57" s="5"/>
      <c r="FQ57" s="5"/>
      <c r="FV57" s="5"/>
      <c r="GA57" s="5"/>
      <c r="GF57" s="5"/>
      <c r="GK57" s="5"/>
      <c r="GP57" s="5"/>
      <c r="GU57" s="5"/>
      <c r="GZ57" s="5"/>
    </row>
    <row r="58" spans="1:208" x14ac:dyDescent="0.3">
      <c r="A58" s="60">
        <v>2013</v>
      </c>
      <c r="B58" s="61" t="s">
        <v>5</v>
      </c>
      <c r="C58" s="47">
        <v>0</v>
      </c>
      <c r="D58" s="4">
        <v>0</v>
      </c>
      <c r="E58" s="15">
        <v>0</v>
      </c>
      <c r="F58" s="47">
        <v>0</v>
      </c>
      <c r="G58" s="4">
        <v>0</v>
      </c>
      <c r="H58" s="15">
        <v>0</v>
      </c>
      <c r="I58" s="47">
        <v>0</v>
      </c>
      <c r="J58" s="4">
        <v>0</v>
      </c>
      <c r="K58" s="15">
        <v>0</v>
      </c>
      <c r="L58" s="47">
        <v>0</v>
      </c>
      <c r="M58" s="4">
        <v>0</v>
      </c>
      <c r="N58" s="15">
        <v>0</v>
      </c>
      <c r="O58" s="47">
        <v>0</v>
      </c>
      <c r="P58" s="4">
        <v>0</v>
      </c>
      <c r="Q58" s="15">
        <v>0</v>
      </c>
      <c r="R58" s="47">
        <v>0</v>
      </c>
      <c r="S58" s="4">
        <v>0</v>
      </c>
      <c r="T58" s="15">
        <f t="shared" ref="T58:T69" si="89">IF(R58=0,0,S58/R58*1000)</f>
        <v>0</v>
      </c>
      <c r="U58" s="47">
        <v>0</v>
      </c>
      <c r="V58" s="4">
        <v>0</v>
      </c>
      <c r="W58" s="15">
        <v>0</v>
      </c>
      <c r="X58" s="47">
        <v>0</v>
      </c>
      <c r="Y58" s="4">
        <v>0</v>
      </c>
      <c r="Z58" s="15">
        <v>0</v>
      </c>
      <c r="AA58" s="47">
        <v>0</v>
      </c>
      <c r="AB58" s="4">
        <v>0</v>
      </c>
      <c r="AC58" s="15">
        <v>0</v>
      </c>
      <c r="AD58" s="47">
        <v>0</v>
      </c>
      <c r="AE58" s="4">
        <v>0</v>
      </c>
      <c r="AF58" s="15">
        <v>0</v>
      </c>
      <c r="AG58" s="47">
        <v>0</v>
      </c>
      <c r="AH58" s="4">
        <v>8</v>
      </c>
      <c r="AI58" s="15">
        <v>0</v>
      </c>
      <c r="AJ58" s="47">
        <v>0</v>
      </c>
      <c r="AK58" s="4">
        <v>0</v>
      </c>
      <c r="AL58" s="15">
        <v>0</v>
      </c>
      <c r="AM58" s="47">
        <v>0</v>
      </c>
      <c r="AN58" s="4">
        <v>0</v>
      </c>
      <c r="AO58" s="15">
        <v>0</v>
      </c>
      <c r="AP58" s="45">
        <v>0</v>
      </c>
      <c r="AQ58" s="12">
        <v>0</v>
      </c>
      <c r="AR58" s="46">
        <v>0</v>
      </c>
      <c r="AS58" s="45">
        <v>0</v>
      </c>
      <c r="AT58" s="12">
        <v>0</v>
      </c>
      <c r="AU58" s="46">
        <v>0</v>
      </c>
      <c r="AV58" s="47">
        <v>0</v>
      </c>
      <c r="AW58" s="4">
        <v>0</v>
      </c>
      <c r="AX58" s="15">
        <v>0</v>
      </c>
      <c r="AY58" s="47">
        <v>0</v>
      </c>
      <c r="AZ58" s="4">
        <v>0</v>
      </c>
      <c r="BA58" s="15">
        <f t="shared" ref="BA58:BA69" si="90">IF(AY58=0,0,AZ58/AY58*1000)</f>
        <v>0</v>
      </c>
      <c r="BB58" s="47">
        <v>0</v>
      </c>
      <c r="BC58" s="4">
        <v>0</v>
      </c>
      <c r="BD58" s="15">
        <v>0</v>
      </c>
      <c r="BE58" s="45">
        <v>0</v>
      </c>
      <c r="BF58" s="12">
        <v>0</v>
      </c>
      <c r="BG58" s="46">
        <v>0</v>
      </c>
      <c r="BH58" s="45">
        <v>0</v>
      </c>
      <c r="BI58" s="12">
        <v>0</v>
      </c>
      <c r="BJ58" s="46">
        <v>0</v>
      </c>
      <c r="BK58" s="47">
        <v>0</v>
      </c>
      <c r="BL58" s="4">
        <v>0</v>
      </c>
      <c r="BM58" s="15">
        <v>0</v>
      </c>
      <c r="BN58" s="45">
        <v>0</v>
      </c>
      <c r="BO58" s="12">
        <v>0</v>
      </c>
      <c r="BP58" s="46">
        <v>0</v>
      </c>
      <c r="BQ58" s="47">
        <v>0</v>
      </c>
      <c r="BR58" s="4">
        <v>0</v>
      </c>
      <c r="BS58" s="15">
        <v>0</v>
      </c>
      <c r="BT58" s="47">
        <v>0</v>
      </c>
      <c r="BU58" s="4">
        <v>0</v>
      </c>
      <c r="BV58" s="46">
        <v>0</v>
      </c>
      <c r="BW58" s="47">
        <v>0</v>
      </c>
      <c r="BX58" s="4">
        <v>0</v>
      </c>
      <c r="BY58" s="15">
        <v>0</v>
      </c>
      <c r="BZ58" s="47">
        <v>0</v>
      </c>
      <c r="CA58" s="4">
        <v>0</v>
      </c>
      <c r="CB58" s="15">
        <v>0</v>
      </c>
      <c r="CC58" s="47">
        <v>0</v>
      </c>
      <c r="CD58" s="4">
        <v>0</v>
      </c>
      <c r="CE58" s="15">
        <v>0</v>
      </c>
      <c r="CF58" s="45">
        <v>0</v>
      </c>
      <c r="CG58" s="12">
        <v>0</v>
      </c>
      <c r="CH58" s="46">
        <v>0</v>
      </c>
      <c r="CI58" s="6">
        <f t="shared" si="46"/>
        <v>0</v>
      </c>
      <c r="CJ58" s="11">
        <f t="shared" si="47"/>
        <v>8</v>
      </c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  <c r="CX58" s="2"/>
      <c r="CY58" s="1"/>
      <c r="CZ58" s="1"/>
      <c r="DA58" s="1"/>
      <c r="DB58" s="2"/>
      <c r="DC58" s="1"/>
      <c r="DD58" s="1"/>
      <c r="DE58" s="1"/>
      <c r="DF58" s="2"/>
      <c r="DG58" s="1"/>
      <c r="DH58" s="1"/>
      <c r="DI58" s="1"/>
      <c r="DJ58" s="2"/>
      <c r="DK58" s="1"/>
      <c r="DL58" s="1"/>
      <c r="DM58" s="1"/>
      <c r="DN58" s="2"/>
      <c r="DO58" s="1"/>
      <c r="DP58" s="1"/>
      <c r="DQ58" s="1"/>
      <c r="DR58" s="2"/>
      <c r="DS58" s="1"/>
      <c r="DT58" s="1"/>
      <c r="DU58" s="1"/>
      <c r="DV58" s="2"/>
      <c r="DW58" s="1"/>
      <c r="DX58" s="1"/>
      <c r="DY58" s="1"/>
      <c r="DZ58" s="2"/>
      <c r="EA58" s="1"/>
      <c r="EB58" s="1"/>
      <c r="EC58" s="1"/>
    </row>
    <row r="59" spans="1:208" x14ac:dyDescent="0.3">
      <c r="A59" s="60">
        <v>2013</v>
      </c>
      <c r="B59" s="61" t="s">
        <v>6</v>
      </c>
      <c r="C59" s="47">
        <v>0</v>
      </c>
      <c r="D59" s="4">
        <v>0</v>
      </c>
      <c r="E59" s="15">
        <v>0</v>
      </c>
      <c r="F59" s="47">
        <v>0</v>
      </c>
      <c r="G59" s="4">
        <v>0</v>
      </c>
      <c r="H59" s="15">
        <v>0</v>
      </c>
      <c r="I59" s="47">
        <v>0</v>
      </c>
      <c r="J59" s="4">
        <v>0</v>
      </c>
      <c r="K59" s="15">
        <v>0</v>
      </c>
      <c r="L59" s="47">
        <v>0</v>
      </c>
      <c r="M59" s="4">
        <v>0</v>
      </c>
      <c r="N59" s="15">
        <v>0</v>
      </c>
      <c r="O59" s="47">
        <v>0</v>
      </c>
      <c r="P59" s="4">
        <v>0</v>
      </c>
      <c r="Q59" s="15">
        <v>0</v>
      </c>
      <c r="R59" s="47">
        <v>0</v>
      </c>
      <c r="S59" s="4">
        <v>0</v>
      </c>
      <c r="T59" s="15">
        <f t="shared" si="89"/>
        <v>0</v>
      </c>
      <c r="U59" s="47">
        <v>0</v>
      </c>
      <c r="V59" s="4">
        <v>0</v>
      </c>
      <c r="W59" s="15">
        <v>0</v>
      </c>
      <c r="X59" s="51">
        <v>0</v>
      </c>
      <c r="Y59" s="10">
        <v>0</v>
      </c>
      <c r="Z59" s="15">
        <v>0</v>
      </c>
      <c r="AA59" s="47">
        <v>0</v>
      </c>
      <c r="AB59" s="4">
        <v>0</v>
      </c>
      <c r="AC59" s="15">
        <v>0</v>
      </c>
      <c r="AD59" s="47">
        <v>0</v>
      </c>
      <c r="AE59" s="4">
        <v>0</v>
      </c>
      <c r="AF59" s="15">
        <v>0</v>
      </c>
      <c r="AG59" s="51">
        <v>1</v>
      </c>
      <c r="AH59" s="10">
        <v>89</v>
      </c>
      <c r="AI59" s="15">
        <f>AH59/AG59*1000</f>
        <v>89000</v>
      </c>
      <c r="AJ59" s="47">
        <v>0</v>
      </c>
      <c r="AK59" s="4">
        <v>0</v>
      </c>
      <c r="AL59" s="15">
        <v>0</v>
      </c>
      <c r="AM59" s="47">
        <v>0</v>
      </c>
      <c r="AN59" s="4">
        <v>0</v>
      </c>
      <c r="AO59" s="15">
        <v>0</v>
      </c>
      <c r="AP59" s="47">
        <v>0</v>
      </c>
      <c r="AQ59" s="4">
        <v>0</v>
      </c>
      <c r="AR59" s="46">
        <v>0</v>
      </c>
      <c r="AS59" s="47">
        <v>0</v>
      </c>
      <c r="AT59" s="4">
        <v>0</v>
      </c>
      <c r="AU59" s="46">
        <v>0</v>
      </c>
      <c r="AV59" s="47">
        <v>0</v>
      </c>
      <c r="AW59" s="4">
        <v>0</v>
      </c>
      <c r="AX59" s="15">
        <v>0</v>
      </c>
      <c r="AY59" s="47">
        <v>0</v>
      </c>
      <c r="AZ59" s="4">
        <v>0</v>
      </c>
      <c r="BA59" s="15">
        <f t="shared" si="90"/>
        <v>0</v>
      </c>
      <c r="BB59" s="47">
        <v>0</v>
      </c>
      <c r="BC59" s="4">
        <v>0</v>
      </c>
      <c r="BD59" s="15">
        <v>0</v>
      </c>
      <c r="BE59" s="47">
        <v>0</v>
      </c>
      <c r="BF59" s="4">
        <v>0</v>
      </c>
      <c r="BG59" s="46">
        <v>0</v>
      </c>
      <c r="BH59" s="47">
        <v>0</v>
      </c>
      <c r="BI59" s="4">
        <v>0</v>
      </c>
      <c r="BJ59" s="46">
        <v>0</v>
      </c>
      <c r="BK59" s="47">
        <v>0</v>
      </c>
      <c r="BL59" s="4">
        <v>0</v>
      </c>
      <c r="BM59" s="15">
        <v>0</v>
      </c>
      <c r="BN59" s="47">
        <v>0</v>
      </c>
      <c r="BO59" s="4">
        <v>0</v>
      </c>
      <c r="BP59" s="46">
        <v>0</v>
      </c>
      <c r="BQ59" s="47">
        <v>0</v>
      </c>
      <c r="BR59" s="4">
        <v>0</v>
      </c>
      <c r="BS59" s="15">
        <v>0</v>
      </c>
      <c r="BT59" s="47">
        <v>0</v>
      </c>
      <c r="BU59" s="4">
        <v>0</v>
      </c>
      <c r="BV59" s="46">
        <v>0</v>
      </c>
      <c r="BW59" s="47">
        <v>0</v>
      </c>
      <c r="BX59" s="4">
        <v>1</v>
      </c>
      <c r="BY59" s="15">
        <v>0</v>
      </c>
      <c r="BZ59" s="51">
        <v>0</v>
      </c>
      <c r="CA59" s="10">
        <v>29</v>
      </c>
      <c r="CB59" s="15">
        <v>0</v>
      </c>
      <c r="CC59" s="47">
        <v>0</v>
      </c>
      <c r="CD59" s="4">
        <v>0</v>
      </c>
      <c r="CE59" s="15">
        <v>0</v>
      </c>
      <c r="CF59" s="47">
        <v>0</v>
      </c>
      <c r="CG59" s="4">
        <v>0</v>
      </c>
      <c r="CH59" s="46">
        <v>0</v>
      </c>
      <c r="CI59" s="6">
        <f t="shared" si="46"/>
        <v>1</v>
      </c>
      <c r="CJ59" s="11">
        <f t="shared" si="47"/>
        <v>119</v>
      </c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  <c r="CX59" s="2"/>
      <c r="CY59" s="1"/>
      <c r="CZ59" s="1"/>
      <c r="DA59" s="1"/>
      <c r="DB59" s="2"/>
      <c r="DC59" s="1"/>
      <c r="DD59" s="1"/>
      <c r="DE59" s="1"/>
      <c r="DF59" s="2"/>
      <c r="DG59" s="1"/>
      <c r="DH59" s="1"/>
      <c r="DI59" s="1"/>
      <c r="DJ59" s="2"/>
      <c r="DK59" s="1"/>
      <c r="DL59" s="1"/>
      <c r="DM59" s="1"/>
      <c r="DN59" s="2"/>
      <c r="DO59" s="1"/>
      <c r="DP59" s="1"/>
      <c r="DQ59" s="1"/>
      <c r="DR59" s="2"/>
      <c r="DS59" s="1"/>
      <c r="DT59" s="1"/>
      <c r="DU59" s="1"/>
      <c r="DV59" s="2"/>
      <c r="DW59" s="1"/>
      <c r="DX59" s="1"/>
      <c r="DY59" s="1"/>
      <c r="DZ59" s="2"/>
      <c r="EA59" s="1"/>
      <c r="EB59" s="1"/>
      <c r="EC59" s="1"/>
    </row>
    <row r="60" spans="1:208" x14ac:dyDescent="0.3">
      <c r="A60" s="60">
        <v>2013</v>
      </c>
      <c r="B60" s="61" t="s">
        <v>7</v>
      </c>
      <c r="C60" s="47">
        <v>0</v>
      </c>
      <c r="D60" s="4">
        <v>0</v>
      </c>
      <c r="E60" s="15">
        <v>0</v>
      </c>
      <c r="F60" s="47">
        <v>0</v>
      </c>
      <c r="G60" s="4">
        <v>0</v>
      </c>
      <c r="H60" s="15">
        <v>0</v>
      </c>
      <c r="I60" s="47">
        <v>0</v>
      </c>
      <c r="J60" s="4">
        <v>0</v>
      </c>
      <c r="K60" s="15">
        <v>0</v>
      </c>
      <c r="L60" s="47">
        <v>0</v>
      </c>
      <c r="M60" s="4">
        <v>0</v>
      </c>
      <c r="N60" s="15">
        <v>0</v>
      </c>
      <c r="O60" s="47">
        <v>0</v>
      </c>
      <c r="P60" s="4">
        <v>0</v>
      </c>
      <c r="Q60" s="15">
        <v>0</v>
      </c>
      <c r="R60" s="47">
        <v>0</v>
      </c>
      <c r="S60" s="4">
        <v>0</v>
      </c>
      <c r="T60" s="15">
        <f t="shared" si="89"/>
        <v>0</v>
      </c>
      <c r="U60" s="47">
        <v>0</v>
      </c>
      <c r="V60" s="4">
        <v>6</v>
      </c>
      <c r="W60" s="15">
        <v>0</v>
      </c>
      <c r="X60" s="47">
        <v>0</v>
      </c>
      <c r="Y60" s="4">
        <v>0</v>
      </c>
      <c r="Z60" s="15">
        <v>0</v>
      </c>
      <c r="AA60" s="47">
        <v>0</v>
      </c>
      <c r="AB60" s="4">
        <v>0</v>
      </c>
      <c r="AC60" s="15">
        <v>0</v>
      </c>
      <c r="AD60" s="47">
        <v>0</v>
      </c>
      <c r="AE60" s="4">
        <v>0</v>
      </c>
      <c r="AF60" s="15">
        <v>0</v>
      </c>
      <c r="AG60" s="51">
        <v>0</v>
      </c>
      <c r="AH60" s="10">
        <v>5</v>
      </c>
      <c r="AI60" s="15">
        <v>0</v>
      </c>
      <c r="AJ60" s="47">
        <v>0</v>
      </c>
      <c r="AK60" s="4">
        <v>0</v>
      </c>
      <c r="AL60" s="15">
        <v>0</v>
      </c>
      <c r="AM60" s="47">
        <v>0</v>
      </c>
      <c r="AN60" s="4">
        <v>0</v>
      </c>
      <c r="AO60" s="15">
        <v>0</v>
      </c>
      <c r="AP60" s="47">
        <v>0</v>
      </c>
      <c r="AQ60" s="4">
        <v>0</v>
      </c>
      <c r="AR60" s="46">
        <v>0</v>
      </c>
      <c r="AS60" s="47">
        <v>0</v>
      </c>
      <c r="AT60" s="4">
        <v>0</v>
      </c>
      <c r="AU60" s="46">
        <v>0</v>
      </c>
      <c r="AV60" s="47">
        <v>0</v>
      </c>
      <c r="AW60" s="4">
        <v>0</v>
      </c>
      <c r="AX60" s="15">
        <v>0</v>
      </c>
      <c r="AY60" s="47">
        <v>0</v>
      </c>
      <c r="AZ60" s="4">
        <v>0</v>
      </c>
      <c r="BA60" s="15">
        <f t="shared" si="90"/>
        <v>0</v>
      </c>
      <c r="BB60" s="47">
        <v>0</v>
      </c>
      <c r="BC60" s="4">
        <v>0</v>
      </c>
      <c r="BD60" s="15">
        <v>0</v>
      </c>
      <c r="BE60" s="47">
        <v>0</v>
      </c>
      <c r="BF60" s="4">
        <v>0</v>
      </c>
      <c r="BG60" s="46">
        <v>0</v>
      </c>
      <c r="BH60" s="47">
        <v>0</v>
      </c>
      <c r="BI60" s="4">
        <v>0</v>
      </c>
      <c r="BJ60" s="46">
        <v>0</v>
      </c>
      <c r="BK60" s="47">
        <v>0</v>
      </c>
      <c r="BL60" s="4">
        <v>0</v>
      </c>
      <c r="BM60" s="15">
        <v>0</v>
      </c>
      <c r="BN60" s="47">
        <v>0</v>
      </c>
      <c r="BO60" s="4">
        <v>0</v>
      </c>
      <c r="BP60" s="46">
        <v>0</v>
      </c>
      <c r="BQ60" s="47">
        <v>0</v>
      </c>
      <c r="BR60" s="4">
        <v>0</v>
      </c>
      <c r="BS60" s="15">
        <v>0</v>
      </c>
      <c r="BT60" s="47">
        <v>0</v>
      </c>
      <c r="BU60" s="4">
        <v>0</v>
      </c>
      <c r="BV60" s="46">
        <v>0</v>
      </c>
      <c r="BW60" s="47">
        <v>0</v>
      </c>
      <c r="BX60" s="4">
        <v>0</v>
      </c>
      <c r="BY60" s="15">
        <v>0</v>
      </c>
      <c r="BZ60" s="47">
        <v>0</v>
      </c>
      <c r="CA60" s="4">
        <v>0</v>
      </c>
      <c r="CB60" s="15">
        <v>0</v>
      </c>
      <c r="CC60" s="47">
        <v>0</v>
      </c>
      <c r="CD60" s="4">
        <v>0</v>
      </c>
      <c r="CE60" s="15">
        <v>0</v>
      </c>
      <c r="CF60" s="47">
        <v>0</v>
      </c>
      <c r="CG60" s="4">
        <v>0</v>
      </c>
      <c r="CH60" s="46">
        <v>0</v>
      </c>
      <c r="CI60" s="6">
        <f t="shared" si="46"/>
        <v>0</v>
      </c>
      <c r="CJ60" s="11">
        <f t="shared" si="47"/>
        <v>11</v>
      </c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  <c r="CX60" s="2"/>
      <c r="CY60" s="1"/>
      <c r="CZ60" s="1"/>
      <c r="DA60" s="1"/>
      <c r="DB60" s="2"/>
      <c r="DC60" s="1"/>
      <c r="DD60" s="1"/>
      <c r="DE60" s="1"/>
      <c r="DF60" s="2"/>
      <c r="DG60" s="1"/>
      <c r="DH60" s="1"/>
      <c r="DI60" s="1"/>
      <c r="DJ60" s="2"/>
      <c r="DK60" s="1"/>
      <c r="DL60" s="1"/>
      <c r="DM60" s="1"/>
      <c r="DN60" s="2"/>
      <c r="DO60" s="1"/>
      <c r="DP60" s="1"/>
      <c r="DQ60" s="1"/>
      <c r="DR60" s="2"/>
      <c r="DS60" s="1"/>
      <c r="DT60" s="1"/>
      <c r="DU60" s="1"/>
      <c r="DV60" s="2"/>
      <c r="DW60" s="1"/>
      <c r="DX60" s="1"/>
      <c r="DY60" s="1"/>
      <c r="DZ60" s="2"/>
      <c r="EA60" s="1"/>
      <c r="EB60" s="1"/>
      <c r="EC60" s="1"/>
    </row>
    <row r="61" spans="1:208" x14ac:dyDescent="0.3">
      <c r="A61" s="60">
        <v>2013</v>
      </c>
      <c r="B61" s="61" t="s">
        <v>8</v>
      </c>
      <c r="C61" s="47">
        <v>0</v>
      </c>
      <c r="D61" s="4">
        <v>0</v>
      </c>
      <c r="E61" s="15">
        <v>0</v>
      </c>
      <c r="F61" s="47">
        <v>0</v>
      </c>
      <c r="G61" s="4">
        <v>0</v>
      </c>
      <c r="H61" s="15">
        <v>0</v>
      </c>
      <c r="I61" s="47">
        <v>0</v>
      </c>
      <c r="J61" s="4">
        <v>0</v>
      </c>
      <c r="K61" s="15">
        <v>0</v>
      </c>
      <c r="L61" s="47">
        <v>0</v>
      </c>
      <c r="M61" s="4">
        <v>0</v>
      </c>
      <c r="N61" s="15">
        <v>0</v>
      </c>
      <c r="O61" s="47">
        <v>0</v>
      </c>
      <c r="P61" s="4">
        <v>0</v>
      </c>
      <c r="Q61" s="15">
        <v>0</v>
      </c>
      <c r="R61" s="47">
        <v>0</v>
      </c>
      <c r="S61" s="4">
        <v>0</v>
      </c>
      <c r="T61" s="15">
        <f t="shared" si="89"/>
        <v>0</v>
      </c>
      <c r="U61" s="47">
        <v>0</v>
      </c>
      <c r="V61" s="4">
        <v>0</v>
      </c>
      <c r="W61" s="15">
        <v>0</v>
      </c>
      <c r="X61" s="47">
        <v>0</v>
      </c>
      <c r="Y61" s="4">
        <v>0</v>
      </c>
      <c r="Z61" s="15">
        <v>0</v>
      </c>
      <c r="AA61" s="47">
        <v>0</v>
      </c>
      <c r="AB61" s="4">
        <v>0</v>
      </c>
      <c r="AC61" s="15">
        <v>0</v>
      </c>
      <c r="AD61" s="47">
        <v>0</v>
      </c>
      <c r="AE61" s="4">
        <v>0</v>
      </c>
      <c r="AF61" s="15">
        <v>0</v>
      </c>
      <c r="AG61" s="47">
        <v>2</v>
      </c>
      <c r="AH61" s="4">
        <v>16</v>
      </c>
      <c r="AI61" s="15">
        <f>AH61/AG61*1000</f>
        <v>8000</v>
      </c>
      <c r="AJ61" s="47">
        <v>0</v>
      </c>
      <c r="AK61" s="4">
        <v>0</v>
      </c>
      <c r="AL61" s="15">
        <v>0</v>
      </c>
      <c r="AM61" s="47">
        <v>0</v>
      </c>
      <c r="AN61" s="4">
        <v>0</v>
      </c>
      <c r="AO61" s="15">
        <v>0</v>
      </c>
      <c r="AP61" s="47">
        <v>0</v>
      </c>
      <c r="AQ61" s="4">
        <v>0</v>
      </c>
      <c r="AR61" s="46">
        <v>0</v>
      </c>
      <c r="AS61" s="47">
        <v>0</v>
      </c>
      <c r="AT61" s="4">
        <v>0</v>
      </c>
      <c r="AU61" s="46">
        <v>0</v>
      </c>
      <c r="AV61" s="47">
        <v>0</v>
      </c>
      <c r="AW61" s="4">
        <v>0</v>
      </c>
      <c r="AX61" s="15">
        <v>0</v>
      </c>
      <c r="AY61" s="47">
        <v>0</v>
      </c>
      <c r="AZ61" s="4">
        <v>0</v>
      </c>
      <c r="BA61" s="15">
        <f t="shared" si="90"/>
        <v>0</v>
      </c>
      <c r="BB61" s="47">
        <v>0</v>
      </c>
      <c r="BC61" s="4">
        <v>0</v>
      </c>
      <c r="BD61" s="15">
        <v>0</v>
      </c>
      <c r="BE61" s="47">
        <v>0</v>
      </c>
      <c r="BF61" s="4">
        <v>0</v>
      </c>
      <c r="BG61" s="46">
        <v>0</v>
      </c>
      <c r="BH61" s="47">
        <v>0</v>
      </c>
      <c r="BI61" s="4">
        <v>0</v>
      </c>
      <c r="BJ61" s="46">
        <v>0</v>
      </c>
      <c r="BK61" s="47">
        <v>0</v>
      </c>
      <c r="BL61" s="4">
        <v>0</v>
      </c>
      <c r="BM61" s="15">
        <v>0</v>
      </c>
      <c r="BN61" s="47">
        <v>0</v>
      </c>
      <c r="BO61" s="4">
        <v>0</v>
      </c>
      <c r="BP61" s="46">
        <v>0</v>
      </c>
      <c r="BQ61" s="47">
        <v>0</v>
      </c>
      <c r="BR61" s="4">
        <v>0</v>
      </c>
      <c r="BS61" s="15">
        <v>0</v>
      </c>
      <c r="BT61" s="47">
        <v>0</v>
      </c>
      <c r="BU61" s="4">
        <v>0</v>
      </c>
      <c r="BV61" s="46">
        <v>0</v>
      </c>
      <c r="BW61" s="47">
        <v>0</v>
      </c>
      <c r="BX61" s="4">
        <v>0</v>
      </c>
      <c r="BY61" s="15">
        <v>0</v>
      </c>
      <c r="BZ61" s="47">
        <v>0</v>
      </c>
      <c r="CA61" s="4">
        <v>0</v>
      </c>
      <c r="CB61" s="15">
        <v>0</v>
      </c>
      <c r="CC61" s="47">
        <v>0</v>
      </c>
      <c r="CD61" s="4">
        <v>0</v>
      </c>
      <c r="CE61" s="15">
        <v>0</v>
      </c>
      <c r="CF61" s="47">
        <v>0</v>
      </c>
      <c r="CG61" s="4">
        <v>0</v>
      </c>
      <c r="CH61" s="46">
        <v>0</v>
      </c>
      <c r="CI61" s="6">
        <f t="shared" si="46"/>
        <v>2</v>
      </c>
      <c r="CJ61" s="11">
        <f t="shared" si="47"/>
        <v>16</v>
      </c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  <c r="CX61" s="2"/>
      <c r="CY61" s="1"/>
      <c r="CZ61" s="1"/>
      <c r="DA61" s="1"/>
      <c r="DB61" s="2"/>
      <c r="DC61" s="1"/>
      <c r="DD61" s="1"/>
      <c r="DE61" s="1"/>
      <c r="DF61" s="2"/>
      <c r="DG61" s="1"/>
      <c r="DH61" s="1"/>
      <c r="DI61" s="1"/>
      <c r="DJ61" s="2"/>
      <c r="DK61" s="1"/>
      <c r="DL61" s="1"/>
      <c r="DM61" s="1"/>
      <c r="DN61" s="2"/>
      <c r="DO61" s="1"/>
      <c r="DP61" s="1"/>
      <c r="DQ61" s="1"/>
      <c r="DR61" s="2"/>
      <c r="DS61" s="1"/>
      <c r="DT61" s="1"/>
      <c r="DU61" s="1"/>
      <c r="DV61" s="2"/>
      <c r="DW61" s="1"/>
      <c r="DX61" s="1"/>
      <c r="DY61" s="1"/>
      <c r="DZ61" s="2"/>
      <c r="EA61" s="1"/>
      <c r="EB61" s="1"/>
      <c r="EC61" s="1"/>
    </row>
    <row r="62" spans="1:208" x14ac:dyDescent="0.3">
      <c r="A62" s="60">
        <v>2013</v>
      </c>
      <c r="B62" s="61" t="s">
        <v>9</v>
      </c>
      <c r="C62" s="47">
        <v>0</v>
      </c>
      <c r="D62" s="4">
        <v>0</v>
      </c>
      <c r="E62" s="15">
        <v>0</v>
      </c>
      <c r="F62" s="47">
        <v>0</v>
      </c>
      <c r="G62" s="4">
        <v>0</v>
      </c>
      <c r="H62" s="15">
        <v>0</v>
      </c>
      <c r="I62" s="47">
        <v>0</v>
      </c>
      <c r="J62" s="4">
        <v>0</v>
      </c>
      <c r="K62" s="15">
        <v>0</v>
      </c>
      <c r="L62" s="47">
        <v>0</v>
      </c>
      <c r="M62" s="4">
        <v>0</v>
      </c>
      <c r="N62" s="15">
        <v>0</v>
      </c>
      <c r="O62" s="47">
        <v>0</v>
      </c>
      <c r="P62" s="4">
        <v>0</v>
      </c>
      <c r="Q62" s="15">
        <v>0</v>
      </c>
      <c r="R62" s="47">
        <v>0</v>
      </c>
      <c r="S62" s="4">
        <v>0</v>
      </c>
      <c r="T62" s="15">
        <f t="shared" si="89"/>
        <v>0</v>
      </c>
      <c r="U62" s="47">
        <v>0</v>
      </c>
      <c r="V62" s="4">
        <v>0</v>
      </c>
      <c r="W62" s="15">
        <v>0</v>
      </c>
      <c r="X62" s="47">
        <v>0</v>
      </c>
      <c r="Y62" s="4">
        <v>0</v>
      </c>
      <c r="Z62" s="15">
        <v>0</v>
      </c>
      <c r="AA62" s="47">
        <v>0</v>
      </c>
      <c r="AB62" s="4">
        <v>0</v>
      </c>
      <c r="AC62" s="15">
        <v>0</v>
      </c>
      <c r="AD62" s="47">
        <v>0</v>
      </c>
      <c r="AE62" s="4">
        <v>0</v>
      </c>
      <c r="AF62" s="15">
        <v>0</v>
      </c>
      <c r="AG62" s="51">
        <v>2</v>
      </c>
      <c r="AH62" s="10">
        <v>182</v>
      </c>
      <c r="AI62" s="15">
        <f>AH62/AG62*1000</f>
        <v>91000</v>
      </c>
      <c r="AJ62" s="47">
        <v>0</v>
      </c>
      <c r="AK62" s="4">
        <v>0</v>
      </c>
      <c r="AL62" s="15">
        <v>0</v>
      </c>
      <c r="AM62" s="47">
        <v>0</v>
      </c>
      <c r="AN62" s="4">
        <v>0</v>
      </c>
      <c r="AO62" s="15">
        <v>0</v>
      </c>
      <c r="AP62" s="47">
        <v>0</v>
      </c>
      <c r="AQ62" s="4">
        <v>0</v>
      </c>
      <c r="AR62" s="46">
        <v>0</v>
      </c>
      <c r="AS62" s="47">
        <v>0</v>
      </c>
      <c r="AT62" s="4">
        <v>0</v>
      </c>
      <c r="AU62" s="46">
        <v>0</v>
      </c>
      <c r="AV62" s="47">
        <v>0</v>
      </c>
      <c r="AW62" s="4">
        <v>0</v>
      </c>
      <c r="AX62" s="15">
        <v>0</v>
      </c>
      <c r="AY62" s="47">
        <v>0</v>
      </c>
      <c r="AZ62" s="4">
        <v>0</v>
      </c>
      <c r="BA62" s="15">
        <f t="shared" si="90"/>
        <v>0</v>
      </c>
      <c r="BB62" s="47">
        <v>0</v>
      </c>
      <c r="BC62" s="4">
        <v>0</v>
      </c>
      <c r="BD62" s="15">
        <v>0</v>
      </c>
      <c r="BE62" s="47">
        <v>0</v>
      </c>
      <c r="BF62" s="4">
        <v>0</v>
      </c>
      <c r="BG62" s="46">
        <v>0</v>
      </c>
      <c r="BH62" s="47">
        <v>0</v>
      </c>
      <c r="BI62" s="4">
        <v>0</v>
      </c>
      <c r="BJ62" s="46">
        <v>0</v>
      </c>
      <c r="BK62" s="47">
        <v>0</v>
      </c>
      <c r="BL62" s="4">
        <v>1</v>
      </c>
      <c r="BM62" s="15">
        <v>0</v>
      </c>
      <c r="BN62" s="47">
        <v>0</v>
      </c>
      <c r="BO62" s="4">
        <v>0</v>
      </c>
      <c r="BP62" s="46">
        <v>0</v>
      </c>
      <c r="BQ62" s="47">
        <v>0</v>
      </c>
      <c r="BR62" s="4">
        <v>1</v>
      </c>
      <c r="BS62" s="15">
        <v>0</v>
      </c>
      <c r="BT62" s="47">
        <v>0</v>
      </c>
      <c r="BU62" s="4">
        <v>0</v>
      </c>
      <c r="BV62" s="46">
        <v>0</v>
      </c>
      <c r="BW62" s="47">
        <v>0</v>
      </c>
      <c r="BX62" s="4">
        <v>0</v>
      </c>
      <c r="BY62" s="15">
        <v>0</v>
      </c>
      <c r="BZ62" s="47">
        <v>0</v>
      </c>
      <c r="CA62" s="4">
        <v>0</v>
      </c>
      <c r="CB62" s="15">
        <v>0</v>
      </c>
      <c r="CC62" s="47">
        <v>0</v>
      </c>
      <c r="CD62" s="4">
        <v>0</v>
      </c>
      <c r="CE62" s="15">
        <v>0</v>
      </c>
      <c r="CF62" s="47">
        <v>0</v>
      </c>
      <c r="CG62" s="4">
        <v>0</v>
      </c>
      <c r="CH62" s="46">
        <v>0</v>
      </c>
      <c r="CI62" s="6">
        <f t="shared" si="46"/>
        <v>2</v>
      </c>
      <c r="CJ62" s="11">
        <f t="shared" si="47"/>
        <v>184</v>
      </c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  <c r="CX62" s="2"/>
      <c r="CY62" s="1"/>
      <c r="CZ62" s="1"/>
      <c r="DA62" s="1"/>
      <c r="DB62" s="2"/>
      <c r="DC62" s="1"/>
      <c r="DD62" s="1"/>
      <c r="DE62" s="1"/>
      <c r="DF62" s="2"/>
      <c r="DG62" s="1"/>
      <c r="DH62" s="1"/>
      <c r="DI62" s="1"/>
      <c r="DJ62" s="2"/>
      <c r="DK62" s="1"/>
      <c r="DL62" s="1"/>
      <c r="DM62" s="1"/>
      <c r="DN62" s="2"/>
      <c r="DO62" s="1"/>
      <c r="DP62" s="1"/>
      <c r="DQ62" s="1"/>
      <c r="DR62" s="2"/>
      <c r="DS62" s="1"/>
      <c r="DT62" s="1"/>
      <c r="DU62" s="1"/>
      <c r="DV62" s="2"/>
      <c r="DW62" s="1"/>
      <c r="DX62" s="1"/>
      <c r="DY62" s="1"/>
      <c r="DZ62" s="2"/>
      <c r="EA62" s="1"/>
      <c r="EB62" s="1"/>
      <c r="EC62" s="1"/>
    </row>
    <row r="63" spans="1:208" x14ac:dyDescent="0.3">
      <c r="A63" s="60">
        <v>2013</v>
      </c>
      <c r="B63" s="61" t="s">
        <v>10</v>
      </c>
      <c r="C63" s="47">
        <v>0</v>
      </c>
      <c r="D63" s="4">
        <v>0</v>
      </c>
      <c r="E63" s="15">
        <v>0</v>
      </c>
      <c r="F63" s="47">
        <v>0</v>
      </c>
      <c r="G63" s="4">
        <v>0</v>
      </c>
      <c r="H63" s="15">
        <v>0</v>
      </c>
      <c r="I63" s="47">
        <v>0</v>
      </c>
      <c r="J63" s="4">
        <v>0</v>
      </c>
      <c r="K63" s="15">
        <v>0</v>
      </c>
      <c r="L63" s="47">
        <v>0</v>
      </c>
      <c r="M63" s="4">
        <v>0</v>
      </c>
      <c r="N63" s="15">
        <v>0</v>
      </c>
      <c r="O63" s="47">
        <v>0</v>
      </c>
      <c r="P63" s="4">
        <v>0</v>
      </c>
      <c r="Q63" s="15">
        <v>0</v>
      </c>
      <c r="R63" s="47">
        <v>0</v>
      </c>
      <c r="S63" s="4">
        <v>0</v>
      </c>
      <c r="T63" s="15">
        <f t="shared" si="89"/>
        <v>0</v>
      </c>
      <c r="U63" s="47">
        <v>0</v>
      </c>
      <c r="V63" s="4">
        <v>0</v>
      </c>
      <c r="W63" s="15">
        <v>0</v>
      </c>
      <c r="X63" s="47">
        <v>0</v>
      </c>
      <c r="Y63" s="4">
        <v>0</v>
      </c>
      <c r="Z63" s="15">
        <v>0</v>
      </c>
      <c r="AA63" s="47">
        <v>0</v>
      </c>
      <c r="AB63" s="4">
        <v>0</v>
      </c>
      <c r="AC63" s="15">
        <v>0</v>
      </c>
      <c r="AD63" s="47">
        <v>0</v>
      </c>
      <c r="AE63" s="4">
        <v>0</v>
      </c>
      <c r="AF63" s="15">
        <v>0</v>
      </c>
      <c r="AG63" s="47">
        <v>1</v>
      </c>
      <c r="AH63" s="4">
        <v>36</v>
      </c>
      <c r="AI63" s="15">
        <f>AH63/AG63*1000</f>
        <v>36000</v>
      </c>
      <c r="AJ63" s="47">
        <v>0</v>
      </c>
      <c r="AK63" s="4">
        <v>0</v>
      </c>
      <c r="AL63" s="15">
        <v>0</v>
      </c>
      <c r="AM63" s="47">
        <v>0</v>
      </c>
      <c r="AN63" s="4">
        <v>0</v>
      </c>
      <c r="AO63" s="15">
        <v>0</v>
      </c>
      <c r="AP63" s="47">
        <v>0</v>
      </c>
      <c r="AQ63" s="4">
        <v>0</v>
      </c>
      <c r="AR63" s="46">
        <v>0</v>
      </c>
      <c r="AS63" s="47">
        <v>0</v>
      </c>
      <c r="AT63" s="4">
        <v>0</v>
      </c>
      <c r="AU63" s="46">
        <v>0</v>
      </c>
      <c r="AV63" s="47">
        <v>0</v>
      </c>
      <c r="AW63" s="4">
        <v>0</v>
      </c>
      <c r="AX63" s="15">
        <v>0</v>
      </c>
      <c r="AY63" s="47">
        <v>0</v>
      </c>
      <c r="AZ63" s="4">
        <v>0</v>
      </c>
      <c r="BA63" s="15">
        <f t="shared" si="90"/>
        <v>0</v>
      </c>
      <c r="BB63" s="47">
        <v>0</v>
      </c>
      <c r="BC63" s="4">
        <v>0</v>
      </c>
      <c r="BD63" s="15">
        <v>0</v>
      </c>
      <c r="BE63" s="47">
        <v>0</v>
      </c>
      <c r="BF63" s="4">
        <v>0</v>
      </c>
      <c r="BG63" s="46">
        <v>0</v>
      </c>
      <c r="BH63" s="47">
        <v>0</v>
      </c>
      <c r="BI63" s="4">
        <v>0</v>
      </c>
      <c r="BJ63" s="46">
        <v>0</v>
      </c>
      <c r="BK63" s="47">
        <v>0</v>
      </c>
      <c r="BL63" s="4">
        <v>0</v>
      </c>
      <c r="BM63" s="15">
        <v>0</v>
      </c>
      <c r="BN63" s="47">
        <v>0</v>
      </c>
      <c r="BO63" s="4">
        <v>0</v>
      </c>
      <c r="BP63" s="46">
        <v>0</v>
      </c>
      <c r="BQ63" s="47">
        <v>0</v>
      </c>
      <c r="BR63" s="4">
        <v>0</v>
      </c>
      <c r="BS63" s="15">
        <v>0</v>
      </c>
      <c r="BT63" s="47">
        <v>0</v>
      </c>
      <c r="BU63" s="4">
        <v>0</v>
      </c>
      <c r="BV63" s="46">
        <v>0</v>
      </c>
      <c r="BW63" s="47">
        <v>0</v>
      </c>
      <c r="BX63" s="4">
        <v>0</v>
      </c>
      <c r="BY63" s="15">
        <v>0</v>
      </c>
      <c r="BZ63" s="47">
        <v>0</v>
      </c>
      <c r="CA63" s="4">
        <v>41</v>
      </c>
      <c r="CB63" s="15">
        <v>0</v>
      </c>
      <c r="CC63" s="47">
        <v>0</v>
      </c>
      <c r="CD63" s="4">
        <v>0</v>
      </c>
      <c r="CE63" s="15">
        <v>0</v>
      </c>
      <c r="CF63" s="47">
        <v>0</v>
      </c>
      <c r="CG63" s="4">
        <v>0</v>
      </c>
      <c r="CH63" s="46">
        <v>0</v>
      </c>
      <c r="CI63" s="6">
        <f t="shared" si="46"/>
        <v>1</v>
      </c>
      <c r="CJ63" s="11">
        <f t="shared" si="47"/>
        <v>77</v>
      </c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  <c r="CX63" s="2"/>
      <c r="CY63" s="1"/>
      <c r="CZ63" s="1"/>
      <c r="DA63" s="1"/>
      <c r="DB63" s="2"/>
      <c r="DC63" s="1"/>
      <c r="DD63" s="1"/>
      <c r="DE63" s="1"/>
      <c r="DF63" s="2"/>
      <c r="DG63" s="1"/>
      <c r="DH63" s="1"/>
      <c r="DI63" s="1"/>
      <c r="DJ63" s="2"/>
      <c r="DK63" s="1"/>
      <c r="DL63" s="1"/>
      <c r="DM63" s="1"/>
      <c r="DN63" s="2"/>
      <c r="DO63" s="1"/>
      <c r="DP63" s="1"/>
      <c r="DQ63" s="1"/>
      <c r="DR63" s="2"/>
      <c r="DS63" s="1"/>
      <c r="DT63" s="1"/>
      <c r="DU63" s="1"/>
      <c r="DV63" s="2"/>
      <c r="DW63" s="1"/>
      <c r="DX63" s="1"/>
      <c r="DY63" s="1"/>
      <c r="DZ63" s="2"/>
      <c r="EA63" s="1"/>
      <c r="EB63" s="1"/>
      <c r="EC63" s="1"/>
    </row>
    <row r="64" spans="1:208" x14ac:dyDescent="0.3">
      <c r="A64" s="60">
        <v>2013</v>
      </c>
      <c r="B64" s="61" t="s">
        <v>11</v>
      </c>
      <c r="C64" s="47">
        <v>0</v>
      </c>
      <c r="D64" s="4">
        <v>0</v>
      </c>
      <c r="E64" s="15">
        <v>0</v>
      </c>
      <c r="F64" s="47">
        <v>0</v>
      </c>
      <c r="G64" s="4">
        <v>0</v>
      </c>
      <c r="H64" s="15">
        <v>0</v>
      </c>
      <c r="I64" s="47">
        <v>0</v>
      </c>
      <c r="J64" s="4">
        <v>0</v>
      </c>
      <c r="K64" s="15">
        <v>0</v>
      </c>
      <c r="L64" s="47">
        <v>0</v>
      </c>
      <c r="M64" s="4">
        <v>0</v>
      </c>
      <c r="N64" s="15">
        <v>0</v>
      </c>
      <c r="O64" s="47">
        <v>0</v>
      </c>
      <c r="P64" s="4">
        <v>0</v>
      </c>
      <c r="Q64" s="15">
        <v>0</v>
      </c>
      <c r="R64" s="47">
        <v>0</v>
      </c>
      <c r="S64" s="4">
        <v>0</v>
      </c>
      <c r="T64" s="15">
        <f t="shared" si="89"/>
        <v>0</v>
      </c>
      <c r="U64" s="47">
        <v>0</v>
      </c>
      <c r="V64" s="4">
        <v>0</v>
      </c>
      <c r="W64" s="15">
        <v>0</v>
      </c>
      <c r="X64" s="47">
        <v>0</v>
      </c>
      <c r="Y64" s="4">
        <v>0</v>
      </c>
      <c r="Z64" s="15">
        <v>0</v>
      </c>
      <c r="AA64" s="47">
        <v>0</v>
      </c>
      <c r="AB64" s="4">
        <v>0</v>
      </c>
      <c r="AC64" s="15">
        <v>0</v>
      </c>
      <c r="AD64" s="47">
        <v>0</v>
      </c>
      <c r="AE64" s="4">
        <v>0</v>
      </c>
      <c r="AF64" s="15">
        <v>0</v>
      </c>
      <c r="AG64" s="47">
        <v>3.6760000000000002</v>
      </c>
      <c r="AH64" s="4">
        <v>1960.0139999999999</v>
      </c>
      <c r="AI64" s="15">
        <f t="shared" ref="AI64:AI69" si="91">AH64/AG64*1000</f>
        <v>533192.05658324261</v>
      </c>
      <c r="AJ64" s="47">
        <v>0</v>
      </c>
      <c r="AK64" s="4">
        <v>0</v>
      </c>
      <c r="AL64" s="15">
        <v>0</v>
      </c>
      <c r="AM64" s="47">
        <v>0</v>
      </c>
      <c r="AN64" s="4">
        <v>0</v>
      </c>
      <c r="AO64" s="15">
        <v>0</v>
      </c>
      <c r="AP64" s="47">
        <v>0</v>
      </c>
      <c r="AQ64" s="4">
        <v>0</v>
      </c>
      <c r="AR64" s="46">
        <v>0</v>
      </c>
      <c r="AS64" s="47">
        <v>0</v>
      </c>
      <c r="AT64" s="4">
        <v>0</v>
      </c>
      <c r="AU64" s="46">
        <v>0</v>
      </c>
      <c r="AV64" s="47">
        <v>0</v>
      </c>
      <c r="AW64" s="4">
        <v>0</v>
      </c>
      <c r="AX64" s="15">
        <v>0</v>
      </c>
      <c r="AY64" s="47">
        <v>0</v>
      </c>
      <c r="AZ64" s="4">
        <v>0</v>
      </c>
      <c r="BA64" s="15">
        <f t="shared" si="90"/>
        <v>0</v>
      </c>
      <c r="BB64" s="47">
        <v>0</v>
      </c>
      <c r="BC64" s="4">
        <v>0</v>
      </c>
      <c r="BD64" s="15">
        <v>0</v>
      </c>
      <c r="BE64" s="47">
        <v>0</v>
      </c>
      <c r="BF64" s="4">
        <v>0</v>
      </c>
      <c r="BG64" s="46">
        <v>0</v>
      </c>
      <c r="BH64" s="47">
        <v>0</v>
      </c>
      <c r="BI64" s="4">
        <v>0</v>
      </c>
      <c r="BJ64" s="46">
        <v>0</v>
      </c>
      <c r="BK64" s="47">
        <v>0</v>
      </c>
      <c r="BL64" s="4">
        <v>0</v>
      </c>
      <c r="BM64" s="15">
        <v>0</v>
      </c>
      <c r="BN64" s="47">
        <v>0</v>
      </c>
      <c r="BO64" s="4">
        <v>0</v>
      </c>
      <c r="BP64" s="46">
        <v>0</v>
      </c>
      <c r="BQ64" s="47">
        <v>0</v>
      </c>
      <c r="BR64" s="4">
        <v>0</v>
      </c>
      <c r="BS64" s="15">
        <v>0</v>
      </c>
      <c r="BT64" s="47">
        <v>0</v>
      </c>
      <c r="BU64" s="4">
        <v>0</v>
      </c>
      <c r="BV64" s="46">
        <v>0</v>
      </c>
      <c r="BW64" s="47">
        <v>0</v>
      </c>
      <c r="BX64" s="4">
        <v>0</v>
      </c>
      <c r="BY64" s="15">
        <v>0</v>
      </c>
      <c r="BZ64" s="47">
        <v>0</v>
      </c>
      <c r="CA64" s="4">
        <v>0</v>
      </c>
      <c r="CB64" s="15">
        <v>0</v>
      </c>
      <c r="CC64" s="47">
        <v>0</v>
      </c>
      <c r="CD64" s="4">
        <v>0</v>
      </c>
      <c r="CE64" s="15">
        <v>0</v>
      </c>
      <c r="CF64" s="47">
        <v>0</v>
      </c>
      <c r="CG64" s="4">
        <v>0</v>
      </c>
      <c r="CH64" s="46">
        <v>0</v>
      </c>
      <c r="CI64" s="6">
        <f t="shared" si="46"/>
        <v>3.6760000000000002</v>
      </c>
      <c r="CJ64" s="11">
        <f t="shared" si="47"/>
        <v>1960.0139999999999</v>
      </c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  <c r="CX64" s="2"/>
      <c r="CY64" s="1"/>
      <c r="CZ64" s="1"/>
      <c r="DA64" s="1"/>
      <c r="DB64" s="2"/>
      <c r="DC64" s="1"/>
      <c r="DD64" s="1"/>
      <c r="DE64" s="1"/>
      <c r="DF64" s="2"/>
      <c r="DG64" s="1"/>
      <c r="DH64" s="1"/>
      <c r="DI64" s="1"/>
      <c r="DJ64" s="2"/>
      <c r="DK64" s="1"/>
      <c r="DL64" s="1"/>
      <c r="DM64" s="1"/>
      <c r="DN64" s="2"/>
      <c r="DO64" s="1"/>
      <c r="DP64" s="1"/>
      <c r="DQ64" s="1"/>
      <c r="DR64" s="2"/>
      <c r="DS64" s="1"/>
      <c r="DT64" s="1"/>
      <c r="DU64" s="1"/>
      <c r="DV64" s="2"/>
      <c r="DW64" s="1"/>
      <c r="DX64" s="1"/>
      <c r="DY64" s="1"/>
      <c r="DZ64" s="2"/>
      <c r="EA64" s="1"/>
      <c r="EB64" s="1"/>
      <c r="EC64" s="1"/>
    </row>
    <row r="65" spans="1:208" x14ac:dyDescent="0.3">
      <c r="A65" s="60">
        <v>2013</v>
      </c>
      <c r="B65" s="61" t="s">
        <v>12</v>
      </c>
      <c r="C65" s="47">
        <v>0</v>
      </c>
      <c r="D65" s="4">
        <v>0</v>
      </c>
      <c r="E65" s="15">
        <v>0</v>
      </c>
      <c r="F65" s="47">
        <v>0</v>
      </c>
      <c r="G65" s="4">
        <v>0</v>
      </c>
      <c r="H65" s="15">
        <v>0</v>
      </c>
      <c r="I65" s="47">
        <v>0</v>
      </c>
      <c r="J65" s="4">
        <v>0</v>
      </c>
      <c r="K65" s="15">
        <v>0</v>
      </c>
      <c r="L65" s="47">
        <v>0</v>
      </c>
      <c r="M65" s="4">
        <v>0</v>
      </c>
      <c r="N65" s="15">
        <v>0</v>
      </c>
      <c r="O65" s="47">
        <v>0</v>
      </c>
      <c r="P65" s="4">
        <v>0</v>
      </c>
      <c r="Q65" s="15">
        <v>0</v>
      </c>
      <c r="R65" s="47">
        <v>0</v>
      </c>
      <c r="S65" s="4">
        <v>0</v>
      </c>
      <c r="T65" s="15">
        <f t="shared" si="89"/>
        <v>0</v>
      </c>
      <c r="U65" s="47">
        <v>0</v>
      </c>
      <c r="V65" s="4">
        <v>0</v>
      </c>
      <c r="W65" s="15">
        <v>0</v>
      </c>
      <c r="X65" s="47">
        <v>0</v>
      </c>
      <c r="Y65" s="4">
        <v>0</v>
      </c>
      <c r="Z65" s="15">
        <v>0</v>
      </c>
      <c r="AA65" s="47">
        <v>0</v>
      </c>
      <c r="AB65" s="4">
        <v>0</v>
      </c>
      <c r="AC65" s="15">
        <v>0</v>
      </c>
      <c r="AD65" s="47">
        <v>0</v>
      </c>
      <c r="AE65" s="4">
        <v>0</v>
      </c>
      <c r="AF65" s="15">
        <v>0</v>
      </c>
      <c r="AG65" s="47">
        <v>0.46100000000000002</v>
      </c>
      <c r="AH65" s="4">
        <v>40.613999999999997</v>
      </c>
      <c r="AI65" s="15">
        <f t="shared" si="91"/>
        <v>88099.783080260298</v>
      </c>
      <c r="AJ65" s="47">
        <v>0</v>
      </c>
      <c r="AK65" s="4">
        <v>0</v>
      </c>
      <c r="AL65" s="15">
        <v>0</v>
      </c>
      <c r="AM65" s="47">
        <v>0</v>
      </c>
      <c r="AN65" s="4">
        <v>0</v>
      </c>
      <c r="AO65" s="15">
        <v>0</v>
      </c>
      <c r="AP65" s="47">
        <v>0</v>
      </c>
      <c r="AQ65" s="4">
        <v>0</v>
      </c>
      <c r="AR65" s="46">
        <v>0</v>
      </c>
      <c r="AS65" s="47">
        <v>0</v>
      </c>
      <c r="AT65" s="4">
        <v>0</v>
      </c>
      <c r="AU65" s="46">
        <v>0</v>
      </c>
      <c r="AV65" s="47">
        <v>0</v>
      </c>
      <c r="AW65" s="4">
        <v>0</v>
      </c>
      <c r="AX65" s="15">
        <v>0</v>
      </c>
      <c r="AY65" s="47">
        <v>0</v>
      </c>
      <c r="AZ65" s="4">
        <v>0</v>
      </c>
      <c r="BA65" s="15">
        <f t="shared" si="90"/>
        <v>0</v>
      </c>
      <c r="BB65" s="47">
        <v>0</v>
      </c>
      <c r="BC65" s="4">
        <v>0</v>
      </c>
      <c r="BD65" s="15">
        <v>0</v>
      </c>
      <c r="BE65" s="47">
        <v>0</v>
      </c>
      <c r="BF65" s="4">
        <v>0</v>
      </c>
      <c r="BG65" s="46">
        <v>0</v>
      </c>
      <c r="BH65" s="47">
        <v>0</v>
      </c>
      <c r="BI65" s="4">
        <v>0</v>
      </c>
      <c r="BJ65" s="46">
        <v>0</v>
      </c>
      <c r="BK65" s="47">
        <v>4.0000000000000001E-3</v>
      </c>
      <c r="BL65" s="4">
        <v>1.252</v>
      </c>
      <c r="BM65" s="15">
        <f t="shared" ref="BM65" si="92">BL65/BK65*1000</f>
        <v>313000</v>
      </c>
      <c r="BN65" s="47">
        <v>0</v>
      </c>
      <c r="BO65" s="4">
        <v>0</v>
      </c>
      <c r="BP65" s="46">
        <v>0</v>
      </c>
      <c r="BQ65" s="47">
        <v>1E-3</v>
      </c>
      <c r="BR65" s="4">
        <v>1.647</v>
      </c>
      <c r="BS65" s="15">
        <f t="shared" ref="BS65:CB68" si="93">BR65/BQ65*1000</f>
        <v>1647000</v>
      </c>
      <c r="BT65" s="47">
        <v>0</v>
      </c>
      <c r="BU65" s="4">
        <v>0</v>
      </c>
      <c r="BV65" s="46">
        <v>0</v>
      </c>
      <c r="BW65" s="47">
        <v>0</v>
      </c>
      <c r="BX65" s="4">
        <v>0</v>
      </c>
      <c r="BY65" s="15">
        <v>0</v>
      </c>
      <c r="BZ65" s="47">
        <v>0</v>
      </c>
      <c r="CA65" s="4">
        <v>0</v>
      </c>
      <c r="CB65" s="15">
        <v>0</v>
      </c>
      <c r="CC65" s="51">
        <v>0</v>
      </c>
      <c r="CD65" s="10">
        <v>0</v>
      </c>
      <c r="CE65" s="15">
        <v>0</v>
      </c>
      <c r="CF65" s="47">
        <v>0</v>
      </c>
      <c r="CG65" s="4">
        <v>0</v>
      </c>
      <c r="CH65" s="46">
        <v>0</v>
      </c>
      <c r="CI65" s="6">
        <f t="shared" si="46"/>
        <v>0.46600000000000003</v>
      </c>
      <c r="CJ65" s="11">
        <f t="shared" si="47"/>
        <v>43.512999999999998</v>
      </c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  <c r="CX65" s="2"/>
      <c r="CY65" s="1"/>
      <c r="CZ65" s="1"/>
      <c r="DA65" s="1"/>
      <c r="DB65" s="2"/>
      <c r="DC65" s="1"/>
      <c r="DD65" s="1"/>
      <c r="DE65" s="1"/>
      <c r="DF65" s="2"/>
      <c r="DG65" s="1"/>
      <c r="DH65" s="1"/>
      <c r="DI65" s="1"/>
      <c r="DJ65" s="2"/>
      <c r="DK65" s="1"/>
      <c r="DL65" s="1"/>
      <c r="DM65" s="1"/>
      <c r="DN65" s="2"/>
      <c r="DO65" s="1"/>
      <c r="DP65" s="1"/>
      <c r="DQ65" s="1"/>
      <c r="DR65" s="2"/>
      <c r="DS65" s="1"/>
      <c r="DT65" s="1"/>
      <c r="DU65" s="1"/>
      <c r="DV65" s="2"/>
      <c r="DW65" s="1"/>
      <c r="DX65" s="1"/>
      <c r="DY65" s="1"/>
      <c r="DZ65" s="2"/>
      <c r="EA65" s="1"/>
      <c r="EB65" s="1"/>
      <c r="EC65" s="1"/>
    </row>
    <row r="66" spans="1:208" x14ac:dyDescent="0.3">
      <c r="A66" s="60">
        <v>2013</v>
      </c>
      <c r="B66" s="61" t="s">
        <v>13</v>
      </c>
      <c r="C66" s="47">
        <v>0</v>
      </c>
      <c r="D66" s="4">
        <v>0</v>
      </c>
      <c r="E66" s="15">
        <v>0</v>
      </c>
      <c r="F66" s="47">
        <v>0</v>
      </c>
      <c r="G66" s="4">
        <v>0</v>
      </c>
      <c r="H66" s="15">
        <v>0</v>
      </c>
      <c r="I66" s="47">
        <v>0</v>
      </c>
      <c r="J66" s="4">
        <v>0</v>
      </c>
      <c r="K66" s="15">
        <v>0</v>
      </c>
      <c r="L66" s="47">
        <v>0</v>
      </c>
      <c r="M66" s="4">
        <v>0</v>
      </c>
      <c r="N66" s="15">
        <v>0</v>
      </c>
      <c r="O66" s="47">
        <v>0</v>
      </c>
      <c r="P66" s="4">
        <v>0</v>
      </c>
      <c r="Q66" s="15">
        <v>0</v>
      </c>
      <c r="R66" s="47">
        <v>0</v>
      </c>
      <c r="S66" s="4">
        <v>0</v>
      </c>
      <c r="T66" s="15">
        <f t="shared" si="89"/>
        <v>0</v>
      </c>
      <c r="U66" s="47">
        <v>0</v>
      </c>
      <c r="V66" s="4">
        <v>0</v>
      </c>
      <c r="W66" s="15">
        <v>0</v>
      </c>
      <c r="X66" s="47">
        <v>0</v>
      </c>
      <c r="Y66" s="4">
        <v>0</v>
      </c>
      <c r="Z66" s="15">
        <v>0</v>
      </c>
      <c r="AA66" s="47">
        <v>0</v>
      </c>
      <c r="AB66" s="4">
        <v>0</v>
      </c>
      <c r="AC66" s="15">
        <v>0</v>
      </c>
      <c r="AD66" s="47">
        <v>0</v>
      </c>
      <c r="AE66" s="4">
        <v>0</v>
      </c>
      <c r="AF66" s="15">
        <v>0</v>
      </c>
      <c r="AG66" s="47">
        <v>11.512</v>
      </c>
      <c r="AH66" s="4">
        <v>1379.874</v>
      </c>
      <c r="AI66" s="15">
        <f t="shared" si="91"/>
        <v>119863.9680333565</v>
      </c>
      <c r="AJ66" s="47">
        <v>0</v>
      </c>
      <c r="AK66" s="4">
        <v>0</v>
      </c>
      <c r="AL66" s="15">
        <v>0</v>
      </c>
      <c r="AM66" s="47">
        <v>0</v>
      </c>
      <c r="AN66" s="4">
        <v>0</v>
      </c>
      <c r="AO66" s="15">
        <v>0</v>
      </c>
      <c r="AP66" s="47">
        <v>0</v>
      </c>
      <c r="AQ66" s="4">
        <v>0</v>
      </c>
      <c r="AR66" s="46">
        <v>0</v>
      </c>
      <c r="AS66" s="47">
        <v>0</v>
      </c>
      <c r="AT66" s="4">
        <v>0</v>
      </c>
      <c r="AU66" s="46">
        <v>0</v>
      </c>
      <c r="AV66" s="47">
        <v>0</v>
      </c>
      <c r="AW66" s="4">
        <v>0</v>
      </c>
      <c r="AX66" s="15">
        <v>0</v>
      </c>
      <c r="AY66" s="47">
        <v>0</v>
      </c>
      <c r="AZ66" s="4">
        <v>0</v>
      </c>
      <c r="BA66" s="15">
        <f t="shared" si="90"/>
        <v>0</v>
      </c>
      <c r="BB66" s="47">
        <v>0</v>
      </c>
      <c r="BC66" s="4">
        <v>0</v>
      </c>
      <c r="BD66" s="15">
        <v>0</v>
      </c>
      <c r="BE66" s="47">
        <v>0</v>
      </c>
      <c r="BF66" s="4">
        <v>0</v>
      </c>
      <c r="BG66" s="46">
        <v>0</v>
      </c>
      <c r="BH66" s="47">
        <v>0</v>
      </c>
      <c r="BI66" s="4">
        <v>0</v>
      </c>
      <c r="BJ66" s="46">
        <v>0</v>
      </c>
      <c r="BK66" s="47">
        <v>0</v>
      </c>
      <c r="BL66" s="4">
        <v>0</v>
      </c>
      <c r="BM66" s="15">
        <v>0</v>
      </c>
      <c r="BN66" s="47">
        <v>0</v>
      </c>
      <c r="BO66" s="4">
        <v>0</v>
      </c>
      <c r="BP66" s="46">
        <v>0</v>
      </c>
      <c r="BQ66" s="47">
        <v>0</v>
      </c>
      <c r="BR66" s="4">
        <v>0</v>
      </c>
      <c r="BS66" s="15">
        <v>0</v>
      </c>
      <c r="BT66" s="47">
        <v>0</v>
      </c>
      <c r="BU66" s="4">
        <v>0</v>
      </c>
      <c r="BV66" s="46">
        <v>0</v>
      </c>
      <c r="BW66" s="47">
        <v>0</v>
      </c>
      <c r="BX66" s="4">
        <v>0</v>
      </c>
      <c r="BY66" s="15">
        <v>0</v>
      </c>
      <c r="BZ66" s="47">
        <v>0</v>
      </c>
      <c r="CA66" s="4">
        <v>0</v>
      </c>
      <c r="CB66" s="53">
        <v>0</v>
      </c>
      <c r="CC66" s="47">
        <v>0</v>
      </c>
      <c r="CD66" s="10">
        <v>0</v>
      </c>
      <c r="CE66" s="15">
        <v>0</v>
      </c>
      <c r="CF66" s="47">
        <v>0</v>
      </c>
      <c r="CG66" s="4">
        <v>0</v>
      </c>
      <c r="CH66" s="46">
        <v>0</v>
      </c>
      <c r="CI66" s="6">
        <f t="shared" si="46"/>
        <v>11.512</v>
      </c>
      <c r="CJ66" s="11">
        <f t="shared" si="47"/>
        <v>1379.874</v>
      </c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  <c r="CX66" s="2"/>
      <c r="CY66" s="1"/>
      <c r="CZ66" s="1"/>
      <c r="DA66" s="1"/>
      <c r="DB66" s="2"/>
      <c r="DC66" s="1"/>
      <c r="DD66" s="1"/>
      <c r="DE66" s="1"/>
      <c r="DF66" s="2"/>
      <c r="DG66" s="1"/>
      <c r="DH66" s="1"/>
      <c r="DI66" s="1"/>
      <c r="DJ66" s="2"/>
      <c r="DK66" s="1"/>
      <c r="DL66" s="1"/>
      <c r="DM66" s="1"/>
      <c r="DN66" s="2"/>
      <c r="DO66" s="1"/>
      <c r="DP66" s="1"/>
      <c r="DQ66" s="1"/>
      <c r="DR66" s="2"/>
      <c r="DS66" s="1"/>
      <c r="DT66" s="1"/>
      <c r="DU66" s="1"/>
      <c r="DV66" s="2"/>
      <c r="DW66" s="1"/>
      <c r="DX66" s="1"/>
      <c r="DY66" s="1"/>
      <c r="DZ66" s="2"/>
      <c r="EA66" s="1"/>
      <c r="EB66" s="1"/>
      <c r="EC66" s="1"/>
    </row>
    <row r="67" spans="1:208" x14ac:dyDescent="0.3">
      <c r="A67" s="60">
        <v>2013</v>
      </c>
      <c r="B67" s="15" t="s">
        <v>14</v>
      </c>
      <c r="C67" s="47">
        <v>0</v>
      </c>
      <c r="D67" s="4">
        <v>0</v>
      </c>
      <c r="E67" s="15">
        <v>0</v>
      </c>
      <c r="F67" s="47">
        <v>0</v>
      </c>
      <c r="G67" s="4">
        <v>0</v>
      </c>
      <c r="H67" s="15">
        <v>0</v>
      </c>
      <c r="I67" s="47">
        <v>0</v>
      </c>
      <c r="J67" s="4">
        <v>0</v>
      </c>
      <c r="K67" s="15">
        <v>0</v>
      </c>
      <c r="L67" s="47">
        <v>0</v>
      </c>
      <c r="M67" s="4">
        <v>0</v>
      </c>
      <c r="N67" s="15">
        <v>0</v>
      </c>
      <c r="O67" s="47">
        <v>0</v>
      </c>
      <c r="P67" s="4">
        <v>0</v>
      </c>
      <c r="Q67" s="15">
        <v>0</v>
      </c>
      <c r="R67" s="47">
        <v>0</v>
      </c>
      <c r="S67" s="4">
        <v>0</v>
      </c>
      <c r="T67" s="15">
        <f t="shared" si="89"/>
        <v>0</v>
      </c>
      <c r="U67" s="47">
        <v>0</v>
      </c>
      <c r="V67" s="4">
        <v>0</v>
      </c>
      <c r="W67" s="15">
        <v>0</v>
      </c>
      <c r="X67" s="47">
        <v>0</v>
      </c>
      <c r="Y67" s="4">
        <v>0</v>
      </c>
      <c r="Z67" s="15">
        <v>0</v>
      </c>
      <c r="AA67" s="47">
        <v>0</v>
      </c>
      <c r="AB67" s="4">
        <v>0</v>
      </c>
      <c r="AC67" s="15">
        <v>0</v>
      </c>
      <c r="AD67" s="47">
        <v>0</v>
      </c>
      <c r="AE67" s="4">
        <v>0</v>
      </c>
      <c r="AF67" s="15">
        <v>0</v>
      </c>
      <c r="AG67" s="47">
        <v>2E-3</v>
      </c>
      <c r="AH67" s="4">
        <v>2.726</v>
      </c>
      <c r="AI67" s="15">
        <f t="shared" si="91"/>
        <v>1363000</v>
      </c>
      <c r="AJ67" s="47">
        <v>0</v>
      </c>
      <c r="AK67" s="4">
        <v>0</v>
      </c>
      <c r="AL67" s="15">
        <v>0</v>
      </c>
      <c r="AM67" s="47">
        <v>0</v>
      </c>
      <c r="AN67" s="4">
        <v>0</v>
      </c>
      <c r="AO67" s="15">
        <v>0</v>
      </c>
      <c r="AP67" s="47">
        <v>0</v>
      </c>
      <c r="AQ67" s="4">
        <v>0</v>
      </c>
      <c r="AR67" s="46">
        <v>0</v>
      </c>
      <c r="AS67" s="47">
        <v>0</v>
      </c>
      <c r="AT67" s="4">
        <v>0</v>
      </c>
      <c r="AU67" s="46">
        <v>0</v>
      </c>
      <c r="AV67" s="47">
        <v>0</v>
      </c>
      <c r="AW67" s="4">
        <v>0</v>
      </c>
      <c r="AX67" s="15">
        <v>0</v>
      </c>
      <c r="AY67" s="47">
        <v>0</v>
      </c>
      <c r="AZ67" s="4">
        <v>0</v>
      </c>
      <c r="BA67" s="15">
        <f t="shared" si="90"/>
        <v>0</v>
      </c>
      <c r="BB67" s="47">
        <v>0</v>
      </c>
      <c r="BC67" s="4">
        <v>0</v>
      </c>
      <c r="BD67" s="15">
        <v>0</v>
      </c>
      <c r="BE67" s="47">
        <v>0</v>
      </c>
      <c r="BF67" s="4">
        <v>0</v>
      </c>
      <c r="BG67" s="46">
        <v>0</v>
      </c>
      <c r="BH67" s="47">
        <v>0</v>
      </c>
      <c r="BI67" s="4">
        <v>0</v>
      </c>
      <c r="BJ67" s="46">
        <v>0</v>
      </c>
      <c r="BK67" s="47">
        <v>0</v>
      </c>
      <c r="BL67" s="4">
        <v>0</v>
      </c>
      <c r="BM67" s="15">
        <v>0</v>
      </c>
      <c r="BN67" s="47">
        <v>0</v>
      </c>
      <c r="BO67" s="4">
        <v>0</v>
      </c>
      <c r="BP67" s="46">
        <v>0</v>
      </c>
      <c r="BQ67" s="47">
        <v>0</v>
      </c>
      <c r="BR67" s="4">
        <v>0</v>
      </c>
      <c r="BS67" s="15">
        <v>0</v>
      </c>
      <c r="BT67" s="47">
        <v>0</v>
      </c>
      <c r="BU67" s="4">
        <v>0</v>
      </c>
      <c r="BV67" s="46">
        <v>0</v>
      </c>
      <c r="BW67" s="47">
        <v>0</v>
      </c>
      <c r="BX67" s="4">
        <v>0</v>
      </c>
      <c r="BY67" s="15">
        <v>0</v>
      </c>
      <c r="BZ67" s="47">
        <v>0</v>
      </c>
      <c r="CA67" s="4">
        <v>0</v>
      </c>
      <c r="CB67" s="15">
        <v>0</v>
      </c>
      <c r="CC67" s="47">
        <v>0</v>
      </c>
      <c r="CD67" s="4">
        <v>0</v>
      </c>
      <c r="CE67" s="15">
        <v>0</v>
      </c>
      <c r="CF67" s="47">
        <v>0</v>
      </c>
      <c r="CG67" s="4">
        <v>0</v>
      </c>
      <c r="CH67" s="46">
        <v>0</v>
      </c>
      <c r="CI67" s="6">
        <f t="shared" si="46"/>
        <v>2E-3</v>
      </c>
      <c r="CJ67" s="11">
        <f t="shared" si="47"/>
        <v>2.726</v>
      </c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  <c r="CX67" s="2"/>
      <c r="CY67" s="1"/>
      <c r="CZ67" s="1"/>
      <c r="DA67" s="1"/>
      <c r="DB67" s="2"/>
      <c r="DC67" s="1"/>
      <c r="DD67" s="1"/>
      <c r="DE67" s="1"/>
      <c r="DF67" s="2"/>
      <c r="DG67" s="1"/>
      <c r="DH67" s="1"/>
      <c r="DI67" s="1"/>
      <c r="DJ67" s="2"/>
      <c r="DK67" s="1"/>
      <c r="DL67" s="1"/>
      <c r="DM67" s="1"/>
      <c r="DN67" s="2"/>
      <c r="DO67" s="1"/>
      <c r="DP67" s="1"/>
      <c r="DQ67" s="1"/>
      <c r="DR67" s="2"/>
      <c r="DS67" s="1"/>
      <c r="DT67" s="1"/>
      <c r="DU67" s="1"/>
      <c r="DV67" s="2"/>
      <c r="DW67" s="1"/>
      <c r="DX67" s="1"/>
      <c r="DY67" s="1"/>
      <c r="DZ67" s="2"/>
      <c r="EA67" s="1"/>
      <c r="EB67" s="1"/>
      <c r="EC67" s="1"/>
    </row>
    <row r="68" spans="1:208" x14ac:dyDescent="0.3">
      <c r="A68" s="60">
        <v>2013</v>
      </c>
      <c r="B68" s="61" t="s">
        <v>15</v>
      </c>
      <c r="C68" s="47">
        <v>0</v>
      </c>
      <c r="D68" s="4">
        <v>0</v>
      </c>
      <c r="E68" s="15">
        <v>0</v>
      </c>
      <c r="F68" s="47">
        <v>0</v>
      </c>
      <c r="G68" s="4">
        <v>0</v>
      </c>
      <c r="H68" s="15">
        <v>0</v>
      </c>
      <c r="I68" s="47">
        <v>0</v>
      </c>
      <c r="J68" s="4">
        <v>0</v>
      </c>
      <c r="K68" s="15">
        <v>0</v>
      </c>
      <c r="L68" s="47">
        <v>0</v>
      </c>
      <c r="M68" s="4">
        <v>0</v>
      </c>
      <c r="N68" s="15">
        <v>0</v>
      </c>
      <c r="O68" s="47">
        <v>0</v>
      </c>
      <c r="P68" s="4">
        <v>0</v>
      </c>
      <c r="Q68" s="15">
        <v>0</v>
      </c>
      <c r="R68" s="47">
        <v>0</v>
      </c>
      <c r="S68" s="4">
        <v>0</v>
      </c>
      <c r="T68" s="15">
        <f t="shared" si="89"/>
        <v>0</v>
      </c>
      <c r="U68" s="47">
        <v>0</v>
      </c>
      <c r="V68" s="4">
        <v>0</v>
      </c>
      <c r="W68" s="15">
        <v>0</v>
      </c>
      <c r="X68" s="47">
        <v>0</v>
      </c>
      <c r="Y68" s="4">
        <v>0</v>
      </c>
      <c r="Z68" s="15">
        <v>0</v>
      </c>
      <c r="AA68" s="47">
        <v>0</v>
      </c>
      <c r="AB68" s="4">
        <v>0</v>
      </c>
      <c r="AC68" s="15">
        <v>0</v>
      </c>
      <c r="AD68" s="47">
        <v>0</v>
      </c>
      <c r="AE68" s="4">
        <v>0</v>
      </c>
      <c r="AF68" s="15">
        <v>0</v>
      </c>
      <c r="AG68" s="47">
        <v>7.6999999999999999E-2</v>
      </c>
      <c r="AH68" s="4">
        <v>12.99</v>
      </c>
      <c r="AI68" s="15">
        <f t="shared" si="91"/>
        <v>168701.29870129869</v>
      </c>
      <c r="AJ68" s="47">
        <v>0</v>
      </c>
      <c r="AK68" s="4">
        <v>0</v>
      </c>
      <c r="AL68" s="15">
        <v>0</v>
      </c>
      <c r="AM68" s="47">
        <v>0</v>
      </c>
      <c r="AN68" s="4">
        <v>0</v>
      </c>
      <c r="AO68" s="15">
        <v>0</v>
      </c>
      <c r="AP68" s="47">
        <v>0</v>
      </c>
      <c r="AQ68" s="4">
        <v>0</v>
      </c>
      <c r="AR68" s="46">
        <v>0</v>
      </c>
      <c r="AS68" s="47">
        <v>0</v>
      </c>
      <c r="AT68" s="4">
        <v>0</v>
      </c>
      <c r="AU68" s="46">
        <v>0</v>
      </c>
      <c r="AV68" s="47">
        <v>0</v>
      </c>
      <c r="AW68" s="4">
        <v>0</v>
      </c>
      <c r="AX68" s="15">
        <v>0</v>
      </c>
      <c r="AY68" s="47">
        <v>0</v>
      </c>
      <c r="AZ68" s="4">
        <v>0</v>
      </c>
      <c r="BA68" s="15">
        <f t="shared" si="90"/>
        <v>0</v>
      </c>
      <c r="BB68" s="47">
        <v>0</v>
      </c>
      <c r="BC68" s="4">
        <v>0</v>
      </c>
      <c r="BD68" s="15">
        <v>0</v>
      </c>
      <c r="BE68" s="47">
        <v>0</v>
      </c>
      <c r="BF68" s="4">
        <v>0</v>
      </c>
      <c r="BG68" s="46">
        <v>0</v>
      </c>
      <c r="BH68" s="47">
        <v>0</v>
      </c>
      <c r="BI68" s="4">
        <v>0</v>
      </c>
      <c r="BJ68" s="46">
        <v>0</v>
      </c>
      <c r="BK68" s="47">
        <v>0</v>
      </c>
      <c r="BL68" s="4">
        <v>0</v>
      </c>
      <c r="BM68" s="15">
        <v>0</v>
      </c>
      <c r="BN68" s="47">
        <v>0</v>
      </c>
      <c r="BO68" s="4">
        <v>0</v>
      </c>
      <c r="BP68" s="46">
        <v>0</v>
      </c>
      <c r="BQ68" s="47">
        <v>0</v>
      </c>
      <c r="BR68" s="4">
        <v>0</v>
      </c>
      <c r="BS68" s="15">
        <v>0</v>
      </c>
      <c r="BT68" s="47">
        <v>0</v>
      </c>
      <c r="BU68" s="4">
        <v>0</v>
      </c>
      <c r="BV68" s="46">
        <v>0</v>
      </c>
      <c r="BW68" s="47">
        <v>0</v>
      </c>
      <c r="BX68" s="4">
        <v>0</v>
      </c>
      <c r="BY68" s="15">
        <v>0</v>
      </c>
      <c r="BZ68" s="47">
        <v>0.03</v>
      </c>
      <c r="CA68" s="4">
        <v>32.42</v>
      </c>
      <c r="CB68" s="15">
        <f t="shared" si="93"/>
        <v>1080666.6666666667</v>
      </c>
      <c r="CC68" s="47">
        <v>0</v>
      </c>
      <c r="CD68" s="4">
        <v>0</v>
      </c>
      <c r="CE68" s="15">
        <v>0</v>
      </c>
      <c r="CF68" s="47">
        <v>0</v>
      </c>
      <c r="CG68" s="4">
        <v>0</v>
      </c>
      <c r="CH68" s="46">
        <v>0</v>
      </c>
      <c r="CI68" s="6">
        <f t="shared" si="46"/>
        <v>0.107</v>
      </c>
      <c r="CJ68" s="11">
        <f t="shared" si="47"/>
        <v>45.410000000000004</v>
      </c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  <c r="CX68" s="2"/>
      <c r="CY68" s="1"/>
      <c r="CZ68" s="1"/>
      <c r="DA68" s="1"/>
      <c r="DB68" s="2"/>
      <c r="DC68" s="1"/>
      <c r="DD68" s="1"/>
      <c r="DE68" s="1"/>
      <c r="DF68" s="2"/>
      <c r="DG68" s="1"/>
      <c r="DH68" s="1"/>
      <c r="DI68" s="1"/>
      <c r="DJ68" s="2"/>
      <c r="DK68" s="1"/>
      <c r="DL68" s="1"/>
      <c r="DM68" s="1"/>
      <c r="DN68" s="2"/>
      <c r="DO68" s="1"/>
      <c r="DP68" s="1"/>
      <c r="DQ68" s="1"/>
      <c r="DR68" s="2"/>
      <c r="DS68" s="1"/>
      <c r="DT68" s="1"/>
      <c r="DU68" s="1"/>
      <c r="DV68" s="2"/>
      <c r="DW68" s="1"/>
      <c r="DX68" s="1"/>
      <c r="DY68" s="1"/>
      <c r="DZ68" s="2"/>
      <c r="EA68" s="1"/>
      <c r="EB68" s="1"/>
      <c r="EC68" s="1"/>
    </row>
    <row r="69" spans="1:208" x14ac:dyDescent="0.3">
      <c r="A69" s="60">
        <v>2013</v>
      </c>
      <c r="B69" s="61" t="s">
        <v>16</v>
      </c>
      <c r="C69" s="47">
        <v>0</v>
      </c>
      <c r="D69" s="4">
        <v>0</v>
      </c>
      <c r="E69" s="15">
        <v>0</v>
      </c>
      <c r="F69" s="47">
        <v>0</v>
      </c>
      <c r="G69" s="4">
        <v>0</v>
      </c>
      <c r="H69" s="15">
        <v>0</v>
      </c>
      <c r="I69" s="47">
        <v>0</v>
      </c>
      <c r="J69" s="4">
        <v>0</v>
      </c>
      <c r="K69" s="15">
        <v>0</v>
      </c>
      <c r="L69" s="47">
        <v>0</v>
      </c>
      <c r="M69" s="4">
        <v>0</v>
      </c>
      <c r="N69" s="15">
        <v>0</v>
      </c>
      <c r="O69" s="47">
        <v>0</v>
      </c>
      <c r="P69" s="4">
        <v>0</v>
      </c>
      <c r="Q69" s="15">
        <v>0</v>
      </c>
      <c r="R69" s="47">
        <v>0</v>
      </c>
      <c r="S69" s="4">
        <v>0</v>
      </c>
      <c r="T69" s="15">
        <f t="shared" si="89"/>
        <v>0</v>
      </c>
      <c r="U69" s="47">
        <v>0</v>
      </c>
      <c r="V69" s="4">
        <v>0</v>
      </c>
      <c r="W69" s="15">
        <v>0</v>
      </c>
      <c r="X69" s="47">
        <v>0</v>
      </c>
      <c r="Y69" s="4">
        <v>0</v>
      </c>
      <c r="Z69" s="15">
        <v>0</v>
      </c>
      <c r="AA69" s="47">
        <v>0</v>
      </c>
      <c r="AB69" s="4">
        <v>0</v>
      </c>
      <c r="AC69" s="15">
        <v>0</v>
      </c>
      <c r="AD69" s="47">
        <v>0</v>
      </c>
      <c r="AE69" s="4">
        <v>0</v>
      </c>
      <c r="AF69" s="15">
        <v>0</v>
      </c>
      <c r="AG69" s="47">
        <v>0.01</v>
      </c>
      <c r="AH69" s="4">
        <v>7.08</v>
      </c>
      <c r="AI69" s="15">
        <f t="shared" si="91"/>
        <v>708000</v>
      </c>
      <c r="AJ69" s="47">
        <v>0</v>
      </c>
      <c r="AK69" s="4">
        <v>0</v>
      </c>
      <c r="AL69" s="15">
        <v>0</v>
      </c>
      <c r="AM69" s="47">
        <v>0</v>
      </c>
      <c r="AN69" s="4">
        <v>0</v>
      </c>
      <c r="AO69" s="15">
        <v>0</v>
      </c>
      <c r="AP69" s="47">
        <v>0</v>
      </c>
      <c r="AQ69" s="4">
        <v>0</v>
      </c>
      <c r="AR69" s="46">
        <v>0</v>
      </c>
      <c r="AS69" s="47">
        <v>0</v>
      </c>
      <c r="AT69" s="4">
        <v>0</v>
      </c>
      <c r="AU69" s="46">
        <v>0</v>
      </c>
      <c r="AV69" s="47">
        <v>0</v>
      </c>
      <c r="AW69" s="4">
        <v>0</v>
      </c>
      <c r="AX69" s="15">
        <v>0</v>
      </c>
      <c r="AY69" s="47">
        <v>0</v>
      </c>
      <c r="AZ69" s="4">
        <v>0</v>
      </c>
      <c r="BA69" s="15">
        <f t="shared" si="90"/>
        <v>0</v>
      </c>
      <c r="BB69" s="47">
        <v>0</v>
      </c>
      <c r="BC69" s="4">
        <v>0</v>
      </c>
      <c r="BD69" s="15">
        <v>0</v>
      </c>
      <c r="BE69" s="47">
        <v>0</v>
      </c>
      <c r="BF69" s="4">
        <v>0</v>
      </c>
      <c r="BG69" s="46">
        <v>0</v>
      </c>
      <c r="BH69" s="47">
        <v>0</v>
      </c>
      <c r="BI69" s="4">
        <v>0</v>
      </c>
      <c r="BJ69" s="46">
        <v>0</v>
      </c>
      <c r="BK69" s="47">
        <v>0</v>
      </c>
      <c r="BL69" s="4">
        <v>0</v>
      </c>
      <c r="BM69" s="15">
        <v>0</v>
      </c>
      <c r="BN69" s="47">
        <v>0</v>
      </c>
      <c r="BO69" s="4">
        <v>0</v>
      </c>
      <c r="BP69" s="46">
        <v>0</v>
      </c>
      <c r="BQ69" s="47">
        <v>0</v>
      </c>
      <c r="BR69" s="4">
        <v>0</v>
      </c>
      <c r="BS69" s="15">
        <v>0</v>
      </c>
      <c r="BT69" s="47">
        <v>0</v>
      </c>
      <c r="BU69" s="4">
        <v>0</v>
      </c>
      <c r="BV69" s="46">
        <v>0</v>
      </c>
      <c r="BW69" s="47">
        <v>0</v>
      </c>
      <c r="BX69" s="4">
        <v>0</v>
      </c>
      <c r="BY69" s="15">
        <v>0</v>
      </c>
      <c r="BZ69" s="47">
        <v>0</v>
      </c>
      <c r="CA69" s="4">
        <v>0</v>
      </c>
      <c r="CB69" s="15">
        <v>0</v>
      </c>
      <c r="CC69" s="47">
        <v>0</v>
      </c>
      <c r="CD69" s="4">
        <v>0</v>
      </c>
      <c r="CE69" s="15">
        <v>0</v>
      </c>
      <c r="CF69" s="47">
        <v>0</v>
      </c>
      <c r="CG69" s="4">
        <v>0</v>
      </c>
      <c r="CH69" s="46">
        <v>0</v>
      </c>
      <c r="CI69" s="6">
        <f t="shared" si="46"/>
        <v>0.01</v>
      </c>
      <c r="CJ69" s="11">
        <f t="shared" si="47"/>
        <v>7.08</v>
      </c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  <c r="CX69" s="2"/>
      <c r="CY69" s="1"/>
      <c r="CZ69" s="1"/>
      <c r="DA69" s="1"/>
      <c r="DB69" s="2"/>
      <c r="DC69" s="1"/>
      <c r="DD69" s="1"/>
      <c r="DE69" s="1"/>
      <c r="DF69" s="2"/>
      <c r="DG69" s="1"/>
      <c r="DH69" s="1"/>
      <c r="DI69" s="1"/>
      <c r="DJ69" s="2"/>
      <c r="DK69" s="1"/>
      <c r="DL69" s="1"/>
      <c r="DM69" s="1"/>
      <c r="DN69" s="2"/>
      <c r="DO69" s="1"/>
      <c r="DP69" s="1"/>
      <c r="DQ69" s="1"/>
      <c r="DR69" s="2"/>
      <c r="DS69" s="1"/>
      <c r="DT69" s="1"/>
      <c r="DU69" s="1"/>
      <c r="DV69" s="2"/>
      <c r="DW69" s="1"/>
      <c r="DX69" s="1"/>
      <c r="DY69" s="1"/>
      <c r="DZ69" s="2"/>
      <c r="EA69" s="1"/>
      <c r="EB69" s="1"/>
      <c r="EC69" s="1"/>
    </row>
    <row r="70" spans="1:208" ht="15" thickBot="1" x14ac:dyDescent="0.35">
      <c r="A70" s="62"/>
      <c r="B70" s="63" t="s">
        <v>17</v>
      </c>
      <c r="C70" s="48">
        <f>SUM(C58:C69)</f>
        <v>0</v>
      </c>
      <c r="D70" s="36">
        <f>SUM(D58:D69)</f>
        <v>0</v>
      </c>
      <c r="E70" s="49"/>
      <c r="F70" s="48">
        <f>SUM(F58:F69)</f>
        <v>0</v>
      </c>
      <c r="G70" s="36">
        <f>SUM(G58:G69)</f>
        <v>0</v>
      </c>
      <c r="H70" s="49"/>
      <c r="I70" s="48">
        <f>SUM(I58:I69)</f>
        <v>0</v>
      </c>
      <c r="J70" s="36">
        <f>SUM(J58:J69)</f>
        <v>0</v>
      </c>
      <c r="K70" s="49"/>
      <c r="L70" s="48">
        <f t="shared" ref="L70:M70" si="94">SUM(L58:L69)</f>
        <v>0</v>
      </c>
      <c r="M70" s="36">
        <f t="shared" si="94"/>
        <v>0</v>
      </c>
      <c r="N70" s="49"/>
      <c r="O70" s="48">
        <f t="shared" ref="O70:P70" si="95">SUM(O58:O69)</f>
        <v>0</v>
      </c>
      <c r="P70" s="36">
        <f t="shared" si="95"/>
        <v>0</v>
      </c>
      <c r="Q70" s="49"/>
      <c r="R70" s="48">
        <f t="shared" ref="R70:S70" si="96">SUM(R58:R69)</f>
        <v>0</v>
      </c>
      <c r="S70" s="36">
        <f t="shared" si="96"/>
        <v>0</v>
      </c>
      <c r="T70" s="49"/>
      <c r="U70" s="48">
        <f>SUM(U58:U69)</f>
        <v>0</v>
      </c>
      <c r="V70" s="36">
        <f>SUM(V58:V69)</f>
        <v>6</v>
      </c>
      <c r="W70" s="49"/>
      <c r="X70" s="48">
        <f>SUM(X58:X69)</f>
        <v>0</v>
      </c>
      <c r="Y70" s="36">
        <f>SUM(Y58:Y69)</f>
        <v>0</v>
      </c>
      <c r="Z70" s="49"/>
      <c r="AA70" s="48">
        <f t="shared" ref="AA70:AB70" si="97">SUM(AA58:AA69)</f>
        <v>0</v>
      </c>
      <c r="AB70" s="36">
        <f t="shared" si="97"/>
        <v>0</v>
      </c>
      <c r="AC70" s="49"/>
      <c r="AD70" s="48">
        <f t="shared" ref="AD70:AE70" si="98">SUM(AD58:AD69)</f>
        <v>0</v>
      </c>
      <c r="AE70" s="36">
        <f t="shared" si="98"/>
        <v>0</v>
      </c>
      <c r="AF70" s="49"/>
      <c r="AG70" s="48">
        <f>SUM(AG58:AG69)</f>
        <v>21.738000000000003</v>
      </c>
      <c r="AH70" s="36">
        <f>SUM(AH58:AH69)</f>
        <v>3739.2980000000002</v>
      </c>
      <c r="AI70" s="49"/>
      <c r="AJ70" s="48">
        <f>SUM(AJ58:AJ69)</f>
        <v>0</v>
      </c>
      <c r="AK70" s="36">
        <f>SUM(AK58:AK69)</f>
        <v>0</v>
      </c>
      <c r="AL70" s="49"/>
      <c r="AM70" s="48">
        <f>SUM(AM58:AM69)</f>
        <v>0</v>
      </c>
      <c r="AN70" s="36">
        <f>SUM(AN58:AN69)</f>
        <v>0</v>
      </c>
      <c r="AO70" s="49"/>
      <c r="AP70" s="48">
        <f>SUM(AP58:AP69)</f>
        <v>0</v>
      </c>
      <c r="AQ70" s="36">
        <f>SUM(AQ58:AQ69)</f>
        <v>0</v>
      </c>
      <c r="AR70" s="49"/>
      <c r="AS70" s="48">
        <f>SUM(AS58:AS69)</f>
        <v>0</v>
      </c>
      <c r="AT70" s="36">
        <f>SUM(AT58:AT69)</f>
        <v>0</v>
      </c>
      <c r="AU70" s="49"/>
      <c r="AV70" s="48">
        <f>SUM(AV58:AV69)</f>
        <v>0</v>
      </c>
      <c r="AW70" s="36">
        <f>SUM(AW58:AW69)</f>
        <v>0</v>
      </c>
      <c r="AX70" s="49"/>
      <c r="AY70" s="48">
        <f t="shared" ref="AY70:AZ70" si="99">SUM(AY58:AY69)</f>
        <v>0</v>
      </c>
      <c r="AZ70" s="36">
        <f t="shared" si="99"/>
        <v>0</v>
      </c>
      <c r="BA70" s="49"/>
      <c r="BB70" s="48">
        <f>SUM(BB58:BB69)</f>
        <v>0</v>
      </c>
      <c r="BC70" s="36">
        <f>SUM(BC58:BC69)</f>
        <v>0</v>
      </c>
      <c r="BD70" s="49"/>
      <c r="BE70" s="48">
        <f>SUM(BE58:BE69)</f>
        <v>0</v>
      </c>
      <c r="BF70" s="36">
        <f>SUM(BF58:BF69)</f>
        <v>0</v>
      </c>
      <c r="BG70" s="49"/>
      <c r="BH70" s="48">
        <f>SUM(BH58:BH69)</f>
        <v>0</v>
      </c>
      <c r="BI70" s="36">
        <f>SUM(BI58:BI69)</f>
        <v>0</v>
      </c>
      <c r="BJ70" s="49"/>
      <c r="BK70" s="48">
        <f>SUM(BK58:BK69)</f>
        <v>4.0000000000000001E-3</v>
      </c>
      <c r="BL70" s="36">
        <f>SUM(BL58:BL69)</f>
        <v>2.2519999999999998</v>
      </c>
      <c r="BM70" s="49"/>
      <c r="BN70" s="48">
        <f>SUM(BN58:BN69)</f>
        <v>0</v>
      </c>
      <c r="BO70" s="36">
        <f>SUM(BO58:BO69)</f>
        <v>0</v>
      </c>
      <c r="BP70" s="49"/>
      <c r="BQ70" s="48">
        <f>SUM(BQ58:BQ69)</f>
        <v>1E-3</v>
      </c>
      <c r="BR70" s="36">
        <f>SUM(BR58:BR69)</f>
        <v>2.6470000000000002</v>
      </c>
      <c r="BS70" s="49"/>
      <c r="BT70" s="48">
        <f>SUM(BT58:BT69)</f>
        <v>0</v>
      </c>
      <c r="BU70" s="36">
        <f>SUM(BU58:BU69)</f>
        <v>0</v>
      </c>
      <c r="BV70" s="49"/>
      <c r="BW70" s="48">
        <f>SUM(BW58:BW69)</f>
        <v>0</v>
      </c>
      <c r="BX70" s="36">
        <f>SUM(BX58:BX69)</f>
        <v>1</v>
      </c>
      <c r="BY70" s="49"/>
      <c r="BZ70" s="48">
        <f>SUM(BZ58:BZ69)</f>
        <v>0.03</v>
      </c>
      <c r="CA70" s="36">
        <f>SUM(CA58:CA69)</f>
        <v>102.42</v>
      </c>
      <c r="CB70" s="49"/>
      <c r="CC70" s="48">
        <f>SUM(CC58:CC69)</f>
        <v>0</v>
      </c>
      <c r="CD70" s="36">
        <f>SUM(CD58:CD69)</f>
        <v>0</v>
      </c>
      <c r="CE70" s="49"/>
      <c r="CF70" s="48">
        <f>SUM(CF58:CF69)</f>
        <v>0</v>
      </c>
      <c r="CG70" s="36">
        <f>SUM(CG58:CG69)</f>
        <v>0</v>
      </c>
      <c r="CH70" s="49"/>
      <c r="CI70" s="37">
        <f t="shared" si="46"/>
        <v>21.773000000000007</v>
      </c>
      <c r="CJ70" s="38">
        <f t="shared" si="47"/>
        <v>3853.6170000000002</v>
      </c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CX70" s="2"/>
      <c r="CY70" s="1"/>
      <c r="CZ70" s="1"/>
      <c r="DA70" s="1"/>
      <c r="DB70" s="2"/>
      <c r="DC70" s="1"/>
      <c r="DD70" s="1"/>
      <c r="DE70" s="1"/>
      <c r="DF70" s="2"/>
      <c r="DG70" s="1"/>
      <c r="DH70" s="1"/>
      <c r="DI70" s="1"/>
      <c r="DJ70" s="2"/>
      <c r="DK70" s="1"/>
      <c r="DL70" s="1"/>
      <c r="DM70" s="1"/>
      <c r="DN70" s="2"/>
      <c r="DO70" s="1"/>
      <c r="DP70" s="1"/>
      <c r="DQ70" s="1"/>
      <c r="DR70" s="2"/>
      <c r="DS70" s="1"/>
      <c r="DT70" s="1"/>
      <c r="DU70" s="1"/>
      <c r="DV70" s="2"/>
      <c r="DW70" s="1"/>
      <c r="DX70" s="1"/>
      <c r="DY70" s="1"/>
      <c r="DZ70" s="2"/>
      <c r="EA70" s="1"/>
      <c r="EB70" s="1"/>
      <c r="EC70" s="1"/>
      <c r="EH70" s="5"/>
      <c r="EM70" s="5"/>
      <c r="ER70" s="5"/>
      <c r="EW70" s="5"/>
      <c r="FB70" s="5"/>
      <c r="FG70" s="5"/>
      <c r="FL70" s="5"/>
      <c r="FQ70" s="5"/>
      <c r="FV70" s="5"/>
      <c r="GA70" s="5"/>
      <c r="GF70" s="5"/>
      <c r="GK70" s="5"/>
      <c r="GP70" s="5"/>
      <c r="GU70" s="5"/>
      <c r="GZ70" s="5"/>
    </row>
    <row r="71" spans="1:208" x14ac:dyDescent="0.3">
      <c r="A71" s="60">
        <v>2014</v>
      </c>
      <c r="B71" s="61" t="s">
        <v>5</v>
      </c>
      <c r="C71" s="47">
        <v>0</v>
      </c>
      <c r="D71" s="4">
        <v>0</v>
      </c>
      <c r="E71" s="15">
        <v>0</v>
      </c>
      <c r="F71" s="47">
        <v>0</v>
      </c>
      <c r="G71" s="4">
        <v>0</v>
      </c>
      <c r="H71" s="15">
        <v>0</v>
      </c>
      <c r="I71" s="47">
        <v>0</v>
      </c>
      <c r="J71" s="4">
        <v>0</v>
      </c>
      <c r="K71" s="15">
        <v>0</v>
      </c>
      <c r="L71" s="47">
        <v>0</v>
      </c>
      <c r="M71" s="4">
        <v>0</v>
      </c>
      <c r="N71" s="15">
        <v>0</v>
      </c>
      <c r="O71" s="47">
        <v>0</v>
      </c>
      <c r="P71" s="4">
        <v>0</v>
      </c>
      <c r="Q71" s="15">
        <v>0</v>
      </c>
      <c r="R71" s="47">
        <v>0</v>
      </c>
      <c r="S71" s="4">
        <v>0</v>
      </c>
      <c r="T71" s="15">
        <f t="shared" ref="T71:T82" si="100">IF(R71=0,0,S71/R71*1000)</f>
        <v>0</v>
      </c>
      <c r="U71" s="47">
        <v>0</v>
      </c>
      <c r="V71" s="4">
        <v>0</v>
      </c>
      <c r="W71" s="15">
        <v>0</v>
      </c>
      <c r="X71" s="47">
        <v>0</v>
      </c>
      <c r="Y71" s="4">
        <v>0</v>
      </c>
      <c r="Z71" s="15">
        <v>0</v>
      </c>
      <c r="AA71" s="47">
        <v>0</v>
      </c>
      <c r="AB71" s="4">
        <v>0</v>
      </c>
      <c r="AC71" s="15">
        <v>0</v>
      </c>
      <c r="AD71" s="47">
        <v>0</v>
      </c>
      <c r="AE71" s="4">
        <v>0</v>
      </c>
      <c r="AF71" s="15">
        <v>0</v>
      </c>
      <c r="AG71" s="47">
        <v>1.25</v>
      </c>
      <c r="AH71" s="4">
        <v>102.38</v>
      </c>
      <c r="AI71" s="15">
        <f t="shared" ref="AI71:AI82" si="101">AH71/AG71*1000</f>
        <v>81904</v>
      </c>
      <c r="AJ71" s="47">
        <v>0</v>
      </c>
      <c r="AK71" s="4">
        <v>0</v>
      </c>
      <c r="AL71" s="15">
        <v>0</v>
      </c>
      <c r="AM71" s="47">
        <v>0</v>
      </c>
      <c r="AN71" s="4">
        <v>0</v>
      </c>
      <c r="AO71" s="15">
        <v>0</v>
      </c>
      <c r="AP71" s="45">
        <v>0</v>
      </c>
      <c r="AQ71" s="12">
        <v>0</v>
      </c>
      <c r="AR71" s="46">
        <v>0</v>
      </c>
      <c r="AS71" s="45">
        <v>0</v>
      </c>
      <c r="AT71" s="12">
        <v>0</v>
      </c>
      <c r="AU71" s="46">
        <v>0</v>
      </c>
      <c r="AV71" s="47">
        <v>0</v>
      </c>
      <c r="AW71" s="4">
        <v>0</v>
      </c>
      <c r="AX71" s="15">
        <v>0</v>
      </c>
      <c r="AY71" s="47">
        <v>0</v>
      </c>
      <c r="AZ71" s="4">
        <v>0</v>
      </c>
      <c r="BA71" s="15">
        <f t="shared" ref="BA71:BA82" si="102">IF(AY71=0,0,AZ71/AY71*1000)</f>
        <v>0</v>
      </c>
      <c r="BB71" s="47">
        <v>0</v>
      </c>
      <c r="BC71" s="4">
        <v>0</v>
      </c>
      <c r="BD71" s="15">
        <v>0</v>
      </c>
      <c r="BE71" s="45">
        <v>0</v>
      </c>
      <c r="BF71" s="12">
        <v>0</v>
      </c>
      <c r="BG71" s="46">
        <v>0</v>
      </c>
      <c r="BH71" s="45">
        <v>0</v>
      </c>
      <c r="BI71" s="12">
        <v>0</v>
      </c>
      <c r="BJ71" s="46">
        <v>0</v>
      </c>
      <c r="BK71" s="47">
        <v>0</v>
      </c>
      <c r="BL71" s="4">
        <v>0</v>
      </c>
      <c r="BM71" s="15">
        <v>0</v>
      </c>
      <c r="BN71" s="45">
        <v>0</v>
      </c>
      <c r="BO71" s="12">
        <v>0</v>
      </c>
      <c r="BP71" s="46">
        <v>0</v>
      </c>
      <c r="BQ71" s="47">
        <v>0</v>
      </c>
      <c r="BR71" s="4">
        <v>0</v>
      </c>
      <c r="BS71" s="15">
        <v>0</v>
      </c>
      <c r="BT71" s="47">
        <v>0</v>
      </c>
      <c r="BU71" s="4">
        <v>0</v>
      </c>
      <c r="BV71" s="46">
        <v>0</v>
      </c>
      <c r="BW71" s="47">
        <v>0</v>
      </c>
      <c r="BX71" s="4">
        <v>0</v>
      </c>
      <c r="BY71" s="15">
        <v>0</v>
      </c>
      <c r="BZ71" s="47">
        <v>0</v>
      </c>
      <c r="CA71" s="4">
        <v>0</v>
      </c>
      <c r="CB71" s="15">
        <v>0</v>
      </c>
      <c r="CC71" s="47">
        <v>0</v>
      </c>
      <c r="CD71" s="4">
        <v>0</v>
      </c>
      <c r="CE71" s="15">
        <v>0</v>
      </c>
      <c r="CF71" s="45">
        <v>0</v>
      </c>
      <c r="CG71" s="12">
        <v>0</v>
      </c>
      <c r="CH71" s="46">
        <v>0</v>
      </c>
      <c r="CI71" s="6">
        <f t="shared" ref="CI71:CI83" si="103">+F71+U71+X71+AG71+AJ71+AV71+BK71+BQ71+BW71+BZ71+AD71</f>
        <v>1.25</v>
      </c>
      <c r="CJ71" s="11">
        <f t="shared" ref="CJ71:CJ83" si="104">+G71+V71+Y71+AH71+AK71+AW71+BL71+BR71+BX71+CA71+AE71</f>
        <v>102.38</v>
      </c>
      <c r="CK71" s="1"/>
      <c r="CL71" s="2"/>
      <c r="CM71" s="1"/>
      <c r="CN71" s="1"/>
      <c r="CO71" s="1"/>
      <c r="CP71" s="2"/>
      <c r="CQ71" s="1"/>
      <c r="CR71" s="1"/>
      <c r="CS71" s="1"/>
      <c r="CT71" s="2"/>
      <c r="CU71" s="1"/>
      <c r="CV71" s="1"/>
      <c r="CW71" s="1"/>
      <c r="CX71" s="2"/>
      <c r="CY71" s="1"/>
      <c r="CZ71" s="1"/>
      <c r="DA71" s="1"/>
      <c r="DB71" s="2"/>
      <c r="DC71" s="1"/>
      <c r="DD71" s="1"/>
      <c r="DE71" s="1"/>
      <c r="DF71" s="2"/>
      <c r="DG71" s="1"/>
      <c r="DH71" s="1"/>
      <c r="DI71" s="1"/>
      <c r="DJ71" s="2"/>
      <c r="DK71" s="1"/>
      <c r="DL71" s="1"/>
      <c r="DM71" s="1"/>
      <c r="DN71" s="2"/>
      <c r="DO71" s="1"/>
      <c r="DP71" s="1"/>
      <c r="DQ71" s="1"/>
      <c r="DR71" s="2"/>
      <c r="DS71" s="1"/>
      <c r="DT71" s="1"/>
      <c r="DU71" s="1"/>
      <c r="DV71" s="2"/>
      <c r="DW71" s="1"/>
      <c r="DX71" s="1"/>
      <c r="DY71" s="1"/>
      <c r="DZ71" s="2"/>
      <c r="EA71" s="1"/>
      <c r="EB71" s="1"/>
      <c r="EC71" s="1"/>
    </row>
    <row r="72" spans="1:208" x14ac:dyDescent="0.3">
      <c r="A72" s="60">
        <v>2014</v>
      </c>
      <c r="B72" s="61" t="s">
        <v>6</v>
      </c>
      <c r="C72" s="47">
        <v>0</v>
      </c>
      <c r="D72" s="4">
        <v>0</v>
      </c>
      <c r="E72" s="15">
        <v>0</v>
      </c>
      <c r="F72" s="47">
        <v>0</v>
      </c>
      <c r="G72" s="4">
        <v>0</v>
      </c>
      <c r="H72" s="15">
        <v>0</v>
      </c>
      <c r="I72" s="47">
        <v>0</v>
      </c>
      <c r="J72" s="4">
        <v>0</v>
      </c>
      <c r="K72" s="15">
        <v>0</v>
      </c>
      <c r="L72" s="47">
        <v>0</v>
      </c>
      <c r="M72" s="4">
        <v>0</v>
      </c>
      <c r="N72" s="15">
        <v>0</v>
      </c>
      <c r="O72" s="47">
        <v>0</v>
      </c>
      <c r="P72" s="4">
        <v>0</v>
      </c>
      <c r="Q72" s="15">
        <v>0</v>
      </c>
      <c r="R72" s="47">
        <v>0</v>
      </c>
      <c r="S72" s="4">
        <v>0</v>
      </c>
      <c r="T72" s="15">
        <f t="shared" si="100"/>
        <v>0</v>
      </c>
      <c r="U72" s="47">
        <v>0</v>
      </c>
      <c r="V72" s="4">
        <v>0</v>
      </c>
      <c r="W72" s="15">
        <v>0</v>
      </c>
      <c r="X72" s="47">
        <v>0</v>
      </c>
      <c r="Y72" s="4">
        <v>0</v>
      </c>
      <c r="Z72" s="15">
        <v>0</v>
      </c>
      <c r="AA72" s="47">
        <v>0</v>
      </c>
      <c r="AB72" s="4">
        <v>0</v>
      </c>
      <c r="AC72" s="15">
        <v>0</v>
      </c>
      <c r="AD72" s="47">
        <v>0</v>
      </c>
      <c r="AE72" s="4">
        <v>0</v>
      </c>
      <c r="AF72" s="15">
        <v>0</v>
      </c>
      <c r="AG72" s="47">
        <v>0.69</v>
      </c>
      <c r="AH72" s="4">
        <v>65.900000000000006</v>
      </c>
      <c r="AI72" s="15">
        <f t="shared" si="101"/>
        <v>95507.246376811614</v>
      </c>
      <c r="AJ72" s="47">
        <v>0</v>
      </c>
      <c r="AK72" s="4">
        <v>0</v>
      </c>
      <c r="AL72" s="15">
        <v>0</v>
      </c>
      <c r="AM72" s="47">
        <v>0</v>
      </c>
      <c r="AN72" s="4">
        <v>0</v>
      </c>
      <c r="AO72" s="15">
        <v>0</v>
      </c>
      <c r="AP72" s="47">
        <v>0</v>
      </c>
      <c r="AQ72" s="4">
        <v>0</v>
      </c>
      <c r="AR72" s="46">
        <v>0</v>
      </c>
      <c r="AS72" s="47">
        <v>0</v>
      </c>
      <c r="AT72" s="4">
        <v>0</v>
      </c>
      <c r="AU72" s="46">
        <v>0</v>
      </c>
      <c r="AV72" s="47">
        <v>0</v>
      </c>
      <c r="AW72" s="4">
        <v>0</v>
      </c>
      <c r="AX72" s="15">
        <v>0</v>
      </c>
      <c r="AY72" s="47">
        <v>0</v>
      </c>
      <c r="AZ72" s="4">
        <v>0</v>
      </c>
      <c r="BA72" s="15">
        <f t="shared" si="102"/>
        <v>0</v>
      </c>
      <c r="BB72" s="47">
        <v>0</v>
      </c>
      <c r="BC72" s="4">
        <v>0</v>
      </c>
      <c r="BD72" s="15">
        <v>0</v>
      </c>
      <c r="BE72" s="47">
        <v>0</v>
      </c>
      <c r="BF72" s="4">
        <v>0</v>
      </c>
      <c r="BG72" s="46">
        <v>0</v>
      </c>
      <c r="BH72" s="47">
        <v>0</v>
      </c>
      <c r="BI72" s="4">
        <v>0</v>
      </c>
      <c r="BJ72" s="46">
        <v>0</v>
      </c>
      <c r="BK72" s="47">
        <v>0</v>
      </c>
      <c r="BL72" s="4">
        <v>0</v>
      </c>
      <c r="BM72" s="15">
        <v>0</v>
      </c>
      <c r="BN72" s="47">
        <v>0</v>
      </c>
      <c r="BO72" s="4">
        <v>0</v>
      </c>
      <c r="BP72" s="46">
        <v>0</v>
      </c>
      <c r="BQ72" s="47">
        <v>0</v>
      </c>
      <c r="BR72" s="4">
        <v>0</v>
      </c>
      <c r="BS72" s="15">
        <v>0</v>
      </c>
      <c r="BT72" s="47">
        <v>0</v>
      </c>
      <c r="BU72" s="4">
        <v>0</v>
      </c>
      <c r="BV72" s="46">
        <v>0</v>
      </c>
      <c r="BW72" s="47">
        <v>0</v>
      </c>
      <c r="BX72" s="4">
        <v>0</v>
      </c>
      <c r="BY72" s="15">
        <v>0</v>
      </c>
      <c r="BZ72" s="47">
        <v>0</v>
      </c>
      <c r="CA72" s="4">
        <v>0</v>
      </c>
      <c r="CB72" s="15">
        <v>0</v>
      </c>
      <c r="CC72" s="47">
        <v>0</v>
      </c>
      <c r="CD72" s="4">
        <v>0</v>
      </c>
      <c r="CE72" s="15">
        <v>0</v>
      </c>
      <c r="CF72" s="47">
        <v>0</v>
      </c>
      <c r="CG72" s="4">
        <v>0</v>
      </c>
      <c r="CH72" s="46">
        <v>0</v>
      </c>
      <c r="CI72" s="6">
        <f t="shared" si="103"/>
        <v>0.69</v>
      </c>
      <c r="CJ72" s="11">
        <f t="shared" si="104"/>
        <v>65.900000000000006</v>
      </c>
      <c r="CK72" s="1"/>
      <c r="CL72" s="2"/>
      <c r="CM72" s="1"/>
      <c r="CN72" s="1"/>
      <c r="CO72" s="1"/>
      <c r="CP72" s="2"/>
      <c r="CQ72" s="1"/>
      <c r="CR72" s="1"/>
      <c r="CS72" s="1"/>
      <c r="CT72" s="2"/>
      <c r="CU72" s="1"/>
      <c r="CV72" s="1"/>
      <c r="CW72" s="1"/>
      <c r="CX72" s="2"/>
      <c r="CY72" s="1"/>
      <c r="CZ72" s="1"/>
      <c r="DA72" s="1"/>
      <c r="DB72" s="2"/>
      <c r="DC72" s="1"/>
      <c r="DD72" s="1"/>
      <c r="DE72" s="1"/>
      <c r="DF72" s="2"/>
      <c r="DG72" s="1"/>
      <c r="DH72" s="1"/>
      <c r="DI72" s="1"/>
      <c r="DJ72" s="2"/>
      <c r="DK72" s="1"/>
      <c r="DL72" s="1"/>
      <c r="DM72" s="1"/>
      <c r="DN72" s="2"/>
      <c r="DO72" s="1"/>
      <c r="DP72" s="1"/>
      <c r="DQ72" s="1"/>
      <c r="DR72" s="2"/>
      <c r="DS72" s="1"/>
      <c r="DT72" s="1"/>
      <c r="DU72" s="1"/>
      <c r="DV72" s="2"/>
      <c r="DW72" s="1"/>
      <c r="DX72" s="1"/>
      <c r="DY72" s="1"/>
      <c r="DZ72" s="2"/>
      <c r="EA72" s="1"/>
      <c r="EB72" s="1"/>
      <c r="EC72" s="1"/>
    </row>
    <row r="73" spans="1:208" x14ac:dyDescent="0.3">
      <c r="A73" s="60">
        <v>2014</v>
      </c>
      <c r="B73" s="61" t="s">
        <v>7</v>
      </c>
      <c r="C73" s="47">
        <v>0</v>
      </c>
      <c r="D73" s="4">
        <v>0</v>
      </c>
      <c r="E73" s="15">
        <v>0</v>
      </c>
      <c r="F73" s="47">
        <v>0</v>
      </c>
      <c r="G73" s="4">
        <v>0</v>
      </c>
      <c r="H73" s="15">
        <v>0</v>
      </c>
      <c r="I73" s="47">
        <v>0</v>
      </c>
      <c r="J73" s="4">
        <v>0</v>
      </c>
      <c r="K73" s="15">
        <v>0</v>
      </c>
      <c r="L73" s="47">
        <v>0</v>
      </c>
      <c r="M73" s="4">
        <v>0</v>
      </c>
      <c r="N73" s="15">
        <v>0</v>
      </c>
      <c r="O73" s="47">
        <v>0</v>
      </c>
      <c r="P73" s="4">
        <v>0</v>
      </c>
      <c r="Q73" s="15">
        <v>0</v>
      </c>
      <c r="R73" s="47">
        <v>0</v>
      </c>
      <c r="S73" s="4">
        <v>0</v>
      </c>
      <c r="T73" s="15">
        <f t="shared" si="100"/>
        <v>0</v>
      </c>
      <c r="U73" s="47">
        <v>0</v>
      </c>
      <c r="V73" s="4">
        <v>0</v>
      </c>
      <c r="W73" s="15">
        <v>0</v>
      </c>
      <c r="X73" s="47">
        <v>0</v>
      </c>
      <c r="Y73" s="4">
        <v>0</v>
      </c>
      <c r="Z73" s="15">
        <v>0</v>
      </c>
      <c r="AA73" s="47">
        <v>0</v>
      </c>
      <c r="AB73" s="4">
        <v>0</v>
      </c>
      <c r="AC73" s="15">
        <v>0</v>
      </c>
      <c r="AD73" s="47">
        <v>0</v>
      </c>
      <c r="AE73" s="4">
        <v>0</v>
      </c>
      <c r="AF73" s="15">
        <v>0</v>
      </c>
      <c r="AG73" s="47">
        <v>0.20399999999999999</v>
      </c>
      <c r="AH73" s="4">
        <v>19.28</v>
      </c>
      <c r="AI73" s="15">
        <f t="shared" si="101"/>
        <v>94509.803921568629</v>
      </c>
      <c r="AJ73" s="47">
        <v>0</v>
      </c>
      <c r="AK73" s="4">
        <v>0</v>
      </c>
      <c r="AL73" s="15">
        <v>0</v>
      </c>
      <c r="AM73" s="47">
        <v>0</v>
      </c>
      <c r="AN73" s="4">
        <v>0</v>
      </c>
      <c r="AO73" s="15">
        <v>0</v>
      </c>
      <c r="AP73" s="47">
        <v>0</v>
      </c>
      <c r="AQ73" s="4">
        <v>0</v>
      </c>
      <c r="AR73" s="46">
        <v>0</v>
      </c>
      <c r="AS73" s="47">
        <v>0</v>
      </c>
      <c r="AT73" s="4">
        <v>0</v>
      </c>
      <c r="AU73" s="46">
        <v>0</v>
      </c>
      <c r="AV73" s="47">
        <v>0</v>
      </c>
      <c r="AW73" s="4">
        <v>0</v>
      </c>
      <c r="AX73" s="15">
        <v>0</v>
      </c>
      <c r="AY73" s="47">
        <v>0</v>
      </c>
      <c r="AZ73" s="4">
        <v>0</v>
      </c>
      <c r="BA73" s="15">
        <f t="shared" si="102"/>
        <v>0</v>
      </c>
      <c r="BB73" s="47">
        <v>0</v>
      </c>
      <c r="BC73" s="4">
        <v>0</v>
      </c>
      <c r="BD73" s="15">
        <v>0</v>
      </c>
      <c r="BE73" s="47">
        <v>0</v>
      </c>
      <c r="BF73" s="4">
        <v>0</v>
      </c>
      <c r="BG73" s="46">
        <v>0</v>
      </c>
      <c r="BH73" s="47">
        <v>0</v>
      </c>
      <c r="BI73" s="4">
        <v>0</v>
      </c>
      <c r="BJ73" s="46">
        <v>0</v>
      </c>
      <c r="BK73" s="47">
        <v>0</v>
      </c>
      <c r="BL73" s="4">
        <v>0</v>
      </c>
      <c r="BM73" s="15">
        <v>0</v>
      </c>
      <c r="BN73" s="47">
        <v>0</v>
      </c>
      <c r="BO73" s="4">
        <v>0</v>
      </c>
      <c r="BP73" s="46">
        <v>0</v>
      </c>
      <c r="BQ73" s="47">
        <v>0</v>
      </c>
      <c r="BR73" s="4">
        <v>0</v>
      </c>
      <c r="BS73" s="15">
        <v>0</v>
      </c>
      <c r="BT73" s="47">
        <v>0</v>
      </c>
      <c r="BU73" s="4">
        <v>0</v>
      </c>
      <c r="BV73" s="46">
        <v>0</v>
      </c>
      <c r="BW73" s="47">
        <v>0</v>
      </c>
      <c r="BX73" s="4">
        <v>0</v>
      </c>
      <c r="BY73" s="15">
        <v>0</v>
      </c>
      <c r="BZ73" s="47">
        <v>0</v>
      </c>
      <c r="CA73" s="4">
        <v>0</v>
      </c>
      <c r="CB73" s="15">
        <v>0</v>
      </c>
      <c r="CC73" s="47">
        <v>0</v>
      </c>
      <c r="CD73" s="4">
        <v>0</v>
      </c>
      <c r="CE73" s="15">
        <v>0</v>
      </c>
      <c r="CF73" s="47">
        <v>0</v>
      </c>
      <c r="CG73" s="4">
        <v>0</v>
      </c>
      <c r="CH73" s="46">
        <v>0</v>
      </c>
      <c r="CI73" s="6">
        <f t="shared" si="103"/>
        <v>0.20399999999999999</v>
      </c>
      <c r="CJ73" s="11">
        <f t="shared" si="104"/>
        <v>19.28</v>
      </c>
      <c r="CK73" s="1"/>
      <c r="CL73" s="2"/>
      <c r="CM73" s="1"/>
      <c r="CN73" s="1"/>
      <c r="CO73" s="1"/>
      <c r="CP73" s="2"/>
      <c r="CQ73" s="1"/>
      <c r="CR73" s="1"/>
      <c r="CS73" s="1"/>
      <c r="CT73" s="2"/>
      <c r="CU73" s="1"/>
      <c r="CV73" s="1"/>
      <c r="CW73" s="1"/>
      <c r="CX73" s="2"/>
      <c r="CY73" s="1"/>
      <c r="CZ73" s="1"/>
      <c r="DA73" s="1"/>
      <c r="DB73" s="2"/>
      <c r="DC73" s="1"/>
      <c r="DD73" s="1"/>
      <c r="DE73" s="1"/>
      <c r="DF73" s="2"/>
      <c r="DG73" s="1"/>
      <c r="DH73" s="1"/>
      <c r="DI73" s="1"/>
      <c r="DJ73" s="2"/>
      <c r="DK73" s="1"/>
      <c r="DL73" s="1"/>
      <c r="DM73" s="1"/>
      <c r="DN73" s="2"/>
      <c r="DO73" s="1"/>
      <c r="DP73" s="1"/>
      <c r="DQ73" s="1"/>
      <c r="DR73" s="2"/>
      <c r="DS73" s="1"/>
      <c r="DT73" s="1"/>
      <c r="DU73" s="1"/>
      <c r="DV73" s="2"/>
      <c r="DW73" s="1"/>
      <c r="DX73" s="1"/>
      <c r="DY73" s="1"/>
      <c r="DZ73" s="2"/>
      <c r="EA73" s="1"/>
      <c r="EB73" s="1"/>
      <c r="EC73" s="1"/>
    </row>
    <row r="74" spans="1:208" x14ac:dyDescent="0.3">
      <c r="A74" s="60">
        <v>2014</v>
      </c>
      <c r="B74" s="61" t="s">
        <v>8</v>
      </c>
      <c r="C74" s="47">
        <v>0</v>
      </c>
      <c r="D74" s="4">
        <v>0</v>
      </c>
      <c r="E74" s="15">
        <v>0</v>
      </c>
      <c r="F74" s="47">
        <v>0</v>
      </c>
      <c r="G74" s="4">
        <v>0</v>
      </c>
      <c r="H74" s="15">
        <v>0</v>
      </c>
      <c r="I74" s="47">
        <v>0</v>
      </c>
      <c r="J74" s="4">
        <v>0</v>
      </c>
      <c r="K74" s="15">
        <v>0</v>
      </c>
      <c r="L74" s="47">
        <v>0</v>
      </c>
      <c r="M74" s="4">
        <v>0</v>
      </c>
      <c r="N74" s="15">
        <v>0</v>
      </c>
      <c r="O74" s="47">
        <v>0</v>
      </c>
      <c r="P74" s="4">
        <v>0</v>
      </c>
      <c r="Q74" s="15">
        <v>0</v>
      </c>
      <c r="R74" s="47">
        <v>0</v>
      </c>
      <c r="S74" s="4">
        <v>0</v>
      </c>
      <c r="T74" s="15">
        <f t="shared" si="100"/>
        <v>0</v>
      </c>
      <c r="U74" s="47">
        <v>0</v>
      </c>
      <c r="V74" s="4">
        <v>0</v>
      </c>
      <c r="W74" s="15">
        <v>0</v>
      </c>
      <c r="X74" s="47">
        <v>0</v>
      </c>
      <c r="Y74" s="4">
        <v>0</v>
      </c>
      <c r="Z74" s="15">
        <v>0</v>
      </c>
      <c r="AA74" s="47">
        <v>0</v>
      </c>
      <c r="AB74" s="4">
        <v>0</v>
      </c>
      <c r="AC74" s="15">
        <v>0</v>
      </c>
      <c r="AD74" s="47">
        <v>0</v>
      </c>
      <c r="AE74" s="4">
        <v>0</v>
      </c>
      <c r="AF74" s="15">
        <v>0</v>
      </c>
      <c r="AG74" s="47">
        <v>0.114</v>
      </c>
      <c r="AH74" s="4">
        <v>38.64</v>
      </c>
      <c r="AI74" s="15">
        <f t="shared" si="101"/>
        <v>338947.36842105258</v>
      </c>
      <c r="AJ74" s="47">
        <v>0</v>
      </c>
      <c r="AK74" s="4">
        <v>0</v>
      </c>
      <c r="AL74" s="15">
        <v>0</v>
      </c>
      <c r="AM74" s="47">
        <v>0</v>
      </c>
      <c r="AN74" s="4">
        <v>0</v>
      </c>
      <c r="AO74" s="15">
        <v>0</v>
      </c>
      <c r="AP74" s="47">
        <v>0</v>
      </c>
      <c r="AQ74" s="4">
        <v>0</v>
      </c>
      <c r="AR74" s="46">
        <v>0</v>
      </c>
      <c r="AS74" s="47">
        <v>0</v>
      </c>
      <c r="AT74" s="4">
        <v>0</v>
      </c>
      <c r="AU74" s="46">
        <v>0</v>
      </c>
      <c r="AV74" s="47">
        <v>0</v>
      </c>
      <c r="AW74" s="4">
        <v>0</v>
      </c>
      <c r="AX74" s="15">
        <v>0</v>
      </c>
      <c r="AY74" s="47">
        <v>0</v>
      </c>
      <c r="AZ74" s="4">
        <v>0</v>
      </c>
      <c r="BA74" s="15">
        <f t="shared" si="102"/>
        <v>0</v>
      </c>
      <c r="BB74" s="47">
        <v>0</v>
      </c>
      <c r="BC74" s="4">
        <v>0</v>
      </c>
      <c r="BD74" s="15">
        <v>0</v>
      </c>
      <c r="BE74" s="47">
        <v>0</v>
      </c>
      <c r="BF74" s="4">
        <v>0</v>
      </c>
      <c r="BG74" s="46">
        <v>0</v>
      </c>
      <c r="BH74" s="47">
        <v>0</v>
      </c>
      <c r="BI74" s="4">
        <v>0</v>
      </c>
      <c r="BJ74" s="46">
        <v>0</v>
      </c>
      <c r="BK74" s="47">
        <v>0</v>
      </c>
      <c r="BL74" s="4">
        <v>0</v>
      </c>
      <c r="BM74" s="15">
        <v>0</v>
      </c>
      <c r="BN74" s="47">
        <v>0</v>
      </c>
      <c r="BO74" s="4">
        <v>0</v>
      </c>
      <c r="BP74" s="46">
        <v>0</v>
      </c>
      <c r="BQ74" s="47">
        <v>0</v>
      </c>
      <c r="BR74" s="4">
        <v>0</v>
      </c>
      <c r="BS74" s="15">
        <v>0</v>
      </c>
      <c r="BT74" s="47">
        <v>0</v>
      </c>
      <c r="BU74" s="4">
        <v>0</v>
      </c>
      <c r="BV74" s="46">
        <v>0</v>
      </c>
      <c r="BW74" s="47">
        <v>0</v>
      </c>
      <c r="BX74" s="4">
        <v>0</v>
      </c>
      <c r="BY74" s="15">
        <v>0</v>
      </c>
      <c r="BZ74" s="47">
        <v>0</v>
      </c>
      <c r="CA74" s="4">
        <v>0</v>
      </c>
      <c r="CB74" s="15">
        <v>0</v>
      </c>
      <c r="CC74" s="47">
        <v>0</v>
      </c>
      <c r="CD74" s="4">
        <v>0</v>
      </c>
      <c r="CE74" s="15">
        <v>0</v>
      </c>
      <c r="CF74" s="47">
        <v>0</v>
      </c>
      <c r="CG74" s="4">
        <v>0</v>
      </c>
      <c r="CH74" s="46">
        <v>0</v>
      </c>
      <c r="CI74" s="6">
        <f t="shared" si="103"/>
        <v>0.114</v>
      </c>
      <c r="CJ74" s="11">
        <f t="shared" si="104"/>
        <v>38.64</v>
      </c>
      <c r="CK74" s="1"/>
      <c r="CL74" s="2"/>
      <c r="CM74" s="1"/>
      <c r="CN74" s="1"/>
      <c r="CO74" s="1"/>
      <c r="CP74" s="2"/>
      <c r="CQ74" s="1"/>
      <c r="CR74" s="1"/>
      <c r="CS74" s="1"/>
      <c r="CT74" s="2"/>
      <c r="CU74" s="1"/>
      <c r="CV74" s="1"/>
      <c r="CW74" s="1"/>
      <c r="CX74" s="2"/>
      <c r="CY74" s="1"/>
      <c r="CZ74" s="1"/>
      <c r="DA74" s="1"/>
      <c r="DB74" s="2"/>
      <c r="DC74" s="1"/>
      <c r="DD74" s="1"/>
      <c r="DE74" s="1"/>
      <c r="DF74" s="2"/>
      <c r="DG74" s="1"/>
      <c r="DH74" s="1"/>
      <c r="DI74" s="1"/>
      <c r="DJ74" s="2"/>
      <c r="DK74" s="1"/>
      <c r="DL74" s="1"/>
      <c r="DM74" s="1"/>
      <c r="DN74" s="2"/>
      <c r="DO74" s="1"/>
      <c r="DP74" s="1"/>
      <c r="DQ74" s="1"/>
      <c r="DR74" s="2"/>
      <c r="DS74" s="1"/>
      <c r="DT74" s="1"/>
      <c r="DU74" s="1"/>
      <c r="DV74" s="2"/>
      <c r="DW74" s="1"/>
      <c r="DX74" s="1"/>
      <c r="DY74" s="1"/>
      <c r="DZ74" s="2"/>
      <c r="EA74" s="1"/>
      <c r="EB74" s="1"/>
      <c r="EC74" s="1"/>
    </row>
    <row r="75" spans="1:208" x14ac:dyDescent="0.3">
      <c r="A75" s="60">
        <v>2014</v>
      </c>
      <c r="B75" s="61" t="s">
        <v>9</v>
      </c>
      <c r="C75" s="47">
        <v>0</v>
      </c>
      <c r="D75" s="4">
        <v>0</v>
      </c>
      <c r="E75" s="15">
        <v>0</v>
      </c>
      <c r="F75" s="47">
        <v>0</v>
      </c>
      <c r="G75" s="4">
        <v>0</v>
      </c>
      <c r="H75" s="15">
        <v>0</v>
      </c>
      <c r="I75" s="47">
        <v>0</v>
      </c>
      <c r="J75" s="4">
        <v>0</v>
      </c>
      <c r="K75" s="15">
        <v>0</v>
      </c>
      <c r="L75" s="47">
        <v>0</v>
      </c>
      <c r="M75" s="4">
        <v>0</v>
      </c>
      <c r="N75" s="15">
        <v>0</v>
      </c>
      <c r="O75" s="47">
        <v>0</v>
      </c>
      <c r="P75" s="4">
        <v>0</v>
      </c>
      <c r="Q75" s="15">
        <v>0</v>
      </c>
      <c r="R75" s="47">
        <v>0</v>
      </c>
      <c r="S75" s="4">
        <v>0</v>
      </c>
      <c r="T75" s="15">
        <f t="shared" si="100"/>
        <v>0</v>
      </c>
      <c r="U75" s="47">
        <v>0</v>
      </c>
      <c r="V75" s="4">
        <v>0</v>
      </c>
      <c r="W75" s="15">
        <v>0</v>
      </c>
      <c r="X75" s="47">
        <v>0</v>
      </c>
      <c r="Y75" s="4">
        <v>0</v>
      </c>
      <c r="Z75" s="15">
        <v>0</v>
      </c>
      <c r="AA75" s="47">
        <v>0</v>
      </c>
      <c r="AB75" s="4">
        <v>0</v>
      </c>
      <c r="AC75" s="15">
        <v>0</v>
      </c>
      <c r="AD75" s="47">
        <v>0.753</v>
      </c>
      <c r="AE75" s="4">
        <v>56.62</v>
      </c>
      <c r="AF75" s="15">
        <f t="shared" ref="AF75:AF78" si="105">AE75/AD75*1000</f>
        <v>75192.563081009299</v>
      </c>
      <c r="AG75" s="47">
        <v>0.56100000000000005</v>
      </c>
      <c r="AH75" s="4">
        <v>49.28</v>
      </c>
      <c r="AI75" s="15">
        <f t="shared" si="101"/>
        <v>87843.137254901958</v>
      </c>
      <c r="AJ75" s="47">
        <v>1E-3</v>
      </c>
      <c r="AK75" s="4">
        <v>0.04</v>
      </c>
      <c r="AL75" s="15">
        <f t="shared" ref="AL75:AL81" si="106">AK75/AJ75*1000</f>
        <v>40000</v>
      </c>
      <c r="AM75" s="47">
        <v>0</v>
      </c>
      <c r="AN75" s="4">
        <v>0</v>
      </c>
      <c r="AO75" s="15">
        <v>0</v>
      </c>
      <c r="AP75" s="47">
        <v>0</v>
      </c>
      <c r="AQ75" s="4">
        <v>0</v>
      </c>
      <c r="AR75" s="46">
        <v>0</v>
      </c>
      <c r="AS75" s="47">
        <v>0</v>
      </c>
      <c r="AT75" s="4">
        <v>0</v>
      </c>
      <c r="AU75" s="46">
        <v>0</v>
      </c>
      <c r="AV75" s="47">
        <v>0</v>
      </c>
      <c r="AW75" s="4">
        <v>0</v>
      </c>
      <c r="AX75" s="15">
        <v>0</v>
      </c>
      <c r="AY75" s="47">
        <v>0</v>
      </c>
      <c r="AZ75" s="4">
        <v>0</v>
      </c>
      <c r="BA75" s="15">
        <f t="shared" si="102"/>
        <v>0</v>
      </c>
      <c r="BB75" s="47">
        <v>0</v>
      </c>
      <c r="BC75" s="4">
        <v>0</v>
      </c>
      <c r="BD75" s="15">
        <v>0</v>
      </c>
      <c r="BE75" s="47">
        <v>0</v>
      </c>
      <c r="BF75" s="4">
        <v>0</v>
      </c>
      <c r="BG75" s="46">
        <v>0</v>
      </c>
      <c r="BH75" s="47">
        <v>0</v>
      </c>
      <c r="BI75" s="4">
        <v>0</v>
      </c>
      <c r="BJ75" s="46">
        <v>0</v>
      </c>
      <c r="BK75" s="47">
        <v>0</v>
      </c>
      <c r="BL75" s="4">
        <v>0</v>
      </c>
      <c r="BM75" s="15">
        <v>0</v>
      </c>
      <c r="BN75" s="47">
        <v>0</v>
      </c>
      <c r="BO75" s="4">
        <v>0</v>
      </c>
      <c r="BP75" s="46">
        <v>0</v>
      </c>
      <c r="BQ75" s="47">
        <v>0</v>
      </c>
      <c r="BR75" s="4">
        <v>0</v>
      </c>
      <c r="BS75" s="15">
        <v>0</v>
      </c>
      <c r="BT75" s="47">
        <v>0</v>
      </c>
      <c r="BU75" s="4">
        <v>0</v>
      </c>
      <c r="BV75" s="46">
        <v>0</v>
      </c>
      <c r="BW75" s="47">
        <v>0</v>
      </c>
      <c r="BX75" s="4">
        <v>0</v>
      </c>
      <c r="BY75" s="15">
        <v>0</v>
      </c>
      <c r="BZ75" s="47">
        <v>2E-3</v>
      </c>
      <c r="CA75" s="4">
        <v>1.1599999999999999</v>
      </c>
      <c r="CB75" s="15">
        <f t="shared" ref="CB75" si="107">CA75/BZ75*1000</f>
        <v>580000</v>
      </c>
      <c r="CC75" s="47">
        <v>0</v>
      </c>
      <c r="CD75" s="4">
        <v>0</v>
      </c>
      <c r="CE75" s="15">
        <v>0</v>
      </c>
      <c r="CF75" s="47">
        <v>0</v>
      </c>
      <c r="CG75" s="4">
        <v>0</v>
      </c>
      <c r="CH75" s="46">
        <v>0</v>
      </c>
      <c r="CI75" s="6">
        <f t="shared" si="103"/>
        <v>1.3170000000000002</v>
      </c>
      <c r="CJ75" s="11">
        <f t="shared" si="104"/>
        <v>107.1</v>
      </c>
      <c r="CK75" s="1"/>
      <c r="CL75" s="2"/>
      <c r="CM75" s="1"/>
      <c r="CN75" s="1"/>
      <c r="CO75" s="1"/>
      <c r="CP75" s="2"/>
      <c r="CQ75" s="1"/>
      <c r="CR75" s="1"/>
      <c r="CS75" s="1"/>
      <c r="CT75" s="2"/>
      <c r="CU75" s="1"/>
      <c r="CV75" s="1"/>
      <c r="CW75" s="1"/>
      <c r="CX75" s="2"/>
      <c r="CY75" s="1"/>
      <c r="CZ75" s="1"/>
      <c r="DA75" s="1"/>
      <c r="DB75" s="2"/>
      <c r="DC75" s="1"/>
      <c r="DD75" s="1"/>
      <c r="DE75" s="1"/>
      <c r="DF75" s="2"/>
      <c r="DG75" s="1"/>
      <c r="DH75" s="1"/>
      <c r="DI75" s="1"/>
      <c r="DJ75" s="2"/>
      <c r="DK75" s="1"/>
      <c r="DL75" s="1"/>
      <c r="DM75" s="1"/>
      <c r="DN75" s="2"/>
      <c r="DO75" s="1"/>
      <c r="DP75" s="1"/>
      <c r="DQ75" s="1"/>
      <c r="DR75" s="2"/>
      <c r="DS75" s="1"/>
      <c r="DT75" s="1"/>
      <c r="DU75" s="1"/>
      <c r="DV75" s="2"/>
      <c r="DW75" s="1"/>
      <c r="DX75" s="1"/>
      <c r="DY75" s="1"/>
      <c r="DZ75" s="2"/>
      <c r="EA75" s="1"/>
      <c r="EB75" s="1"/>
      <c r="EC75" s="1"/>
    </row>
    <row r="76" spans="1:208" x14ac:dyDescent="0.3">
      <c r="A76" s="60">
        <v>2014</v>
      </c>
      <c r="B76" s="61" t="s">
        <v>10</v>
      </c>
      <c r="C76" s="47">
        <v>0</v>
      </c>
      <c r="D76" s="4">
        <v>0</v>
      </c>
      <c r="E76" s="15">
        <v>0</v>
      </c>
      <c r="F76" s="47">
        <v>0</v>
      </c>
      <c r="G76" s="4">
        <v>0</v>
      </c>
      <c r="H76" s="15">
        <v>0</v>
      </c>
      <c r="I76" s="47">
        <v>0</v>
      </c>
      <c r="J76" s="4">
        <v>0</v>
      </c>
      <c r="K76" s="15">
        <v>0</v>
      </c>
      <c r="L76" s="47">
        <v>0</v>
      </c>
      <c r="M76" s="4">
        <v>0</v>
      </c>
      <c r="N76" s="15">
        <v>0</v>
      </c>
      <c r="O76" s="47">
        <v>0</v>
      </c>
      <c r="P76" s="4">
        <v>0</v>
      </c>
      <c r="Q76" s="15">
        <v>0</v>
      </c>
      <c r="R76" s="47">
        <v>0</v>
      </c>
      <c r="S76" s="4">
        <v>0</v>
      </c>
      <c r="T76" s="15">
        <f t="shared" si="100"/>
        <v>0</v>
      </c>
      <c r="U76" s="47">
        <v>0</v>
      </c>
      <c r="V76" s="4">
        <v>0</v>
      </c>
      <c r="W76" s="15">
        <v>0</v>
      </c>
      <c r="X76" s="47">
        <v>0</v>
      </c>
      <c r="Y76" s="4">
        <v>0</v>
      </c>
      <c r="Z76" s="15">
        <v>0</v>
      </c>
      <c r="AA76" s="47">
        <v>0</v>
      </c>
      <c r="AB76" s="4">
        <v>0</v>
      </c>
      <c r="AC76" s="15">
        <v>0</v>
      </c>
      <c r="AD76" s="47">
        <v>0</v>
      </c>
      <c r="AE76" s="4">
        <v>0</v>
      </c>
      <c r="AF76" s="15">
        <v>0</v>
      </c>
      <c r="AG76" s="47">
        <v>5.0000000000000001E-3</v>
      </c>
      <c r="AH76" s="4">
        <v>3.37</v>
      </c>
      <c r="AI76" s="15">
        <f t="shared" si="101"/>
        <v>674000</v>
      </c>
      <c r="AJ76" s="47">
        <v>0</v>
      </c>
      <c r="AK76" s="4">
        <v>0</v>
      </c>
      <c r="AL76" s="15">
        <v>0</v>
      </c>
      <c r="AM76" s="47">
        <v>0</v>
      </c>
      <c r="AN76" s="4">
        <v>0</v>
      </c>
      <c r="AO76" s="15">
        <v>0</v>
      </c>
      <c r="AP76" s="47">
        <v>0</v>
      </c>
      <c r="AQ76" s="4">
        <v>0</v>
      </c>
      <c r="AR76" s="46">
        <v>0</v>
      </c>
      <c r="AS76" s="47">
        <v>0</v>
      </c>
      <c r="AT76" s="4">
        <v>0</v>
      </c>
      <c r="AU76" s="46">
        <v>0</v>
      </c>
      <c r="AV76" s="47">
        <v>0</v>
      </c>
      <c r="AW76" s="4">
        <v>0</v>
      </c>
      <c r="AX76" s="15">
        <v>0</v>
      </c>
      <c r="AY76" s="47">
        <v>0</v>
      </c>
      <c r="AZ76" s="4">
        <v>0</v>
      </c>
      <c r="BA76" s="15">
        <f t="shared" si="102"/>
        <v>0</v>
      </c>
      <c r="BB76" s="47">
        <v>0</v>
      </c>
      <c r="BC76" s="4">
        <v>0</v>
      </c>
      <c r="BD76" s="15">
        <v>0</v>
      </c>
      <c r="BE76" s="47">
        <v>0</v>
      </c>
      <c r="BF76" s="4">
        <v>0</v>
      </c>
      <c r="BG76" s="46">
        <v>0</v>
      </c>
      <c r="BH76" s="47">
        <v>0</v>
      </c>
      <c r="BI76" s="4">
        <v>0</v>
      </c>
      <c r="BJ76" s="46">
        <v>0</v>
      </c>
      <c r="BK76" s="47">
        <v>9.798</v>
      </c>
      <c r="BL76" s="4">
        <v>16.72</v>
      </c>
      <c r="BM76" s="15">
        <f t="shared" ref="BM76:BM81" si="108">BL76/BK76*1000</f>
        <v>1706.4707083078179</v>
      </c>
      <c r="BN76" s="47">
        <v>0</v>
      </c>
      <c r="BO76" s="4">
        <v>0</v>
      </c>
      <c r="BP76" s="46">
        <v>0</v>
      </c>
      <c r="BQ76" s="47">
        <v>0</v>
      </c>
      <c r="BR76" s="4">
        <v>0</v>
      </c>
      <c r="BS76" s="15">
        <v>0</v>
      </c>
      <c r="BT76" s="47">
        <v>0</v>
      </c>
      <c r="BU76" s="4">
        <v>0</v>
      </c>
      <c r="BV76" s="46">
        <v>0</v>
      </c>
      <c r="BW76" s="47">
        <v>0</v>
      </c>
      <c r="BX76" s="4">
        <v>0</v>
      </c>
      <c r="BY76" s="15">
        <v>0</v>
      </c>
      <c r="BZ76" s="47">
        <v>0</v>
      </c>
      <c r="CA76" s="4">
        <v>0</v>
      </c>
      <c r="CB76" s="15">
        <v>0</v>
      </c>
      <c r="CC76" s="47">
        <v>0</v>
      </c>
      <c r="CD76" s="4">
        <v>0</v>
      </c>
      <c r="CE76" s="15">
        <v>0</v>
      </c>
      <c r="CF76" s="47">
        <v>0</v>
      </c>
      <c r="CG76" s="4">
        <v>0</v>
      </c>
      <c r="CH76" s="46">
        <v>0</v>
      </c>
      <c r="CI76" s="6">
        <f t="shared" si="103"/>
        <v>9.8030000000000008</v>
      </c>
      <c r="CJ76" s="11">
        <f t="shared" si="104"/>
        <v>20.09</v>
      </c>
      <c r="CK76" s="1"/>
      <c r="CL76" s="2"/>
      <c r="CM76" s="1"/>
      <c r="CN76" s="1"/>
      <c r="CO76" s="1"/>
      <c r="CP76" s="2"/>
      <c r="CQ76" s="1"/>
      <c r="CR76" s="1"/>
      <c r="CS76" s="1"/>
      <c r="CT76" s="2"/>
      <c r="CU76" s="1"/>
      <c r="CV76" s="1"/>
      <c r="CW76" s="1"/>
      <c r="CX76" s="2"/>
      <c r="CY76" s="1"/>
      <c r="CZ76" s="1"/>
      <c r="DA76" s="1"/>
      <c r="DB76" s="2"/>
      <c r="DC76" s="1"/>
      <c r="DD76" s="1"/>
      <c r="DE76" s="1"/>
      <c r="DF76" s="2"/>
      <c r="DG76" s="1"/>
      <c r="DH76" s="1"/>
      <c r="DI76" s="1"/>
      <c r="DJ76" s="2"/>
      <c r="DK76" s="1"/>
      <c r="DL76" s="1"/>
      <c r="DM76" s="1"/>
      <c r="DN76" s="2"/>
      <c r="DO76" s="1"/>
      <c r="DP76" s="1"/>
      <c r="DQ76" s="1"/>
      <c r="DR76" s="2"/>
      <c r="DS76" s="1"/>
      <c r="DT76" s="1"/>
      <c r="DU76" s="1"/>
      <c r="DV76" s="2"/>
      <c r="DW76" s="1"/>
      <c r="DX76" s="1"/>
      <c r="DY76" s="1"/>
      <c r="DZ76" s="2"/>
      <c r="EA76" s="1"/>
      <c r="EB76" s="1"/>
      <c r="EC76" s="1"/>
    </row>
    <row r="77" spans="1:208" x14ac:dyDescent="0.3">
      <c r="A77" s="60">
        <v>2014</v>
      </c>
      <c r="B77" s="61" t="s">
        <v>11</v>
      </c>
      <c r="C77" s="47">
        <v>0</v>
      </c>
      <c r="D77" s="4">
        <v>0</v>
      </c>
      <c r="E77" s="15">
        <v>0</v>
      </c>
      <c r="F77" s="47">
        <v>0</v>
      </c>
      <c r="G77" s="4">
        <v>0</v>
      </c>
      <c r="H77" s="15">
        <v>0</v>
      </c>
      <c r="I77" s="47">
        <v>0</v>
      </c>
      <c r="J77" s="4">
        <v>0</v>
      </c>
      <c r="K77" s="15">
        <v>0</v>
      </c>
      <c r="L77" s="47">
        <v>0</v>
      </c>
      <c r="M77" s="4">
        <v>0</v>
      </c>
      <c r="N77" s="15">
        <v>0</v>
      </c>
      <c r="O77" s="47">
        <v>0</v>
      </c>
      <c r="P77" s="4">
        <v>0</v>
      </c>
      <c r="Q77" s="15">
        <v>0</v>
      </c>
      <c r="R77" s="47">
        <v>0</v>
      </c>
      <c r="S77" s="4">
        <v>0</v>
      </c>
      <c r="T77" s="15">
        <f t="shared" si="100"/>
        <v>0</v>
      </c>
      <c r="U77" s="47">
        <v>0</v>
      </c>
      <c r="V77" s="4">
        <v>0</v>
      </c>
      <c r="W77" s="15">
        <v>0</v>
      </c>
      <c r="X77" s="47">
        <v>0</v>
      </c>
      <c r="Y77" s="4">
        <v>0</v>
      </c>
      <c r="Z77" s="15">
        <v>0</v>
      </c>
      <c r="AA77" s="47">
        <v>0</v>
      </c>
      <c r="AB77" s="4">
        <v>0</v>
      </c>
      <c r="AC77" s="15">
        <v>0</v>
      </c>
      <c r="AD77" s="47">
        <v>0</v>
      </c>
      <c r="AE77" s="4">
        <v>0</v>
      </c>
      <c r="AF77" s="15">
        <v>0</v>
      </c>
      <c r="AG77" s="47">
        <v>0.96</v>
      </c>
      <c r="AH77" s="4">
        <v>118.89</v>
      </c>
      <c r="AI77" s="15">
        <f t="shared" si="101"/>
        <v>123843.75</v>
      </c>
      <c r="AJ77" s="47">
        <v>0</v>
      </c>
      <c r="AK77" s="4">
        <v>0</v>
      </c>
      <c r="AL77" s="15">
        <v>0</v>
      </c>
      <c r="AM77" s="47">
        <v>0</v>
      </c>
      <c r="AN77" s="4">
        <v>0</v>
      </c>
      <c r="AO77" s="15">
        <v>0</v>
      </c>
      <c r="AP77" s="47">
        <v>0</v>
      </c>
      <c r="AQ77" s="4">
        <v>0</v>
      </c>
      <c r="AR77" s="46">
        <v>0</v>
      </c>
      <c r="AS77" s="47">
        <v>0</v>
      </c>
      <c r="AT77" s="4">
        <v>0</v>
      </c>
      <c r="AU77" s="46">
        <v>0</v>
      </c>
      <c r="AV77" s="47">
        <v>0</v>
      </c>
      <c r="AW77" s="4">
        <v>0</v>
      </c>
      <c r="AX77" s="15">
        <v>0</v>
      </c>
      <c r="AY77" s="47">
        <v>0</v>
      </c>
      <c r="AZ77" s="4">
        <v>0</v>
      </c>
      <c r="BA77" s="15">
        <f t="shared" si="102"/>
        <v>0</v>
      </c>
      <c r="BB77" s="47">
        <v>0</v>
      </c>
      <c r="BC77" s="4">
        <v>0</v>
      </c>
      <c r="BD77" s="15">
        <v>0</v>
      </c>
      <c r="BE77" s="47">
        <v>0</v>
      </c>
      <c r="BF77" s="4">
        <v>0</v>
      </c>
      <c r="BG77" s="46">
        <v>0</v>
      </c>
      <c r="BH77" s="47">
        <v>0</v>
      </c>
      <c r="BI77" s="4">
        <v>0</v>
      </c>
      <c r="BJ77" s="46">
        <v>0</v>
      </c>
      <c r="BK77" s="47">
        <v>1.0999999999999999E-2</v>
      </c>
      <c r="BL77" s="4">
        <v>21.31</v>
      </c>
      <c r="BM77" s="15">
        <f t="shared" si="108"/>
        <v>1937272.7272727273</v>
      </c>
      <c r="BN77" s="47">
        <v>0</v>
      </c>
      <c r="BO77" s="4">
        <v>0</v>
      </c>
      <c r="BP77" s="46">
        <v>0</v>
      </c>
      <c r="BQ77" s="47">
        <v>0</v>
      </c>
      <c r="BR77" s="4">
        <v>0</v>
      </c>
      <c r="BS77" s="15">
        <v>0</v>
      </c>
      <c r="BT77" s="47">
        <v>0</v>
      </c>
      <c r="BU77" s="4">
        <v>0</v>
      </c>
      <c r="BV77" s="46">
        <v>0</v>
      </c>
      <c r="BW77" s="47">
        <v>0</v>
      </c>
      <c r="BX77" s="4">
        <v>0</v>
      </c>
      <c r="BY77" s="15">
        <v>0</v>
      </c>
      <c r="BZ77" s="47">
        <v>0</v>
      </c>
      <c r="CA77" s="4">
        <v>0</v>
      </c>
      <c r="CB77" s="15">
        <v>0</v>
      </c>
      <c r="CC77" s="47">
        <v>0</v>
      </c>
      <c r="CD77" s="4">
        <v>0</v>
      </c>
      <c r="CE77" s="15">
        <v>0</v>
      </c>
      <c r="CF77" s="47">
        <v>0</v>
      </c>
      <c r="CG77" s="4">
        <v>0</v>
      </c>
      <c r="CH77" s="46">
        <v>0</v>
      </c>
      <c r="CI77" s="6">
        <f t="shared" si="103"/>
        <v>0.97099999999999997</v>
      </c>
      <c r="CJ77" s="11">
        <f t="shared" si="104"/>
        <v>140.19999999999999</v>
      </c>
      <c r="CK77" s="1"/>
      <c r="CL77" s="2"/>
      <c r="CM77" s="1"/>
      <c r="CN77" s="1"/>
      <c r="CO77" s="1"/>
      <c r="CP77" s="2"/>
      <c r="CQ77" s="1"/>
      <c r="CR77" s="1"/>
      <c r="CS77" s="1"/>
      <c r="CT77" s="2"/>
      <c r="CU77" s="1"/>
      <c r="CV77" s="1"/>
      <c r="CW77" s="1"/>
      <c r="CX77" s="2"/>
      <c r="CY77" s="1"/>
      <c r="CZ77" s="1"/>
      <c r="DA77" s="1"/>
      <c r="DB77" s="2"/>
      <c r="DC77" s="1"/>
      <c r="DD77" s="1"/>
      <c r="DE77" s="1"/>
      <c r="DF77" s="2"/>
      <c r="DG77" s="1"/>
      <c r="DH77" s="1"/>
      <c r="DI77" s="1"/>
      <c r="DJ77" s="2"/>
      <c r="DK77" s="1"/>
      <c r="DL77" s="1"/>
      <c r="DM77" s="1"/>
      <c r="DN77" s="2"/>
      <c r="DO77" s="1"/>
      <c r="DP77" s="1"/>
      <c r="DQ77" s="1"/>
      <c r="DR77" s="2"/>
      <c r="DS77" s="1"/>
      <c r="DT77" s="1"/>
      <c r="DU77" s="1"/>
      <c r="DV77" s="2"/>
      <c r="DW77" s="1"/>
      <c r="DX77" s="1"/>
      <c r="DY77" s="1"/>
      <c r="DZ77" s="2"/>
      <c r="EA77" s="1"/>
      <c r="EB77" s="1"/>
      <c r="EC77" s="1"/>
    </row>
    <row r="78" spans="1:208" x14ac:dyDescent="0.3">
      <c r="A78" s="60">
        <v>2014</v>
      </c>
      <c r="B78" s="61" t="s">
        <v>12</v>
      </c>
      <c r="C78" s="47">
        <v>0</v>
      </c>
      <c r="D78" s="4">
        <v>0</v>
      </c>
      <c r="E78" s="15">
        <v>0</v>
      </c>
      <c r="F78" s="47">
        <v>0</v>
      </c>
      <c r="G78" s="4">
        <v>0</v>
      </c>
      <c r="H78" s="15">
        <v>0</v>
      </c>
      <c r="I78" s="47">
        <v>0</v>
      </c>
      <c r="J78" s="4">
        <v>0</v>
      </c>
      <c r="K78" s="15">
        <v>0</v>
      </c>
      <c r="L78" s="47">
        <v>0</v>
      </c>
      <c r="M78" s="4">
        <v>0</v>
      </c>
      <c r="N78" s="15">
        <v>0</v>
      </c>
      <c r="O78" s="47">
        <v>0</v>
      </c>
      <c r="P78" s="4">
        <v>0</v>
      </c>
      <c r="Q78" s="15">
        <v>0</v>
      </c>
      <c r="R78" s="47">
        <v>0</v>
      </c>
      <c r="S78" s="4">
        <v>0</v>
      </c>
      <c r="T78" s="15">
        <f t="shared" si="100"/>
        <v>0</v>
      </c>
      <c r="U78" s="47">
        <v>0</v>
      </c>
      <c r="V78" s="4">
        <v>0</v>
      </c>
      <c r="W78" s="15">
        <v>0</v>
      </c>
      <c r="X78" s="47">
        <v>0</v>
      </c>
      <c r="Y78" s="4">
        <v>0</v>
      </c>
      <c r="Z78" s="15">
        <v>0</v>
      </c>
      <c r="AA78" s="47">
        <v>0</v>
      </c>
      <c r="AB78" s="4">
        <v>0</v>
      </c>
      <c r="AC78" s="15">
        <v>0</v>
      </c>
      <c r="AD78" s="47">
        <v>0.84099999999999997</v>
      </c>
      <c r="AE78" s="4">
        <v>55.56</v>
      </c>
      <c r="AF78" s="15">
        <f t="shared" si="105"/>
        <v>66064.20927467302</v>
      </c>
      <c r="AG78" s="47">
        <v>0.109</v>
      </c>
      <c r="AH78" s="4">
        <v>15.96</v>
      </c>
      <c r="AI78" s="15">
        <f t="shared" si="101"/>
        <v>146422.01834862385</v>
      </c>
      <c r="AJ78" s="47">
        <v>0</v>
      </c>
      <c r="AK78" s="4">
        <v>0</v>
      </c>
      <c r="AL78" s="15">
        <v>0</v>
      </c>
      <c r="AM78" s="47">
        <v>0</v>
      </c>
      <c r="AN78" s="4">
        <v>0</v>
      </c>
      <c r="AO78" s="15">
        <v>0</v>
      </c>
      <c r="AP78" s="47">
        <v>0</v>
      </c>
      <c r="AQ78" s="4">
        <v>0</v>
      </c>
      <c r="AR78" s="46">
        <v>0</v>
      </c>
      <c r="AS78" s="47">
        <v>0</v>
      </c>
      <c r="AT78" s="4">
        <v>0</v>
      </c>
      <c r="AU78" s="46">
        <v>0</v>
      </c>
      <c r="AV78" s="47">
        <v>0</v>
      </c>
      <c r="AW78" s="4">
        <v>0</v>
      </c>
      <c r="AX78" s="15">
        <v>0</v>
      </c>
      <c r="AY78" s="47">
        <v>0</v>
      </c>
      <c r="AZ78" s="4">
        <v>0</v>
      </c>
      <c r="BA78" s="15">
        <f t="shared" si="102"/>
        <v>0</v>
      </c>
      <c r="BB78" s="47">
        <v>0</v>
      </c>
      <c r="BC78" s="4">
        <v>0</v>
      </c>
      <c r="BD78" s="15">
        <v>0</v>
      </c>
      <c r="BE78" s="47">
        <v>0</v>
      </c>
      <c r="BF78" s="4">
        <v>0</v>
      </c>
      <c r="BG78" s="46">
        <v>0</v>
      </c>
      <c r="BH78" s="47">
        <v>0</v>
      </c>
      <c r="BI78" s="4">
        <v>0</v>
      </c>
      <c r="BJ78" s="46">
        <v>0</v>
      </c>
      <c r="BK78" s="47">
        <v>0</v>
      </c>
      <c r="BL78" s="4">
        <v>0</v>
      </c>
      <c r="BM78" s="15">
        <v>0</v>
      </c>
      <c r="BN78" s="47">
        <v>0</v>
      </c>
      <c r="BO78" s="4">
        <v>0</v>
      </c>
      <c r="BP78" s="46">
        <v>0</v>
      </c>
      <c r="BQ78" s="47">
        <v>0</v>
      </c>
      <c r="BR78" s="4">
        <v>0</v>
      </c>
      <c r="BS78" s="15">
        <v>0</v>
      </c>
      <c r="BT78" s="47">
        <v>0</v>
      </c>
      <c r="BU78" s="4">
        <v>0</v>
      </c>
      <c r="BV78" s="46">
        <v>0</v>
      </c>
      <c r="BW78" s="47">
        <v>0</v>
      </c>
      <c r="BX78" s="4">
        <v>0</v>
      </c>
      <c r="BY78" s="15">
        <v>0</v>
      </c>
      <c r="BZ78" s="47">
        <v>0</v>
      </c>
      <c r="CA78" s="4">
        <v>0</v>
      </c>
      <c r="CB78" s="15">
        <v>0</v>
      </c>
      <c r="CC78" s="51">
        <v>0</v>
      </c>
      <c r="CD78" s="10">
        <v>0</v>
      </c>
      <c r="CE78" s="15">
        <v>0</v>
      </c>
      <c r="CF78" s="47">
        <v>0</v>
      </c>
      <c r="CG78" s="4">
        <v>0</v>
      </c>
      <c r="CH78" s="46">
        <v>0</v>
      </c>
      <c r="CI78" s="6">
        <f t="shared" si="103"/>
        <v>0.95</v>
      </c>
      <c r="CJ78" s="11">
        <f t="shared" si="104"/>
        <v>71.52000000000001</v>
      </c>
      <c r="CK78" s="1"/>
      <c r="CL78" s="2"/>
      <c r="CM78" s="1"/>
      <c r="CN78" s="1"/>
      <c r="CO78" s="1"/>
      <c r="CP78" s="2"/>
      <c r="CQ78" s="1"/>
      <c r="CR78" s="1"/>
      <c r="CS78" s="1"/>
      <c r="CT78" s="2"/>
      <c r="CU78" s="1"/>
      <c r="CV78" s="1"/>
      <c r="CW78" s="1"/>
      <c r="CX78" s="2"/>
      <c r="CY78" s="1"/>
      <c r="CZ78" s="1"/>
      <c r="DA78" s="1"/>
      <c r="DB78" s="2"/>
      <c r="DC78" s="1"/>
      <c r="DD78" s="1"/>
      <c r="DE78" s="1"/>
      <c r="DF78" s="2"/>
      <c r="DG78" s="1"/>
      <c r="DH78" s="1"/>
      <c r="DI78" s="1"/>
      <c r="DJ78" s="2"/>
      <c r="DK78" s="1"/>
      <c r="DL78" s="1"/>
      <c r="DM78" s="1"/>
      <c r="DN78" s="2"/>
      <c r="DO78" s="1"/>
      <c r="DP78" s="1"/>
      <c r="DQ78" s="1"/>
      <c r="DR78" s="2"/>
      <c r="DS78" s="1"/>
      <c r="DT78" s="1"/>
      <c r="DU78" s="1"/>
      <c r="DV78" s="2"/>
      <c r="DW78" s="1"/>
      <c r="DX78" s="1"/>
      <c r="DY78" s="1"/>
      <c r="DZ78" s="2"/>
      <c r="EA78" s="1"/>
      <c r="EB78" s="1"/>
      <c r="EC78" s="1"/>
    </row>
    <row r="79" spans="1:208" x14ac:dyDescent="0.3">
      <c r="A79" s="60">
        <v>2014</v>
      </c>
      <c r="B79" s="61" t="s">
        <v>13</v>
      </c>
      <c r="C79" s="47">
        <v>0</v>
      </c>
      <c r="D79" s="4">
        <v>0</v>
      </c>
      <c r="E79" s="15">
        <v>0</v>
      </c>
      <c r="F79" s="47">
        <v>0</v>
      </c>
      <c r="G79" s="4">
        <v>0</v>
      </c>
      <c r="H79" s="15">
        <v>0</v>
      </c>
      <c r="I79" s="47">
        <v>0</v>
      </c>
      <c r="J79" s="4">
        <v>0</v>
      </c>
      <c r="K79" s="15">
        <v>0</v>
      </c>
      <c r="L79" s="47">
        <v>0</v>
      </c>
      <c r="M79" s="4">
        <v>0</v>
      </c>
      <c r="N79" s="15">
        <v>0</v>
      </c>
      <c r="O79" s="47">
        <v>0</v>
      </c>
      <c r="P79" s="4">
        <v>0</v>
      </c>
      <c r="Q79" s="15">
        <v>0</v>
      </c>
      <c r="R79" s="47">
        <v>0</v>
      </c>
      <c r="S79" s="4">
        <v>0</v>
      </c>
      <c r="T79" s="15">
        <f t="shared" si="100"/>
        <v>0</v>
      </c>
      <c r="U79" s="47">
        <v>0</v>
      </c>
      <c r="V79" s="4">
        <v>0</v>
      </c>
      <c r="W79" s="15">
        <v>0</v>
      </c>
      <c r="X79" s="47">
        <v>0</v>
      </c>
      <c r="Y79" s="4">
        <v>0</v>
      </c>
      <c r="Z79" s="15">
        <v>0</v>
      </c>
      <c r="AA79" s="47">
        <v>0</v>
      </c>
      <c r="AB79" s="4">
        <v>0</v>
      </c>
      <c r="AC79" s="15">
        <v>0</v>
      </c>
      <c r="AD79" s="47">
        <v>0</v>
      </c>
      <c r="AE79" s="4">
        <v>0</v>
      </c>
      <c r="AF79" s="15">
        <v>0</v>
      </c>
      <c r="AG79" s="47">
        <v>0.128</v>
      </c>
      <c r="AH79" s="4">
        <v>30.39</v>
      </c>
      <c r="AI79" s="15">
        <f t="shared" si="101"/>
        <v>237421.875</v>
      </c>
      <c r="AJ79" s="47">
        <v>0</v>
      </c>
      <c r="AK79" s="4">
        <v>0</v>
      </c>
      <c r="AL79" s="15">
        <v>0</v>
      </c>
      <c r="AM79" s="47">
        <v>0</v>
      </c>
      <c r="AN79" s="4">
        <v>0</v>
      </c>
      <c r="AO79" s="15">
        <v>0</v>
      </c>
      <c r="AP79" s="47">
        <v>0</v>
      </c>
      <c r="AQ79" s="4">
        <v>0</v>
      </c>
      <c r="AR79" s="46">
        <v>0</v>
      </c>
      <c r="AS79" s="47">
        <v>0</v>
      </c>
      <c r="AT79" s="4">
        <v>0</v>
      </c>
      <c r="AU79" s="46">
        <v>0</v>
      </c>
      <c r="AV79" s="47">
        <v>0</v>
      </c>
      <c r="AW79" s="4">
        <v>0</v>
      </c>
      <c r="AX79" s="15">
        <v>0</v>
      </c>
      <c r="AY79" s="47">
        <v>0</v>
      </c>
      <c r="AZ79" s="4">
        <v>0</v>
      </c>
      <c r="BA79" s="15">
        <f t="shared" si="102"/>
        <v>0</v>
      </c>
      <c r="BB79" s="47">
        <v>0</v>
      </c>
      <c r="BC79" s="4">
        <v>0</v>
      </c>
      <c r="BD79" s="15">
        <v>0</v>
      </c>
      <c r="BE79" s="47">
        <v>0</v>
      </c>
      <c r="BF79" s="4">
        <v>0</v>
      </c>
      <c r="BG79" s="46">
        <v>0</v>
      </c>
      <c r="BH79" s="47">
        <v>0</v>
      </c>
      <c r="BI79" s="4">
        <v>0</v>
      </c>
      <c r="BJ79" s="46">
        <v>0</v>
      </c>
      <c r="BK79" s="47">
        <v>0</v>
      </c>
      <c r="BL79" s="4">
        <v>0</v>
      </c>
      <c r="BM79" s="15">
        <v>0</v>
      </c>
      <c r="BN79" s="47">
        <v>0</v>
      </c>
      <c r="BO79" s="4">
        <v>0</v>
      </c>
      <c r="BP79" s="46">
        <v>0</v>
      </c>
      <c r="BQ79" s="47">
        <v>0</v>
      </c>
      <c r="BR79" s="4">
        <v>0</v>
      </c>
      <c r="BS79" s="15">
        <v>0</v>
      </c>
      <c r="BT79" s="47">
        <v>0</v>
      </c>
      <c r="BU79" s="4">
        <v>0</v>
      </c>
      <c r="BV79" s="46">
        <v>0</v>
      </c>
      <c r="BW79" s="47">
        <v>0</v>
      </c>
      <c r="BX79" s="4">
        <v>0</v>
      </c>
      <c r="BY79" s="15">
        <v>0</v>
      </c>
      <c r="BZ79" s="47">
        <v>0</v>
      </c>
      <c r="CA79" s="4">
        <v>0</v>
      </c>
      <c r="CB79" s="15">
        <v>0</v>
      </c>
      <c r="CC79" s="47">
        <v>0</v>
      </c>
      <c r="CD79" s="10">
        <v>0</v>
      </c>
      <c r="CE79" s="15">
        <v>0</v>
      </c>
      <c r="CF79" s="47">
        <v>0</v>
      </c>
      <c r="CG79" s="4">
        <v>0</v>
      </c>
      <c r="CH79" s="46">
        <v>0</v>
      </c>
      <c r="CI79" s="6">
        <f t="shared" si="103"/>
        <v>0.128</v>
      </c>
      <c r="CJ79" s="11">
        <f t="shared" si="104"/>
        <v>30.39</v>
      </c>
      <c r="CK79" s="1"/>
      <c r="CL79" s="2"/>
      <c r="CM79" s="1"/>
      <c r="CN79" s="1"/>
      <c r="CO79" s="1"/>
      <c r="CP79" s="2"/>
      <c r="CQ79" s="1"/>
      <c r="CR79" s="1"/>
      <c r="CS79" s="1"/>
      <c r="CT79" s="2"/>
      <c r="CU79" s="1"/>
      <c r="CV79" s="1"/>
      <c r="CW79" s="1"/>
      <c r="CX79" s="2"/>
      <c r="CY79" s="1"/>
      <c r="CZ79" s="1"/>
      <c r="DA79" s="1"/>
      <c r="DB79" s="2"/>
      <c r="DC79" s="1"/>
      <c r="DD79" s="1"/>
      <c r="DE79" s="1"/>
      <c r="DF79" s="2"/>
      <c r="DG79" s="1"/>
      <c r="DH79" s="1"/>
      <c r="DI79" s="1"/>
      <c r="DJ79" s="2"/>
      <c r="DK79" s="1"/>
      <c r="DL79" s="1"/>
      <c r="DM79" s="1"/>
      <c r="DN79" s="2"/>
      <c r="DO79" s="1"/>
      <c r="DP79" s="1"/>
      <c r="DQ79" s="1"/>
      <c r="DR79" s="2"/>
      <c r="DS79" s="1"/>
      <c r="DT79" s="1"/>
      <c r="DU79" s="1"/>
      <c r="DV79" s="2"/>
      <c r="DW79" s="1"/>
      <c r="DX79" s="1"/>
      <c r="DY79" s="1"/>
      <c r="DZ79" s="2"/>
      <c r="EA79" s="1"/>
      <c r="EB79" s="1"/>
      <c r="EC79" s="1"/>
    </row>
    <row r="80" spans="1:208" x14ac:dyDescent="0.3">
      <c r="A80" s="60">
        <v>2014</v>
      </c>
      <c r="B80" s="15" t="s">
        <v>14</v>
      </c>
      <c r="C80" s="47">
        <v>0</v>
      </c>
      <c r="D80" s="4">
        <v>0</v>
      </c>
      <c r="E80" s="15">
        <v>0</v>
      </c>
      <c r="F80" s="47">
        <v>0</v>
      </c>
      <c r="G80" s="4">
        <v>0</v>
      </c>
      <c r="H80" s="15">
        <v>0</v>
      </c>
      <c r="I80" s="47">
        <v>0</v>
      </c>
      <c r="J80" s="4">
        <v>0</v>
      </c>
      <c r="K80" s="15">
        <v>0</v>
      </c>
      <c r="L80" s="47">
        <v>0</v>
      </c>
      <c r="M80" s="4">
        <v>0</v>
      </c>
      <c r="N80" s="15">
        <v>0</v>
      </c>
      <c r="O80" s="47">
        <v>0</v>
      </c>
      <c r="P80" s="4">
        <v>0</v>
      </c>
      <c r="Q80" s="15">
        <v>0</v>
      </c>
      <c r="R80" s="47">
        <v>0</v>
      </c>
      <c r="S80" s="4">
        <v>0</v>
      </c>
      <c r="T80" s="15">
        <f t="shared" si="100"/>
        <v>0</v>
      </c>
      <c r="U80" s="47">
        <v>0</v>
      </c>
      <c r="V80" s="4">
        <v>0</v>
      </c>
      <c r="W80" s="15">
        <v>0</v>
      </c>
      <c r="X80" s="47">
        <v>0</v>
      </c>
      <c r="Y80" s="4">
        <v>0</v>
      </c>
      <c r="Z80" s="15">
        <v>0</v>
      </c>
      <c r="AA80" s="47">
        <v>0</v>
      </c>
      <c r="AB80" s="4">
        <v>0</v>
      </c>
      <c r="AC80" s="15">
        <v>0</v>
      </c>
      <c r="AD80" s="47">
        <v>0</v>
      </c>
      <c r="AE80" s="4">
        <v>0</v>
      </c>
      <c r="AF80" s="15">
        <v>0</v>
      </c>
      <c r="AG80" s="47">
        <v>9.2159999999999993</v>
      </c>
      <c r="AH80" s="4">
        <v>169.71</v>
      </c>
      <c r="AI80" s="15">
        <f t="shared" si="101"/>
        <v>18414.713541666668</v>
      </c>
      <c r="AJ80" s="47">
        <v>0</v>
      </c>
      <c r="AK80" s="4">
        <v>0</v>
      </c>
      <c r="AL80" s="15">
        <v>0</v>
      </c>
      <c r="AM80" s="47">
        <v>0</v>
      </c>
      <c r="AN80" s="4">
        <v>0</v>
      </c>
      <c r="AO80" s="15">
        <v>0</v>
      </c>
      <c r="AP80" s="47">
        <v>0</v>
      </c>
      <c r="AQ80" s="4">
        <v>0</v>
      </c>
      <c r="AR80" s="46">
        <v>0</v>
      </c>
      <c r="AS80" s="47">
        <v>0</v>
      </c>
      <c r="AT80" s="4">
        <v>0</v>
      </c>
      <c r="AU80" s="46">
        <v>0</v>
      </c>
      <c r="AV80" s="47">
        <v>0</v>
      </c>
      <c r="AW80" s="4">
        <v>0</v>
      </c>
      <c r="AX80" s="15">
        <v>0</v>
      </c>
      <c r="AY80" s="47">
        <v>0</v>
      </c>
      <c r="AZ80" s="4">
        <v>0</v>
      </c>
      <c r="BA80" s="15">
        <f t="shared" si="102"/>
        <v>0</v>
      </c>
      <c r="BB80" s="47">
        <v>0</v>
      </c>
      <c r="BC80" s="4">
        <v>0</v>
      </c>
      <c r="BD80" s="15">
        <v>0</v>
      </c>
      <c r="BE80" s="47">
        <v>0</v>
      </c>
      <c r="BF80" s="4">
        <v>0</v>
      </c>
      <c r="BG80" s="46">
        <v>0</v>
      </c>
      <c r="BH80" s="47">
        <v>0</v>
      </c>
      <c r="BI80" s="4">
        <v>0</v>
      </c>
      <c r="BJ80" s="46">
        <v>0</v>
      </c>
      <c r="BK80" s="47">
        <v>0</v>
      </c>
      <c r="BL80" s="4">
        <v>0</v>
      </c>
      <c r="BM80" s="15">
        <v>0</v>
      </c>
      <c r="BN80" s="47">
        <v>0</v>
      </c>
      <c r="BO80" s="4">
        <v>0</v>
      </c>
      <c r="BP80" s="46">
        <v>0</v>
      </c>
      <c r="BQ80" s="47">
        <v>0</v>
      </c>
      <c r="BR80" s="4">
        <v>0</v>
      </c>
      <c r="BS80" s="15">
        <v>0</v>
      </c>
      <c r="BT80" s="47">
        <v>0</v>
      </c>
      <c r="BU80" s="4">
        <v>0</v>
      </c>
      <c r="BV80" s="46">
        <v>0</v>
      </c>
      <c r="BW80" s="47">
        <v>0</v>
      </c>
      <c r="BX80" s="4">
        <v>0</v>
      </c>
      <c r="BY80" s="15">
        <v>0</v>
      </c>
      <c r="BZ80" s="47">
        <v>0</v>
      </c>
      <c r="CA80" s="4">
        <v>0</v>
      </c>
      <c r="CB80" s="15">
        <v>0</v>
      </c>
      <c r="CC80" s="47">
        <v>0</v>
      </c>
      <c r="CD80" s="4">
        <v>0</v>
      </c>
      <c r="CE80" s="15">
        <v>0</v>
      </c>
      <c r="CF80" s="47">
        <v>0</v>
      </c>
      <c r="CG80" s="4">
        <v>0</v>
      </c>
      <c r="CH80" s="46">
        <v>0</v>
      </c>
      <c r="CI80" s="6">
        <f t="shared" si="103"/>
        <v>9.2159999999999993</v>
      </c>
      <c r="CJ80" s="11">
        <f t="shared" si="104"/>
        <v>169.71</v>
      </c>
      <c r="CK80" s="1"/>
      <c r="CL80" s="2"/>
      <c r="CM80" s="1"/>
      <c r="CN80" s="1"/>
      <c r="CO80" s="1"/>
      <c r="CP80" s="2"/>
      <c r="CQ80" s="1"/>
      <c r="CR80" s="1"/>
      <c r="CS80" s="1"/>
      <c r="CT80" s="2"/>
      <c r="CU80" s="1"/>
      <c r="CV80" s="1"/>
      <c r="CW80" s="1"/>
      <c r="CX80" s="2"/>
      <c r="CY80" s="1"/>
      <c r="CZ80" s="1"/>
      <c r="DA80" s="1"/>
      <c r="DB80" s="2"/>
      <c r="DC80" s="1"/>
      <c r="DD80" s="1"/>
      <c r="DE80" s="1"/>
      <c r="DF80" s="2"/>
      <c r="DG80" s="1"/>
      <c r="DH80" s="1"/>
      <c r="DI80" s="1"/>
      <c r="DJ80" s="2"/>
      <c r="DK80" s="1"/>
      <c r="DL80" s="1"/>
      <c r="DM80" s="1"/>
      <c r="DN80" s="2"/>
      <c r="DO80" s="1"/>
      <c r="DP80" s="1"/>
      <c r="DQ80" s="1"/>
      <c r="DR80" s="2"/>
      <c r="DS80" s="1"/>
      <c r="DT80" s="1"/>
      <c r="DU80" s="1"/>
      <c r="DV80" s="2"/>
      <c r="DW80" s="1"/>
      <c r="DX80" s="1"/>
      <c r="DY80" s="1"/>
      <c r="DZ80" s="2"/>
      <c r="EA80" s="1"/>
      <c r="EB80" s="1"/>
      <c r="EC80" s="1"/>
    </row>
    <row r="81" spans="1:208" x14ac:dyDescent="0.3">
      <c r="A81" s="60">
        <v>2014</v>
      </c>
      <c r="B81" s="61" t="s">
        <v>15</v>
      </c>
      <c r="C81" s="47">
        <v>0</v>
      </c>
      <c r="D81" s="4">
        <v>0</v>
      </c>
      <c r="E81" s="15">
        <v>0</v>
      </c>
      <c r="F81" s="47">
        <v>0</v>
      </c>
      <c r="G81" s="4">
        <v>0</v>
      </c>
      <c r="H81" s="15">
        <v>0</v>
      </c>
      <c r="I81" s="47">
        <v>0</v>
      </c>
      <c r="J81" s="4">
        <v>0</v>
      </c>
      <c r="K81" s="15">
        <v>0</v>
      </c>
      <c r="L81" s="47">
        <v>0</v>
      </c>
      <c r="M81" s="4">
        <v>0</v>
      </c>
      <c r="N81" s="15">
        <v>0</v>
      </c>
      <c r="O81" s="47">
        <v>0</v>
      </c>
      <c r="P81" s="4">
        <v>0</v>
      </c>
      <c r="Q81" s="15">
        <v>0</v>
      </c>
      <c r="R81" s="47">
        <v>0</v>
      </c>
      <c r="S81" s="4">
        <v>0</v>
      </c>
      <c r="T81" s="15">
        <f t="shared" si="100"/>
        <v>0</v>
      </c>
      <c r="U81" s="47">
        <v>0</v>
      </c>
      <c r="V81" s="4">
        <v>0</v>
      </c>
      <c r="W81" s="15">
        <v>0</v>
      </c>
      <c r="X81" s="47">
        <v>0</v>
      </c>
      <c r="Y81" s="4">
        <v>0</v>
      </c>
      <c r="Z81" s="15">
        <v>0</v>
      </c>
      <c r="AA81" s="47">
        <v>0</v>
      </c>
      <c r="AB81" s="4">
        <v>0</v>
      </c>
      <c r="AC81" s="15">
        <v>0</v>
      </c>
      <c r="AD81" s="47">
        <v>0</v>
      </c>
      <c r="AE81" s="4">
        <v>0</v>
      </c>
      <c r="AF81" s="15">
        <v>0</v>
      </c>
      <c r="AG81" s="47">
        <v>0.40100000000000002</v>
      </c>
      <c r="AH81" s="4">
        <v>38.340000000000003</v>
      </c>
      <c r="AI81" s="15">
        <f t="shared" si="101"/>
        <v>95610.972568578567</v>
      </c>
      <c r="AJ81" s="47">
        <v>6.2E-2</v>
      </c>
      <c r="AK81" s="4">
        <v>6.26</v>
      </c>
      <c r="AL81" s="15">
        <f t="shared" si="106"/>
        <v>100967.74193548388</v>
      </c>
      <c r="AM81" s="47">
        <v>0</v>
      </c>
      <c r="AN81" s="4">
        <v>0</v>
      </c>
      <c r="AO81" s="15">
        <v>0</v>
      </c>
      <c r="AP81" s="47">
        <v>0</v>
      </c>
      <c r="AQ81" s="4">
        <v>0</v>
      </c>
      <c r="AR81" s="46">
        <v>0</v>
      </c>
      <c r="AS81" s="47">
        <v>0</v>
      </c>
      <c r="AT81" s="4">
        <v>0</v>
      </c>
      <c r="AU81" s="46">
        <v>0</v>
      </c>
      <c r="AV81" s="47">
        <v>0</v>
      </c>
      <c r="AW81" s="4">
        <v>0</v>
      </c>
      <c r="AX81" s="15">
        <v>0</v>
      </c>
      <c r="AY81" s="47">
        <v>0</v>
      </c>
      <c r="AZ81" s="4">
        <v>0</v>
      </c>
      <c r="BA81" s="15">
        <f t="shared" si="102"/>
        <v>0</v>
      </c>
      <c r="BB81" s="47">
        <v>0</v>
      </c>
      <c r="BC81" s="4">
        <v>0</v>
      </c>
      <c r="BD81" s="15">
        <v>0</v>
      </c>
      <c r="BE81" s="47">
        <v>0</v>
      </c>
      <c r="BF81" s="4">
        <v>0</v>
      </c>
      <c r="BG81" s="46">
        <v>0</v>
      </c>
      <c r="BH81" s="47">
        <v>0</v>
      </c>
      <c r="BI81" s="4">
        <v>0</v>
      </c>
      <c r="BJ81" s="46">
        <v>0</v>
      </c>
      <c r="BK81" s="47">
        <v>1E-3</v>
      </c>
      <c r="BL81" s="4">
        <v>0.32</v>
      </c>
      <c r="BM81" s="15">
        <f t="shared" si="108"/>
        <v>320000</v>
      </c>
      <c r="BN81" s="47">
        <v>0</v>
      </c>
      <c r="BO81" s="4">
        <v>0</v>
      </c>
      <c r="BP81" s="46">
        <v>0</v>
      </c>
      <c r="BQ81" s="47">
        <v>0</v>
      </c>
      <c r="BR81" s="4">
        <v>0</v>
      </c>
      <c r="BS81" s="15">
        <v>0</v>
      </c>
      <c r="BT81" s="47">
        <v>0</v>
      </c>
      <c r="BU81" s="4">
        <v>0</v>
      </c>
      <c r="BV81" s="46">
        <v>0</v>
      </c>
      <c r="BW81" s="47">
        <v>0</v>
      </c>
      <c r="BX81" s="4">
        <v>0</v>
      </c>
      <c r="BY81" s="15">
        <v>0</v>
      </c>
      <c r="BZ81" s="47">
        <v>0</v>
      </c>
      <c r="CA81" s="4">
        <v>0</v>
      </c>
      <c r="CB81" s="15">
        <v>0</v>
      </c>
      <c r="CC81" s="47">
        <v>0</v>
      </c>
      <c r="CD81" s="4">
        <v>0</v>
      </c>
      <c r="CE81" s="15">
        <v>0</v>
      </c>
      <c r="CF81" s="47">
        <v>0</v>
      </c>
      <c r="CG81" s="4">
        <v>0</v>
      </c>
      <c r="CH81" s="46">
        <v>0</v>
      </c>
      <c r="CI81" s="6">
        <f t="shared" si="103"/>
        <v>0.46400000000000002</v>
      </c>
      <c r="CJ81" s="11">
        <f t="shared" si="104"/>
        <v>44.92</v>
      </c>
      <c r="CK81" s="1"/>
      <c r="CL81" s="2"/>
      <c r="CM81" s="1"/>
      <c r="CN81" s="1"/>
      <c r="CO81" s="1"/>
      <c r="CP81" s="2"/>
      <c r="CQ81" s="1"/>
      <c r="CR81" s="1"/>
      <c r="CS81" s="1"/>
      <c r="CT81" s="2"/>
      <c r="CU81" s="1"/>
      <c r="CV81" s="1"/>
      <c r="CW81" s="1"/>
      <c r="CX81" s="2"/>
      <c r="CY81" s="1"/>
      <c r="CZ81" s="1"/>
      <c r="DA81" s="1"/>
      <c r="DB81" s="2"/>
      <c r="DC81" s="1"/>
      <c r="DD81" s="1"/>
      <c r="DE81" s="1"/>
      <c r="DF81" s="2"/>
      <c r="DG81" s="1"/>
      <c r="DH81" s="1"/>
      <c r="DI81" s="1"/>
      <c r="DJ81" s="2"/>
      <c r="DK81" s="1"/>
      <c r="DL81" s="1"/>
      <c r="DM81" s="1"/>
      <c r="DN81" s="2"/>
      <c r="DO81" s="1"/>
      <c r="DP81" s="1"/>
      <c r="DQ81" s="1"/>
      <c r="DR81" s="2"/>
      <c r="DS81" s="1"/>
      <c r="DT81" s="1"/>
      <c r="DU81" s="1"/>
      <c r="DV81" s="2"/>
      <c r="DW81" s="1"/>
      <c r="DX81" s="1"/>
      <c r="DY81" s="1"/>
      <c r="DZ81" s="2"/>
      <c r="EA81" s="1"/>
      <c r="EB81" s="1"/>
      <c r="EC81" s="1"/>
    </row>
    <row r="82" spans="1:208" x14ac:dyDescent="0.3">
      <c r="A82" s="60">
        <v>2014</v>
      </c>
      <c r="B82" s="61" t="s">
        <v>16</v>
      </c>
      <c r="C82" s="47">
        <v>0</v>
      </c>
      <c r="D82" s="4">
        <v>0</v>
      </c>
      <c r="E82" s="15">
        <v>0</v>
      </c>
      <c r="F82" s="47">
        <v>0</v>
      </c>
      <c r="G82" s="4">
        <v>0</v>
      </c>
      <c r="H82" s="15">
        <v>0</v>
      </c>
      <c r="I82" s="47">
        <v>0</v>
      </c>
      <c r="J82" s="4">
        <v>0</v>
      </c>
      <c r="K82" s="15">
        <v>0</v>
      </c>
      <c r="L82" s="47">
        <v>0</v>
      </c>
      <c r="M82" s="4">
        <v>0</v>
      </c>
      <c r="N82" s="15">
        <v>0</v>
      </c>
      <c r="O82" s="47">
        <v>0</v>
      </c>
      <c r="P82" s="4">
        <v>0</v>
      </c>
      <c r="Q82" s="15">
        <v>0</v>
      </c>
      <c r="R82" s="47">
        <v>0</v>
      </c>
      <c r="S82" s="4">
        <v>0</v>
      </c>
      <c r="T82" s="15">
        <f t="shared" si="100"/>
        <v>0</v>
      </c>
      <c r="U82" s="47">
        <v>0</v>
      </c>
      <c r="V82" s="4">
        <v>0</v>
      </c>
      <c r="W82" s="15">
        <v>0</v>
      </c>
      <c r="X82" s="47">
        <v>0</v>
      </c>
      <c r="Y82" s="4">
        <v>0</v>
      </c>
      <c r="Z82" s="15">
        <v>0</v>
      </c>
      <c r="AA82" s="47">
        <v>0</v>
      </c>
      <c r="AB82" s="4">
        <v>0</v>
      </c>
      <c r="AC82" s="15">
        <v>0</v>
      </c>
      <c r="AD82" s="47">
        <v>0</v>
      </c>
      <c r="AE82" s="4">
        <v>0</v>
      </c>
      <c r="AF82" s="15">
        <v>0</v>
      </c>
      <c r="AG82" s="47">
        <v>0.95499999999999996</v>
      </c>
      <c r="AH82" s="4">
        <v>68.75</v>
      </c>
      <c r="AI82" s="15">
        <f t="shared" si="101"/>
        <v>71989.528795811522</v>
      </c>
      <c r="AJ82" s="47">
        <v>0</v>
      </c>
      <c r="AK82" s="4">
        <v>0</v>
      </c>
      <c r="AL82" s="15">
        <v>0</v>
      </c>
      <c r="AM82" s="47">
        <v>0</v>
      </c>
      <c r="AN82" s="4">
        <v>0</v>
      </c>
      <c r="AO82" s="15">
        <v>0</v>
      </c>
      <c r="AP82" s="47">
        <v>0</v>
      </c>
      <c r="AQ82" s="4">
        <v>0</v>
      </c>
      <c r="AR82" s="46">
        <v>0</v>
      </c>
      <c r="AS82" s="47">
        <v>0</v>
      </c>
      <c r="AT82" s="4">
        <v>0</v>
      </c>
      <c r="AU82" s="46">
        <v>0</v>
      </c>
      <c r="AV82" s="47">
        <v>0</v>
      </c>
      <c r="AW82" s="4">
        <v>0</v>
      </c>
      <c r="AX82" s="15">
        <v>0</v>
      </c>
      <c r="AY82" s="47">
        <v>0</v>
      </c>
      <c r="AZ82" s="4">
        <v>0</v>
      </c>
      <c r="BA82" s="15">
        <f t="shared" si="102"/>
        <v>0</v>
      </c>
      <c r="BB82" s="47">
        <v>0</v>
      </c>
      <c r="BC82" s="4">
        <v>0</v>
      </c>
      <c r="BD82" s="15">
        <v>0</v>
      </c>
      <c r="BE82" s="47">
        <v>0</v>
      </c>
      <c r="BF82" s="4">
        <v>0</v>
      </c>
      <c r="BG82" s="46">
        <v>0</v>
      </c>
      <c r="BH82" s="47">
        <v>0</v>
      </c>
      <c r="BI82" s="4">
        <v>0</v>
      </c>
      <c r="BJ82" s="46">
        <v>0</v>
      </c>
      <c r="BK82" s="47">
        <v>0</v>
      </c>
      <c r="BL82" s="4">
        <v>0</v>
      </c>
      <c r="BM82" s="15">
        <v>0</v>
      </c>
      <c r="BN82" s="47">
        <v>0</v>
      </c>
      <c r="BO82" s="4">
        <v>0</v>
      </c>
      <c r="BP82" s="46">
        <v>0</v>
      </c>
      <c r="BQ82" s="47">
        <v>0</v>
      </c>
      <c r="BR82" s="4">
        <v>0</v>
      </c>
      <c r="BS82" s="15">
        <v>0</v>
      </c>
      <c r="BT82" s="47">
        <v>0</v>
      </c>
      <c r="BU82" s="4">
        <v>0</v>
      </c>
      <c r="BV82" s="46">
        <v>0</v>
      </c>
      <c r="BW82" s="47">
        <v>0</v>
      </c>
      <c r="BX82" s="4">
        <v>0</v>
      </c>
      <c r="BY82" s="15">
        <v>0</v>
      </c>
      <c r="BZ82" s="47">
        <v>0</v>
      </c>
      <c r="CA82" s="4">
        <v>0</v>
      </c>
      <c r="CB82" s="15">
        <v>0</v>
      </c>
      <c r="CC82" s="47">
        <v>0</v>
      </c>
      <c r="CD82" s="4">
        <v>0</v>
      </c>
      <c r="CE82" s="15">
        <v>0</v>
      </c>
      <c r="CF82" s="47">
        <v>0</v>
      </c>
      <c r="CG82" s="4">
        <v>0</v>
      </c>
      <c r="CH82" s="46">
        <v>0</v>
      </c>
      <c r="CI82" s="6">
        <f t="shared" si="103"/>
        <v>0.95499999999999996</v>
      </c>
      <c r="CJ82" s="11">
        <f t="shared" si="104"/>
        <v>68.75</v>
      </c>
      <c r="CK82" s="1"/>
      <c r="CL82" s="2"/>
      <c r="CM82" s="1"/>
      <c r="CN82" s="1"/>
      <c r="CO82" s="1"/>
      <c r="CP82" s="2"/>
      <c r="CQ82" s="1"/>
      <c r="CR82" s="1"/>
      <c r="CS82" s="1"/>
      <c r="CT82" s="2"/>
      <c r="CU82" s="1"/>
      <c r="CV82" s="1"/>
      <c r="CW82" s="1"/>
      <c r="CX82" s="2"/>
      <c r="CY82" s="1"/>
      <c r="CZ82" s="1"/>
      <c r="DA82" s="1"/>
      <c r="DB82" s="2"/>
      <c r="DC82" s="1"/>
      <c r="DD82" s="1"/>
      <c r="DE82" s="1"/>
      <c r="DF82" s="2"/>
      <c r="DG82" s="1"/>
      <c r="DH82" s="1"/>
      <c r="DI82" s="1"/>
      <c r="DJ82" s="2"/>
      <c r="DK82" s="1"/>
      <c r="DL82" s="1"/>
      <c r="DM82" s="1"/>
      <c r="DN82" s="2"/>
      <c r="DO82" s="1"/>
      <c r="DP82" s="1"/>
      <c r="DQ82" s="1"/>
      <c r="DR82" s="2"/>
      <c r="DS82" s="1"/>
      <c r="DT82" s="1"/>
      <c r="DU82" s="1"/>
      <c r="DV82" s="2"/>
      <c r="DW82" s="1"/>
      <c r="DX82" s="1"/>
      <c r="DY82" s="1"/>
      <c r="DZ82" s="2"/>
      <c r="EA82" s="1"/>
      <c r="EB82" s="1"/>
      <c r="EC82" s="1"/>
    </row>
    <row r="83" spans="1:208" ht="15" thickBot="1" x14ac:dyDescent="0.35">
      <c r="A83" s="62"/>
      <c r="B83" s="63" t="s">
        <v>17</v>
      </c>
      <c r="C83" s="48">
        <f>SUM(C71:C82)</f>
        <v>0</v>
      </c>
      <c r="D83" s="36">
        <f>SUM(D71:D82)</f>
        <v>0</v>
      </c>
      <c r="E83" s="49"/>
      <c r="F83" s="48">
        <f>SUM(F71:F82)</f>
        <v>0</v>
      </c>
      <c r="G83" s="36">
        <f>SUM(G71:G82)</f>
        <v>0</v>
      </c>
      <c r="H83" s="49"/>
      <c r="I83" s="48">
        <f>SUM(I71:I82)</f>
        <v>0</v>
      </c>
      <c r="J83" s="36">
        <f>SUM(J71:J82)</f>
        <v>0</v>
      </c>
      <c r="K83" s="49"/>
      <c r="L83" s="48">
        <f t="shared" ref="L83:M83" si="109">SUM(L71:L82)</f>
        <v>0</v>
      </c>
      <c r="M83" s="36">
        <f t="shared" si="109"/>
        <v>0</v>
      </c>
      <c r="N83" s="49"/>
      <c r="O83" s="48">
        <f t="shared" ref="O83:P83" si="110">SUM(O71:O82)</f>
        <v>0</v>
      </c>
      <c r="P83" s="36">
        <f t="shared" si="110"/>
        <v>0</v>
      </c>
      <c r="Q83" s="49"/>
      <c r="R83" s="48">
        <f t="shared" ref="R83:S83" si="111">SUM(R71:R82)</f>
        <v>0</v>
      </c>
      <c r="S83" s="36">
        <f t="shared" si="111"/>
        <v>0</v>
      </c>
      <c r="T83" s="49"/>
      <c r="U83" s="48">
        <f>SUM(U71:U82)</f>
        <v>0</v>
      </c>
      <c r="V83" s="36">
        <f>SUM(V71:V82)</f>
        <v>0</v>
      </c>
      <c r="W83" s="49"/>
      <c r="X83" s="48">
        <f>SUM(X71:X82)</f>
        <v>0</v>
      </c>
      <c r="Y83" s="36">
        <f>SUM(Y71:Y82)</f>
        <v>0</v>
      </c>
      <c r="Z83" s="49"/>
      <c r="AA83" s="48">
        <f>SUM(AA71:AA82)</f>
        <v>0</v>
      </c>
      <c r="AB83" s="36">
        <f>SUM(AB71:AB82)</f>
        <v>0</v>
      </c>
      <c r="AC83" s="49"/>
      <c r="AD83" s="48">
        <f>SUM(AD71:AD82)</f>
        <v>1.5939999999999999</v>
      </c>
      <c r="AE83" s="36">
        <f>SUM(AE71:AE82)</f>
        <v>112.18</v>
      </c>
      <c r="AF83" s="49"/>
      <c r="AG83" s="48">
        <f>SUM(AG71:AG82)</f>
        <v>14.592999999999998</v>
      </c>
      <c r="AH83" s="36">
        <f>SUM(AH71:AH82)</f>
        <v>720.89</v>
      </c>
      <c r="AI83" s="49"/>
      <c r="AJ83" s="48">
        <f>SUM(AJ71:AJ82)</f>
        <v>6.3E-2</v>
      </c>
      <c r="AK83" s="36">
        <f>SUM(AK71:AK82)</f>
        <v>6.3</v>
      </c>
      <c r="AL83" s="49"/>
      <c r="AM83" s="48">
        <f>SUM(AM71:AM82)</f>
        <v>0</v>
      </c>
      <c r="AN83" s="36">
        <f>SUM(AN71:AN82)</f>
        <v>0</v>
      </c>
      <c r="AO83" s="49"/>
      <c r="AP83" s="48">
        <f>SUM(AP71:AP82)</f>
        <v>0</v>
      </c>
      <c r="AQ83" s="36">
        <f>SUM(AQ71:AQ82)</f>
        <v>0</v>
      </c>
      <c r="AR83" s="49"/>
      <c r="AS83" s="48">
        <f>SUM(AS71:AS82)</f>
        <v>0</v>
      </c>
      <c r="AT83" s="36">
        <f>SUM(AT71:AT82)</f>
        <v>0</v>
      </c>
      <c r="AU83" s="49"/>
      <c r="AV83" s="48">
        <f>SUM(AV71:AV82)</f>
        <v>0</v>
      </c>
      <c r="AW83" s="36">
        <f>SUM(AW71:AW82)</f>
        <v>0</v>
      </c>
      <c r="AX83" s="49"/>
      <c r="AY83" s="48">
        <f t="shared" ref="AY83:AZ83" si="112">SUM(AY71:AY82)</f>
        <v>0</v>
      </c>
      <c r="AZ83" s="36">
        <f t="shared" si="112"/>
        <v>0</v>
      </c>
      <c r="BA83" s="49"/>
      <c r="BB83" s="48">
        <f>SUM(BB71:BB82)</f>
        <v>0</v>
      </c>
      <c r="BC83" s="36">
        <f>SUM(BC71:BC82)</f>
        <v>0</v>
      </c>
      <c r="BD83" s="49"/>
      <c r="BE83" s="48">
        <f>SUM(BE71:BE82)</f>
        <v>0</v>
      </c>
      <c r="BF83" s="36">
        <f>SUM(BF71:BF82)</f>
        <v>0</v>
      </c>
      <c r="BG83" s="49"/>
      <c r="BH83" s="48">
        <f>SUM(BH71:BH82)</f>
        <v>0</v>
      </c>
      <c r="BI83" s="36">
        <f>SUM(BI71:BI82)</f>
        <v>0</v>
      </c>
      <c r="BJ83" s="49"/>
      <c r="BK83" s="48">
        <f>SUM(BK71:BK82)</f>
        <v>9.8099999999999987</v>
      </c>
      <c r="BL83" s="36">
        <f>SUM(BL71:BL82)</f>
        <v>38.35</v>
      </c>
      <c r="BM83" s="49"/>
      <c r="BN83" s="48">
        <f>SUM(BN71:BN82)</f>
        <v>0</v>
      </c>
      <c r="BO83" s="36">
        <f>SUM(BO71:BO82)</f>
        <v>0</v>
      </c>
      <c r="BP83" s="49"/>
      <c r="BQ83" s="48">
        <f>SUM(BQ71:BQ82)</f>
        <v>0</v>
      </c>
      <c r="BR83" s="36">
        <f>SUM(BR71:BR82)</f>
        <v>0</v>
      </c>
      <c r="BS83" s="49"/>
      <c r="BT83" s="48">
        <f>SUM(BT71:BT82)</f>
        <v>0</v>
      </c>
      <c r="BU83" s="36">
        <f>SUM(BU71:BU82)</f>
        <v>0</v>
      </c>
      <c r="BV83" s="49"/>
      <c r="BW83" s="48">
        <f>SUM(BW71:BW82)</f>
        <v>0</v>
      </c>
      <c r="BX83" s="36">
        <f>SUM(BX71:BX82)</f>
        <v>0</v>
      </c>
      <c r="BY83" s="49"/>
      <c r="BZ83" s="48">
        <f>SUM(BZ71:BZ82)</f>
        <v>2E-3</v>
      </c>
      <c r="CA83" s="36">
        <f>SUM(CA71:CA82)</f>
        <v>1.1599999999999999</v>
      </c>
      <c r="CB83" s="49"/>
      <c r="CC83" s="48">
        <f>SUM(CC71:CC82)</f>
        <v>0</v>
      </c>
      <c r="CD83" s="36">
        <f>SUM(CD71:CD82)</f>
        <v>0</v>
      </c>
      <c r="CE83" s="49"/>
      <c r="CF83" s="48">
        <f>SUM(CF71:CF82)</f>
        <v>0</v>
      </c>
      <c r="CG83" s="36">
        <f>SUM(CG71:CG82)</f>
        <v>0</v>
      </c>
      <c r="CH83" s="49"/>
      <c r="CI83" s="37">
        <f t="shared" si="103"/>
        <v>26.061999999999998</v>
      </c>
      <c r="CJ83" s="38">
        <f t="shared" si="104"/>
        <v>878.87999999999988</v>
      </c>
      <c r="CK83" s="1"/>
      <c r="CL83" s="2"/>
      <c r="CM83" s="1"/>
      <c r="CN83" s="1"/>
      <c r="CO83" s="1"/>
      <c r="CP83" s="2"/>
      <c r="CQ83" s="1"/>
      <c r="CR83" s="1"/>
      <c r="CS83" s="1"/>
      <c r="CT83" s="2"/>
      <c r="CU83" s="1"/>
      <c r="CV83" s="1"/>
      <c r="CW83" s="1"/>
      <c r="CX83" s="2"/>
      <c r="CY83" s="1"/>
      <c r="CZ83" s="1"/>
      <c r="DA83" s="1"/>
      <c r="DB83" s="2"/>
      <c r="DC83" s="1"/>
      <c r="DD83" s="1"/>
      <c r="DE83" s="1"/>
      <c r="DF83" s="2"/>
      <c r="DG83" s="1"/>
      <c r="DH83" s="1"/>
      <c r="DI83" s="1"/>
      <c r="DJ83" s="2"/>
      <c r="DK83" s="1"/>
      <c r="DL83" s="1"/>
      <c r="DM83" s="1"/>
      <c r="DN83" s="2"/>
      <c r="DO83" s="1"/>
      <c r="DP83" s="1"/>
      <c r="DQ83" s="1"/>
      <c r="DR83" s="2"/>
      <c r="DS83" s="1"/>
      <c r="DT83" s="1"/>
      <c r="DU83" s="1"/>
      <c r="DV83" s="2"/>
      <c r="DW83" s="1"/>
      <c r="DX83" s="1"/>
      <c r="DY83" s="1"/>
      <c r="DZ83" s="2"/>
      <c r="EA83" s="1"/>
      <c r="EB83" s="1"/>
      <c r="EC83" s="1"/>
      <c r="EH83" s="5"/>
      <c r="EM83" s="5"/>
      <c r="ER83" s="5"/>
      <c r="EW83" s="5"/>
      <c r="FB83" s="5"/>
      <c r="FG83" s="5"/>
      <c r="FL83" s="5"/>
      <c r="FQ83" s="5"/>
      <c r="FV83" s="5"/>
      <c r="GA83" s="5"/>
      <c r="GF83" s="5"/>
      <c r="GK83" s="5"/>
      <c r="GP83" s="5"/>
      <c r="GU83" s="5"/>
      <c r="GZ83" s="5"/>
    </row>
    <row r="84" spans="1:208" x14ac:dyDescent="0.3">
      <c r="A84" s="60">
        <v>2015</v>
      </c>
      <c r="B84" s="61" t="s">
        <v>5</v>
      </c>
      <c r="C84" s="47">
        <v>0</v>
      </c>
      <c r="D84" s="4">
        <v>0</v>
      </c>
      <c r="E84" s="15">
        <v>0</v>
      </c>
      <c r="F84" s="47">
        <v>0</v>
      </c>
      <c r="G84" s="4">
        <v>0</v>
      </c>
      <c r="H84" s="15">
        <v>0</v>
      </c>
      <c r="I84" s="47">
        <v>0</v>
      </c>
      <c r="J84" s="4">
        <v>0</v>
      </c>
      <c r="K84" s="15">
        <v>0</v>
      </c>
      <c r="L84" s="47">
        <v>0</v>
      </c>
      <c r="M84" s="4">
        <v>0</v>
      </c>
      <c r="N84" s="15">
        <v>0</v>
      </c>
      <c r="O84" s="47">
        <v>0</v>
      </c>
      <c r="P84" s="4">
        <v>0</v>
      </c>
      <c r="Q84" s="15">
        <v>0</v>
      </c>
      <c r="R84" s="47">
        <v>0</v>
      </c>
      <c r="S84" s="4">
        <v>0</v>
      </c>
      <c r="T84" s="15">
        <f t="shared" ref="T84:T95" si="113">IF(R84=0,0,S84/R84*1000)</f>
        <v>0</v>
      </c>
      <c r="U84" s="47">
        <v>0</v>
      </c>
      <c r="V84" s="4">
        <v>0</v>
      </c>
      <c r="W84" s="15">
        <v>0</v>
      </c>
      <c r="X84" s="47">
        <v>0</v>
      </c>
      <c r="Y84" s="4">
        <v>0</v>
      </c>
      <c r="Z84" s="15">
        <v>0</v>
      </c>
      <c r="AA84" s="47">
        <v>0</v>
      </c>
      <c r="AB84" s="4">
        <v>0</v>
      </c>
      <c r="AC84" s="15">
        <v>0</v>
      </c>
      <c r="AD84" s="47">
        <v>0</v>
      </c>
      <c r="AE84" s="4">
        <v>0</v>
      </c>
      <c r="AF84" s="15">
        <v>0</v>
      </c>
      <c r="AG84" s="47">
        <v>1.0880000000000001</v>
      </c>
      <c r="AH84" s="4">
        <v>94.5</v>
      </c>
      <c r="AI84" s="15">
        <f t="shared" ref="AI84:AI95" si="114">AH84/AG84*1000</f>
        <v>86856.617647058811</v>
      </c>
      <c r="AJ84" s="47">
        <v>7.0000000000000001E-3</v>
      </c>
      <c r="AK84" s="4">
        <v>1.37</v>
      </c>
      <c r="AL84" s="15">
        <f t="shared" ref="AL84" si="115">AK84/AJ84*1000</f>
        <v>195714.28571428571</v>
      </c>
      <c r="AM84" s="47">
        <v>0</v>
      </c>
      <c r="AN84" s="4">
        <v>0</v>
      </c>
      <c r="AO84" s="15">
        <v>0</v>
      </c>
      <c r="AP84" s="45">
        <v>0</v>
      </c>
      <c r="AQ84" s="12">
        <v>0</v>
      </c>
      <c r="AR84" s="46">
        <v>0</v>
      </c>
      <c r="AS84" s="45">
        <v>0</v>
      </c>
      <c r="AT84" s="12">
        <v>0</v>
      </c>
      <c r="AU84" s="46">
        <v>0</v>
      </c>
      <c r="AV84" s="47">
        <v>0</v>
      </c>
      <c r="AW84" s="4">
        <v>0</v>
      </c>
      <c r="AX84" s="15">
        <v>0</v>
      </c>
      <c r="AY84" s="47">
        <v>0</v>
      </c>
      <c r="AZ84" s="4">
        <v>0</v>
      </c>
      <c r="BA84" s="15">
        <f t="shared" ref="BA84:BA95" si="116">IF(AY84=0,0,AZ84/AY84*1000)</f>
        <v>0</v>
      </c>
      <c r="BB84" s="47">
        <v>0</v>
      </c>
      <c r="BC84" s="4">
        <v>0</v>
      </c>
      <c r="BD84" s="15">
        <v>0</v>
      </c>
      <c r="BE84" s="45">
        <v>0</v>
      </c>
      <c r="BF84" s="12">
        <v>0</v>
      </c>
      <c r="BG84" s="46">
        <v>0</v>
      </c>
      <c r="BH84" s="45">
        <v>0</v>
      </c>
      <c r="BI84" s="12">
        <v>0</v>
      </c>
      <c r="BJ84" s="46">
        <v>0</v>
      </c>
      <c r="BK84" s="47">
        <v>0</v>
      </c>
      <c r="BL84" s="4">
        <v>0</v>
      </c>
      <c r="BM84" s="15">
        <v>0</v>
      </c>
      <c r="BN84" s="45">
        <v>0</v>
      </c>
      <c r="BO84" s="12">
        <v>0</v>
      </c>
      <c r="BP84" s="46">
        <v>0</v>
      </c>
      <c r="BQ84" s="47">
        <v>0</v>
      </c>
      <c r="BR84" s="4">
        <v>0</v>
      </c>
      <c r="BS84" s="15">
        <v>0</v>
      </c>
      <c r="BT84" s="47">
        <v>0</v>
      </c>
      <c r="BU84" s="4">
        <v>0</v>
      </c>
      <c r="BV84" s="46">
        <v>0</v>
      </c>
      <c r="BW84" s="47">
        <v>0</v>
      </c>
      <c r="BX84" s="4">
        <v>0</v>
      </c>
      <c r="BY84" s="15">
        <v>0</v>
      </c>
      <c r="BZ84" s="47">
        <v>0</v>
      </c>
      <c r="CA84" s="4">
        <v>0</v>
      </c>
      <c r="CB84" s="15">
        <v>0</v>
      </c>
      <c r="CC84" s="47">
        <v>0</v>
      </c>
      <c r="CD84" s="4">
        <v>0</v>
      </c>
      <c r="CE84" s="15">
        <v>0</v>
      </c>
      <c r="CF84" s="45">
        <v>0</v>
      </c>
      <c r="CG84" s="12">
        <v>0</v>
      </c>
      <c r="CH84" s="46">
        <v>0</v>
      </c>
      <c r="CI84" s="6">
        <f>+F84+U84+X84+AG84+AJ84+AV84+BK84+BQ84+BW84+BZ84+AD84+C84+I84+L84+O84+AA84+AM84+AP84+AS84+BB84+BE84+BH84+BN84+BT84+CC84+CF84</f>
        <v>1.095</v>
      </c>
      <c r="CJ84" s="11">
        <f>+G84+V84+Y84+AH84+AK84+AW84+BL84+BR84+BX84+CA84+AE84+D84+J84+M84+P84+AB84+AN84+AQ84+AT84+BC84+BF84+BI84+BO84+BU84+CD84+CG84</f>
        <v>95.87</v>
      </c>
      <c r="CK84" s="1"/>
      <c r="CL84" s="2"/>
      <c r="CM84" s="1"/>
      <c r="CN84" s="1"/>
      <c r="CO84" s="1"/>
      <c r="CP84" s="2"/>
      <c r="CQ84" s="1"/>
      <c r="CR84" s="1"/>
      <c r="CS84" s="1"/>
      <c r="CT84" s="2"/>
      <c r="CU84" s="1"/>
      <c r="CV84" s="1"/>
      <c r="CW84" s="1"/>
      <c r="CX84" s="2"/>
      <c r="CY84" s="1"/>
      <c r="CZ84" s="1"/>
      <c r="DA84" s="1"/>
      <c r="DB84" s="2"/>
      <c r="DC84" s="1"/>
      <c r="DD84" s="1"/>
      <c r="DE84" s="1"/>
      <c r="DF84" s="2"/>
      <c r="DG84" s="1"/>
      <c r="DH84" s="1"/>
      <c r="DI84" s="1"/>
      <c r="DJ84" s="2"/>
      <c r="DK84" s="1"/>
      <c r="DL84" s="1"/>
      <c r="DM84" s="1"/>
      <c r="DN84" s="2"/>
      <c r="DO84" s="1"/>
      <c r="DP84" s="1"/>
      <c r="DQ84" s="1"/>
      <c r="DR84" s="2"/>
      <c r="DS84" s="1"/>
      <c r="DT84" s="1"/>
      <c r="DU84" s="1"/>
      <c r="DV84" s="2"/>
      <c r="DW84" s="1"/>
      <c r="DX84" s="1"/>
      <c r="DY84" s="1"/>
      <c r="DZ84" s="2"/>
      <c r="EA84" s="1"/>
      <c r="EB84" s="1"/>
      <c r="EC84" s="1"/>
    </row>
    <row r="85" spans="1:208" x14ac:dyDescent="0.3">
      <c r="A85" s="60">
        <v>2015</v>
      </c>
      <c r="B85" s="61" t="s">
        <v>6</v>
      </c>
      <c r="C85" s="47">
        <v>0</v>
      </c>
      <c r="D85" s="4">
        <v>0</v>
      </c>
      <c r="E85" s="15">
        <v>0</v>
      </c>
      <c r="F85" s="47">
        <v>0</v>
      </c>
      <c r="G85" s="4">
        <v>0</v>
      </c>
      <c r="H85" s="15">
        <v>0</v>
      </c>
      <c r="I85" s="47">
        <v>0</v>
      </c>
      <c r="J85" s="4">
        <v>0</v>
      </c>
      <c r="K85" s="15">
        <v>0</v>
      </c>
      <c r="L85" s="47">
        <v>0</v>
      </c>
      <c r="M85" s="4">
        <v>0</v>
      </c>
      <c r="N85" s="15">
        <v>0</v>
      </c>
      <c r="O85" s="47">
        <v>0</v>
      </c>
      <c r="P85" s="4">
        <v>0</v>
      </c>
      <c r="Q85" s="15">
        <v>0</v>
      </c>
      <c r="R85" s="47">
        <v>0</v>
      </c>
      <c r="S85" s="4">
        <v>0</v>
      </c>
      <c r="T85" s="15">
        <f t="shared" si="113"/>
        <v>0</v>
      </c>
      <c r="U85" s="47">
        <v>0</v>
      </c>
      <c r="V85" s="4">
        <v>0</v>
      </c>
      <c r="W85" s="15">
        <v>0</v>
      </c>
      <c r="X85" s="47">
        <v>0</v>
      </c>
      <c r="Y85" s="4">
        <v>0</v>
      </c>
      <c r="Z85" s="15">
        <v>0</v>
      </c>
      <c r="AA85" s="47">
        <v>0</v>
      </c>
      <c r="AB85" s="4">
        <v>0</v>
      </c>
      <c r="AC85" s="15">
        <v>0</v>
      </c>
      <c r="AD85" s="47">
        <v>0</v>
      </c>
      <c r="AE85" s="4">
        <v>0</v>
      </c>
      <c r="AF85" s="15">
        <v>0</v>
      </c>
      <c r="AG85" s="47">
        <v>0.86399999999999999</v>
      </c>
      <c r="AH85" s="4">
        <v>89.33</v>
      </c>
      <c r="AI85" s="15">
        <f t="shared" si="114"/>
        <v>103391.20370370371</v>
      </c>
      <c r="AJ85" s="47">
        <v>0</v>
      </c>
      <c r="AK85" s="4">
        <v>0</v>
      </c>
      <c r="AL85" s="15">
        <v>0</v>
      </c>
      <c r="AM85" s="47">
        <v>0</v>
      </c>
      <c r="AN85" s="4">
        <v>0</v>
      </c>
      <c r="AO85" s="15">
        <v>0</v>
      </c>
      <c r="AP85" s="47">
        <v>0</v>
      </c>
      <c r="AQ85" s="4">
        <v>0</v>
      </c>
      <c r="AR85" s="46">
        <v>0</v>
      </c>
      <c r="AS85" s="47">
        <v>0</v>
      </c>
      <c r="AT85" s="4">
        <v>0</v>
      </c>
      <c r="AU85" s="46">
        <v>0</v>
      </c>
      <c r="AV85" s="47">
        <v>0</v>
      </c>
      <c r="AW85" s="4">
        <v>0</v>
      </c>
      <c r="AX85" s="15">
        <v>0</v>
      </c>
      <c r="AY85" s="47">
        <v>0</v>
      </c>
      <c r="AZ85" s="4">
        <v>0</v>
      </c>
      <c r="BA85" s="15">
        <f t="shared" si="116"/>
        <v>0</v>
      </c>
      <c r="BB85" s="47">
        <v>0</v>
      </c>
      <c r="BC85" s="4">
        <v>0</v>
      </c>
      <c r="BD85" s="15">
        <v>0</v>
      </c>
      <c r="BE85" s="47">
        <v>0</v>
      </c>
      <c r="BF85" s="4">
        <v>0</v>
      </c>
      <c r="BG85" s="46">
        <v>0</v>
      </c>
      <c r="BH85" s="47">
        <v>0</v>
      </c>
      <c r="BI85" s="4">
        <v>0</v>
      </c>
      <c r="BJ85" s="46">
        <v>0</v>
      </c>
      <c r="BK85" s="47">
        <v>0</v>
      </c>
      <c r="BL85" s="4">
        <v>0</v>
      </c>
      <c r="BM85" s="15">
        <v>0</v>
      </c>
      <c r="BN85" s="47">
        <v>0</v>
      </c>
      <c r="BO85" s="4">
        <v>0</v>
      </c>
      <c r="BP85" s="46">
        <v>0</v>
      </c>
      <c r="BQ85" s="47">
        <v>0</v>
      </c>
      <c r="BR85" s="4">
        <v>0</v>
      </c>
      <c r="BS85" s="15">
        <v>0</v>
      </c>
      <c r="BT85" s="47">
        <v>0</v>
      </c>
      <c r="BU85" s="4">
        <v>0</v>
      </c>
      <c r="BV85" s="46">
        <v>0</v>
      </c>
      <c r="BW85" s="47">
        <v>0</v>
      </c>
      <c r="BX85" s="4">
        <v>0</v>
      </c>
      <c r="BY85" s="15">
        <v>0</v>
      </c>
      <c r="BZ85" s="47">
        <v>0</v>
      </c>
      <c r="CA85" s="4">
        <v>0</v>
      </c>
      <c r="CB85" s="15">
        <v>0</v>
      </c>
      <c r="CC85" s="47">
        <v>0</v>
      </c>
      <c r="CD85" s="4">
        <v>0</v>
      </c>
      <c r="CE85" s="15">
        <v>0</v>
      </c>
      <c r="CF85" s="47">
        <v>0</v>
      </c>
      <c r="CG85" s="4">
        <v>0</v>
      </c>
      <c r="CH85" s="46">
        <v>0</v>
      </c>
      <c r="CI85" s="6">
        <f t="shared" ref="CI85:CI148" si="117">+F85+U85+X85+AG85+AJ85+AV85+BK85+BQ85+BW85+BZ85+AD85+C85+I85+L85+O85+AA85+AM85+AP85+AS85+BB85+BE85+BH85+BN85+BT85+CC85+CF85</f>
        <v>0.86399999999999999</v>
      </c>
      <c r="CJ85" s="11">
        <f t="shared" ref="CJ85:CJ148" si="118">+G85+V85+Y85+AH85+AK85+AW85+BL85+BR85+BX85+CA85+AE85+D85+J85+M85+P85+AB85+AN85+AQ85+AT85+BC85+BF85+BI85+BO85+BU85+CD85+CG85</f>
        <v>89.33</v>
      </c>
      <c r="CK85" s="1"/>
      <c r="CL85" s="2"/>
      <c r="CM85" s="1"/>
      <c r="CN85" s="1"/>
      <c r="CO85" s="1"/>
      <c r="CP85" s="2"/>
      <c r="CQ85" s="1"/>
      <c r="CR85" s="1"/>
      <c r="CS85" s="1"/>
      <c r="CT85" s="2"/>
      <c r="CU85" s="1"/>
      <c r="CV85" s="1"/>
      <c r="CW85" s="1"/>
      <c r="CX85" s="2"/>
      <c r="CY85" s="1"/>
      <c r="CZ85" s="1"/>
      <c r="DA85" s="1"/>
      <c r="DB85" s="2"/>
      <c r="DC85" s="1"/>
      <c r="DD85" s="1"/>
      <c r="DE85" s="1"/>
      <c r="DF85" s="2"/>
      <c r="DG85" s="1"/>
      <c r="DH85" s="1"/>
      <c r="DI85" s="1"/>
      <c r="DJ85" s="2"/>
      <c r="DK85" s="1"/>
      <c r="DL85" s="1"/>
      <c r="DM85" s="1"/>
      <c r="DN85" s="2"/>
      <c r="DO85" s="1"/>
      <c r="DP85" s="1"/>
      <c r="DQ85" s="1"/>
      <c r="DR85" s="2"/>
      <c r="DS85" s="1"/>
      <c r="DT85" s="1"/>
      <c r="DU85" s="1"/>
      <c r="DV85" s="2"/>
      <c r="DW85" s="1"/>
      <c r="DX85" s="1"/>
      <c r="DY85" s="1"/>
      <c r="DZ85" s="2"/>
      <c r="EA85" s="1"/>
      <c r="EB85" s="1"/>
      <c r="EC85" s="1"/>
    </row>
    <row r="86" spans="1:208" x14ac:dyDescent="0.3">
      <c r="A86" s="60">
        <v>2015</v>
      </c>
      <c r="B86" s="61" t="s">
        <v>7</v>
      </c>
      <c r="C86" s="47">
        <v>0</v>
      </c>
      <c r="D86" s="4">
        <v>0</v>
      </c>
      <c r="E86" s="15">
        <v>0</v>
      </c>
      <c r="F86" s="47">
        <v>0</v>
      </c>
      <c r="G86" s="4">
        <v>0</v>
      </c>
      <c r="H86" s="15">
        <v>0</v>
      </c>
      <c r="I86" s="47">
        <v>0</v>
      </c>
      <c r="J86" s="4">
        <v>0</v>
      </c>
      <c r="K86" s="15">
        <v>0</v>
      </c>
      <c r="L86" s="47">
        <v>0</v>
      </c>
      <c r="M86" s="4">
        <v>0</v>
      </c>
      <c r="N86" s="15">
        <v>0</v>
      </c>
      <c r="O86" s="47">
        <v>0</v>
      </c>
      <c r="P86" s="4">
        <v>0</v>
      </c>
      <c r="Q86" s="15">
        <v>0</v>
      </c>
      <c r="R86" s="47">
        <v>0</v>
      </c>
      <c r="S86" s="4">
        <v>0</v>
      </c>
      <c r="T86" s="15">
        <f t="shared" si="113"/>
        <v>0</v>
      </c>
      <c r="U86" s="47">
        <v>0</v>
      </c>
      <c r="V86" s="4">
        <v>0</v>
      </c>
      <c r="W86" s="15">
        <v>0</v>
      </c>
      <c r="X86" s="47">
        <v>0</v>
      </c>
      <c r="Y86" s="4">
        <v>0</v>
      </c>
      <c r="Z86" s="15">
        <v>0</v>
      </c>
      <c r="AA86" s="47">
        <v>0</v>
      </c>
      <c r="AB86" s="4">
        <v>0</v>
      </c>
      <c r="AC86" s="15">
        <v>0</v>
      </c>
      <c r="AD86" s="47">
        <v>0</v>
      </c>
      <c r="AE86" s="4">
        <v>0</v>
      </c>
      <c r="AF86" s="15">
        <v>0</v>
      </c>
      <c r="AG86" s="47">
        <v>0.32500000000000001</v>
      </c>
      <c r="AH86" s="4">
        <v>40.57</v>
      </c>
      <c r="AI86" s="15">
        <f t="shared" si="114"/>
        <v>124830.76923076922</v>
      </c>
      <c r="AJ86" s="47">
        <v>0</v>
      </c>
      <c r="AK86" s="4">
        <v>0</v>
      </c>
      <c r="AL86" s="15">
        <v>0</v>
      </c>
      <c r="AM86" s="47">
        <v>0</v>
      </c>
      <c r="AN86" s="4">
        <v>0</v>
      </c>
      <c r="AO86" s="15">
        <v>0</v>
      </c>
      <c r="AP86" s="47">
        <v>0</v>
      </c>
      <c r="AQ86" s="4">
        <v>0</v>
      </c>
      <c r="AR86" s="46">
        <v>0</v>
      </c>
      <c r="AS86" s="47">
        <v>0</v>
      </c>
      <c r="AT86" s="4">
        <v>0</v>
      </c>
      <c r="AU86" s="46">
        <v>0</v>
      </c>
      <c r="AV86" s="47">
        <v>0</v>
      </c>
      <c r="AW86" s="4">
        <v>0</v>
      </c>
      <c r="AX86" s="15">
        <v>0</v>
      </c>
      <c r="AY86" s="47">
        <v>0</v>
      </c>
      <c r="AZ86" s="4">
        <v>0</v>
      </c>
      <c r="BA86" s="15">
        <f t="shared" si="116"/>
        <v>0</v>
      </c>
      <c r="BB86" s="47">
        <v>0</v>
      </c>
      <c r="BC86" s="4">
        <v>0</v>
      </c>
      <c r="BD86" s="15">
        <v>0</v>
      </c>
      <c r="BE86" s="47">
        <v>0</v>
      </c>
      <c r="BF86" s="4">
        <v>0</v>
      </c>
      <c r="BG86" s="46">
        <v>0</v>
      </c>
      <c r="BH86" s="47">
        <v>0</v>
      </c>
      <c r="BI86" s="4">
        <v>0</v>
      </c>
      <c r="BJ86" s="46">
        <v>0</v>
      </c>
      <c r="BK86" s="47">
        <v>0</v>
      </c>
      <c r="BL86" s="4">
        <v>0</v>
      </c>
      <c r="BM86" s="15">
        <v>0</v>
      </c>
      <c r="BN86" s="47">
        <v>0</v>
      </c>
      <c r="BO86" s="4">
        <v>0</v>
      </c>
      <c r="BP86" s="46">
        <v>0</v>
      </c>
      <c r="BQ86" s="47">
        <v>0</v>
      </c>
      <c r="BR86" s="4">
        <v>0</v>
      </c>
      <c r="BS86" s="15">
        <v>0</v>
      </c>
      <c r="BT86" s="47">
        <v>0</v>
      </c>
      <c r="BU86" s="4">
        <v>0</v>
      </c>
      <c r="BV86" s="46">
        <v>0</v>
      </c>
      <c r="BW86" s="47">
        <v>0</v>
      </c>
      <c r="BX86" s="4">
        <v>0</v>
      </c>
      <c r="BY86" s="15">
        <v>0</v>
      </c>
      <c r="BZ86" s="47">
        <v>0</v>
      </c>
      <c r="CA86" s="4">
        <v>0</v>
      </c>
      <c r="CB86" s="15">
        <v>0</v>
      </c>
      <c r="CC86" s="47">
        <v>0</v>
      </c>
      <c r="CD86" s="4">
        <v>0</v>
      </c>
      <c r="CE86" s="15">
        <v>0</v>
      </c>
      <c r="CF86" s="47">
        <v>0</v>
      </c>
      <c r="CG86" s="4">
        <v>0</v>
      </c>
      <c r="CH86" s="46">
        <v>0</v>
      </c>
      <c r="CI86" s="6">
        <f t="shared" si="117"/>
        <v>0.32500000000000001</v>
      </c>
      <c r="CJ86" s="11">
        <f t="shared" si="118"/>
        <v>40.57</v>
      </c>
      <c r="CK86" s="1"/>
      <c r="CL86" s="2"/>
      <c r="CM86" s="1"/>
      <c r="CN86" s="1"/>
      <c r="CO86" s="1"/>
      <c r="CP86" s="2"/>
      <c r="CQ86" s="1"/>
      <c r="CR86" s="1"/>
      <c r="CS86" s="1"/>
      <c r="CT86" s="2"/>
      <c r="CU86" s="1"/>
      <c r="CV86" s="1"/>
      <c r="CW86" s="1"/>
      <c r="CX86" s="2"/>
      <c r="CY86" s="1"/>
      <c r="CZ86" s="1"/>
      <c r="DA86" s="1"/>
      <c r="DB86" s="2"/>
      <c r="DC86" s="1"/>
      <c r="DD86" s="1"/>
      <c r="DE86" s="1"/>
      <c r="DF86" s="2"/>
      <c r="DG86" s="1"/>
      <c r="DH86" s="1"/>
      <c r="DI86" s="1"/>
      <c r="DJ86" s="2"/>
      <c r="DK86" s="1"/>
      <c r="DL86" s="1"/>
      <c r="DM86" s="1"/>
      <c r="DN86" s="2"/>
      <c r="DO86" s="1"/>
      <c r="DP86" s="1"/>
      <c r="DQ86" s="1"/>
      <c r="DR86" s="2"/>
      <c r="DS86" s="1"/>
      <c r="DT86" s="1"/>
      <c r="DU86" s="1"/>
      <c r="DV86" s="2"/>
      <c r="DW86" s="1"/>
      <c r="DX86" s="1"/>
      <c r="DY86" s="1"/>
      <c r="DZ86" s="2"/>
      <c r="EA86" s="1"/>
      <c r="EB86" s="1"/>
      <c r="EC86" s="1"/>
    </row>
    <row r="87" spans="1:208" x14ac:dyDescent="0.3">
      <c r="A87" s="60">
        <v>2015</v>
      </c>
      <c r="B87" s="61" t="s">
        <v>8</v>
      </c>
      <c r="C87" s="47">
        <v>0</v>
      </c>
      <c r="D87" s="4">
        <v>0</v>
      </c>
      <c r="E87" s="15">
        <v>0</v>
      </c>
      <c r="F87" s="47">
        <v>0</v>
      </c>
      <c r="G87" s="4">
        <v>0</v>
      </c>
      <c r="H87" s="15">
        <v>0</v>
      </c>
      <c r="I87" s="47">
        <v>0</v>
      </c>
      <c r="J87" s="4">
        <v>0</v>
      </c>
      <c r="K87" s="15">
        <v>0</v>
      </c>
      <c r="L87" s="47">
        <v>0</v>
      </c>
      <c r="M87" s="4">
        <v>0</v>
      </c>
      <c r="N87" s="15">
        <v>0</v>
      </c>
      <c r="O87" s="47">
        <v>0</v>
      </c>
      <c r="P87" s="4">
        <v>0</v>
      </c>
      <c r="Q87" s="15">
        <v>0</v>
      </c>
      <c r="R87" s="47">
        <v>0</v>
      </c>
      <c r="S87" s="4">
        <v>0</v>
      </c>
      <c r="T87" s="15">
        <f t="shared" si="113"/>
        <v>0</v>
      </c>
      <c r="U87" s="47">
        <v>0</v>
      </c>
      <c r="V87" s="4">
        <v>0</v>
      </c>
      <c r="W87" s="15">
        <v>0</v>
      </c>
      <c r="X87" s="47">
        <v>0</v>
      </c>
      <c r="Y87" s="4">
        <v>0</v>
      </c>
      <c r="Z87" s="15">
        <v>0</v>
      </c>
      <c r="AA87" s="47">
        <v>0</v>
      </c>
      <c r="AB87" s="4">
        <v>0</v>
      </c>
      <c r="AC87" s="15">
        <v>0</v>
      </c>
      <c r="AD87" s="47">
        <v>0</v>
      </c>
      <c r="AE87" s="4">
        <v>0</v>
      </c>
      <c r="AF87" s="15">
        <v>0</v>
      </c>
      <c r="AG87" s="47">
        <v>0.78300000000000003</v>
      </c>
      <c r="AH87" s="4">
        <v>79.98</v>
      </c>
      <c r="AI87" s="15">
        <f t="shared" si="114"/>
        <v>102145.59386973179</v>
      </c>
      <c r="AJ87" s="47">
        <v>0</v>
      </c>
      <c r="AK87" s="4">
        <v>0</v>
      </c>
      <c r="AL87" s="15">
        <v>0</v>
      </c>
      <c r="AM87" s="47">
        <v>0</v>
      </c>
      <c r="AN87" s="4">
        <v>0</v>
      </c>
      <c r="AO87" s="15">
        <v>0</v>
      </c>
      <c r="AP87" s="47">
        <v>0</v>
      </c>
      <c r="AQ87" s="4">
        <v>0</v>
      </c>
      <c r="AR87" s="46">
        <v>0</v>
      </c>
      <c r="AS87" s="47">
        <v>0</v>
      </c>
      <c r="AT87" s="4">
        <v>0</v>
      </c>
      <c r="AU87" s="46">
        <v>0</v>
      </c>
      <c r="AV87" s="47">
        <v>0</v>
      </c>
      <c r="AW87" s="4">
        <v>0</v>
      </c>
      <c r="AX87" s="15">
        <v>0</v>
      </c>
      <c r="AY87" s="47">
        <v>0</v>
      </c>
      <c r="AZ87" s="4">
        <v>0</v>
      </c>
      <c r="BA87" s="15">
        <f t="shared" si="116"/>
        <v>0</v>
      </c>
      <c r="BB87" s="47">
        <v>0</v>
      </c>
      <c r="BC87" s="4">
        <v>0</v>
      </c>
      <c r="BD87" s="15">
        <v>0</v>
      </c>
      <c r="BE87" s="47">
        <v>0</v>
      </c>
      <c r="BF87" s="4">
        <v>0</v>
      </c>
      <c r="BG87" s="46">
        <v>0</v>
      </c>
      <c r="BH87" s="47">
        <v>0</v>
      </c>
      <c r="BI87" s="4">
        <v>0</v>
      </c>
      <c r="BJ87" s="46">
        <v>0</v>
      </c>
      <c r="BK87" s="47">
        <v>0</v>
      </c>
      <c r="BL87" s="4">
        <v>0</v>
      </c>
      <c r="BM87" s="15">
        <v>0</v>
      </c>
      <c r="BN87" s="47">
        <v>0</v>
      </c>
      <c r="BO87" s="4">
        <v>0</v>
      </c>
      <c r="BP87" s="46">
        <v>0</v>
      </c>
      <c r="BQ87" s="47">
        <v>0</v>
      </c>
      <c r="BR87" s="4">
        <v>0</v>
      </c>
      <c r="BS87" s="15">
        <v>0</v>
      </c>
      <c r="BT87" s="47">
        <v>0</v>
      </c>
      <c r="BU87" s="4">
        <v>0</v>
      </c>
      <c r="BV87" s="46">
        <v>0</v>
      </c>
      <c r="BW87" s="47">
        <v>0</v>
      </c>
      <c r="BX87" s="4">
        <v>0</v>
      </c>
      <c r="BY87" s="15">
        <v>0</v>
      </c>
      <c r="BZ87" s="47">
        <v>0</v>
      </c>
      <c r="CA87" s="4">
        <v>0</v>
      </c>
      <c r="CB87" s="15">
        <v>0</v>
      </c>
      <c r="CC87" s="47">
        <v>0</v>
      </c>
      <c r="CD87" s="4">
        <v>0</v>
      </c>
      <c r="CE87" s="15">
        <v>0</v>
      </c>
      <c r="CF87" s="47">
        <v>0</v>
      </c>
      <c r="CG87" s="4">
        <v>0</v>
      </c>
      <c r="CH87" s="46">
        <v>0</v>
      </c>
      <c r="CI87" s="6">
        <f t="shared" si="117"/>
        <v>0.78300000000000003</v>
      </c>
      <c r="CJ87" s="11">
        <f t="shared" si="118"/>
        <v>79.98</v>
      </c>
      <c r="CK87" s="1"/>
      <c r="CL87" s="2"/>
      <c r="CM87" s="1"/>
      <c r="CN87" s="1"/>
      <c r="CO87" s="1"/>
      <c r="CP87" s="2"/>
      <c r="CQ87" s="1"/>
      <c r="CR87" s="1"/>
      <c r="CS87" s="1"/>
      <c r="CT87" s="2"/>
      <c r="CU87" s="1"/>
      <c r="CV87" s="1"/>
      <c r="CW87" s="1"/>
      <c r="CX87" s="2"/>
      <c r="CY87" s="1"/>
      <c r="CZ87" s="1"/>
      <c r="DA87" s="1"/>
      <c r="DB87" s="2"/>
      <c r="DC87" s="1"/>
      <c r="DD87" s="1"/>
      <c r="DE87" s="1"/>
      <c r="DF87" s="2"/>
      <c r="DG87" s="1"/>
      <c r="DH87" s="1"/>
      <c r="DI87" s="1"/>
      <c r="DJ87" s="2"/>
      <c r="DK87" s="1"/>
      <c r="DL87" s="1"/>
      <c r="DM87" s="1"/>
      <c r="DN87" s="2"/>
      <c r="DO87" s="1"/>
      <c r="DP87" s="1"/>
      <c r="DQ87" s="1"/>
      <c r="DR87" s="2"/>
      <c r="DS87" s="1"/>
      <c r="DT87" s="1"/>
      <c r="DU87" s="1"/>
      <c r="DV87" s="2"/>
      <c r="DW87" s="1"/>
      <c r="DX87" s="1"/>
      <c r="DY87" s="1"/>
      <c r="DZ87" s="2"/>
      <c r="EA87" s="1"/>
      <c r="EB87" s="1"/>
      <c r="EC87" s="1"/>
    </row>
    <row r="88" spans="1:208" x14ac:dyDescent="0.3">
      <c r="A88" s="60">
        <v>2015</v>
      </c>
      <c r="B88" s="61" t="s">
        <v>9</v>
      </c>
      <c r="C88" s="47">
        <v>0</v>
      </c>
      <c r="D88" s="4">
        <v>0</v>
      </c>
      <c r="E88" s="15">
        <v>0</v>
      </c>
      <c r="F88" s="47">
        <v>0</v>
      </c>
      <c r="G88" s="4">
        <v>0</v>
      </c>
      <c r="H88" s="15">
        <v>0</v>
      </c>
      <c r="I88" s="47">
        <v>0</v>
      </c>
      <c r="J88" s="4">
        <v>0</v>
      </c>
      <c r="K88" s="15">
        <v>0</v>
      </c>
      <c r="L88" s="47">
        <v>0</v>
      </c>
      <c r="M88" s="4">
        <v>0</v>
      </c>
      <c r="N88" s="15">
        <v>0</v>
      </c>
      <c r="O88" s="47">
        <v>0</v>
      </c>
      <c r="P88" s="4">
        <v>0</v>
      </c>
      <c r="Q88" s="15">
        <v>0</v>
      </c>
      <c r="R88" s="47">
        <v>0</v>
      </c>
      <c r="S88" s="4">
        <v>0</v>
      </c>
      <c r="T88" s="15">
        <f t="shared" si="113"/>
        <v>0</v>
      </c>
      <c r="U88" s="47">
        <v>0</v>
      </c>
      <c r="V88" s="4">
        <v>0</v>
      </c>
      <c r="W88" s="15">
        <v>0</v>
      </c>
      <c r="X88" s="47">
        <v>0</v>
      </c>
      <c r="Y88" s="4">
        <v>0</v>
      </c>
      <c r="Z88" s="15">
        <v>0</v>
      </c>
      <c r="AA88" s="47">
        <v>0</v>
      </c>
      <c r="AB88" s="4">
        <v>0</v>
      </c>
      <c r="AC88" s="15">
        <v>0</v>
      </c>
      <c r="AD88" s="47">
        <v>0</v>
      </c>
      <c r="AE88" s="4">
        <v>0</v>
      </c>
      <c r="AF88" s="15">
        <v>0</v>
      </c>
      <c r="AG88" s="47">
        <v>6.0000000000000001E-3</v>
      </c>
      <c r="AH88" s="4">
        <v>3.97</v>
      </c>
      <c r="AI88" s="15">
        <f t="shared" si="114"/>
        <v>661666.66666666663</v>
      </c>
      <c r="AJ88" s="47">
        <v>0</v>
      </c>
      <c r="AK88" s="4">
        <v>0</v>
      </c>
      <c r="AL88" s="15">
        <v>0</v>
      </c>
      <c r="AM88" s="47">
        <v>0</v>
      </c>
      <c r="AN88" s="4">
        <v>0</v>
      </c>
      <c r="AO88" s="15">
        <v>0</v>
      </c>
      <c r="AP88" s="47">
        <v>0</v>
      </c>
      <c r="AQ88" s="4">
        <v>0</v>
      </c>
      <c r="AR88" s="46">
        <v>0</v>
      </c>
      <c r="AS88" s="47">
        <v>0</v>
      </c>
      <c r="AT88" s="4">
        <v>0</v>
      </c>
      <c r="AU88" s="46">
        <v>0</v>
      </c>
      <c r="AV88" s="47">
        <v>0</v>
      </c>
      <c r="AW88" s="4">
        <v>0</v>
      </c>
      <c r="AX88" s="15">
        <v>0</v>
      </c>
      <c r="AY88" s="47">
        <v>0</v>
      </c>
      <c r="AZ88" s="4">
        <v>0</v>
      </c>
      <c r="BA88" s="15">
        <f t="shared" si="116"/>
        <v>0</v>
      </c>
      <c r="BB88" s="47">
        <v>0</v>
      </c>
      <c r="BC88" s="4">
        <v>0</v>
      </c>
      <c r="BD88" s="15">
        <v>0</v>
      </c>
      <c r="BE88" s="47">
        <v>0</v>
      </c>
      <c r="BF88" s="4">
        <v>0</v>
      </c>
      <c r="BG88" s="46">
        <v>0</v>
      </c>
      <c r="BH88" s="47">
        <v>0</v>
      </c>
      <c r="BI88" s="4">
        <v>0</v>
      </c>
      <c r="BJ88" s="46">
        <v>0</v>
      </c>
      <c r="BK88" s="47">
        <v>0</v>
      </c>
      <c r="BL88" s="4">
        <v>0</v>
      </c>
      <c r="BM88" s="15">
        <v>0</v>
      </c>
      <c r="BN88" s="47">
        <v>0</v>
      </c>
      <c r="BO88" s="4">
        <v>0</v>
      </c>
      <c r="BP88" s="46">
        <v>0</v>
      </c>
      <c r="BQ88" s="47">
        <v>0</v>
      </c>
      <c r="BR88" s="4">
        <v>0</v>
      </c>
      <c r="BS88" s="15">
        <v>0</v>
      </c>
      <c r="BT88" s="47">
        <v>0</v>
      </c>
      <c r="BU88" s="4">
        <v>0</v>
      </c>
      <c r="BV88" s="46">
        <v>0</v>
      </c>
      <c r="BW88" s="47">
        <v>0</v>
      </c>
      <c r="BX88" s="4">
        <v>0</v>
      </c>
      <c r="BY88" s="15">
        <v>0</v>
      </c>
      <c r="BZ88" s="47">
        <v>0</v>
      </c>
      <c r="CA88" s="4">
        <v>0</v>
      </c>
      <c r="CB88" s="15">
        <v>0</v>
      </c>
      <c r="CC88" s="47">
        <v>0</v>
      </c>
      <c r="CD88" s="4">
        <v>0</v>
      </c>
      <c r="CE88" s="15">
        <v>0</v>
      </c>
      <c r="CF88" s="47">
        <v>0</v>
      </c>
      <c r="CG88" s="4">
        <v>0</v>
      </c>
      <c r="CH88" s="46">
        <v>0</v>
      </c>
      <c r="CI88" s="6">
        <f t="shared" si="117"/>
        <v>6.0000000000000001E-3</v>
      </c>
      <c r="CJ88" s="11">
        <f t="shared" si="118"/>
        <v>3.97</v>
      </c>
      <c r="CK88" s="1"/>
      <c r="CL88" s="2"/>
      <c r="CM88" s="1"/>
      <c r="CN88" s="1"/>
      <c r="CO88" s="1"/>
      <c r="CP88" s="2"/>
      <c r="CQ88" s="1"/>
      <c r="CR88" s="1"/>
      <c r="CS88" s="1"/>
      <c r="CT88" s="2"/>
      <c r="CU88" s="1"/>
      <c r="CV88" s="1"/>
      <c r="CW88" s="1"/>
      <c r="CX88" s="2"/>
      <c r="CY88" s="1"/>
      <c r="CZ88" s="1"/>
      <c r="DA88" s="1"/>
      <c r="DB88" s="2"/>
      <c r="DC88" s="1"/>
      <c r="DD88" s="1"/>
      <c r="DE88" s="1"/>
      <c r="DF88" s="2"/>
      <c r="DG88" s="1"/>
      <c r="DH88" s="1"/>
      <c r="DI88" s="1"/>
      <c r="DJ88" s="2"/>
      <c r="DK88" s="1"/>
      <c r="DL88" s="1"/>
      <c r="DM88" s="1"/>
      <c r="DN88" s="2"/>
      <c r="DO88" s="1"/>
      <c r="DP88" s="1"/>
      <c r="DQ88" s="1"/>
      <c r="DR88" s="2"/>
      <c r="DS88" s="1"/>
      <c r="DT88" s="1"/>
      <c r="DU88" s="1"/>
      <c r="DV88" s="2"/>
      <c r="DW88" s="1"/>
      <c r="DX88" s="1"/>
      <c r="DY88" s="1"/>
      <c r="DZ88" s="2"/>
      <c r="EA88" s="1"/>
      <c r="EB88" s="1"/>
      <c r="EC88" s="1"/>
    </row>
    <row r="89" spans="1:208" x14ac:dyDescent="0.3">
      <c r="A89" s="60">
        <v>2015</v>
      </c>
      <c r="B89" s="61" t="s">
        <v>10</v>
      </c>
      <c r="C89" s="47">
        <v>0</v>
      </c>
      <c r="D89" s="4">
        <v>0</v>
      </c>
      <c r="E89" s="15">
        <v>0</v>
      </c>
      <c r="F89" s="47">
        <v>0</v>
      </c>
      <c r="G89" s="4">
        <v>0</v>
      </c>
      <c r="H89" s="15">
        <v>0</v>
      </c>
      <c r="I89" s="47">
        <v>0</v>
      </c>
      <c r="J89" s="4">
        <v>0</v>
      </c>
      <c r="K89" s="15">
        <v>0</v>
      </c>
      <c r="L89" s="47">
        <v>0</v>
      </c>
      <c r="M89" s="4">
        <v>0</v>
      </c>
      <c r="N89" s="15">
        <v>0</v>
      </c>
      <c r="O89" s="47">
        <v>0</v>
      </c>
      <c r="P89" s="4">
        <v>0</v>
      </c>
      <c r="Q89" s="15">
        <v>0</v>
      </c>
      <c r="R89" s="47">
        <v>0</v>
      </c>
      <c r="S89" s="4">
        <v>0</v>
      </c>
      <c r="T89" s="15">
        <f t="shared" si="113"/>
        <v>0</v>
      </c>
      <c r="U89" s="47">
        <v>0</v>
      </c>
      <c r="V89" s="4">
        <v>0</v>
      </c>
      <c r="W89" s="15">
        <v>0</v>
      </c>
      <c r="X89" s="47">
        <v>0</v>
      </c>
      <c r="Y89" s="4">
        <v>0</v>
      </c>
      <c r="Z89" s="15">
        <v>0</v>
      </c>
      <c r="AA89" s="47">
        <v>0</v>
      </c>
      <c r="AB89" s="4">
        <v>0</v>
      </c>
      <c r="AC89" s="15">
        <v>0</v>
      </c>
      <c r="AD89" s="47">
        <v>0</v>
      </c>
      <c r="AE89" s="4">
        <v>0</v>
      </c>
      <c r="AF89" s="15">
        <v>0</v>
      </c>
      <c r="AG89" s="47">
        <v>1.103</v>
      </c>
      <c r="AH89" s="4">
        <v>130.22999999999999</v>
      </c>
      <c r="AI89" s="15">
        <f t="shared" si="114"/>
        <v>118068.90299184043</v>
      </c>
      <c r="AJ89" s="47">
        <v>0</v>
      </c>
      <c r="AK89" s="4">
        <v>0</v>
      </c>
      <c r="AL89" s="15">
        <v>0</v>
      </c>
      <c r="AM89" s="47">
        <v>0</v>
      </c>
      <c r="AN89" s="4">
        <v>0</v>
      </c>
      <c r="AO89" s="15">
        <v>0</v>
      </c>
      <c r="AP89" s="47">
        <v>0</v>
      </c>
      <c r="AQ89" s="4">
        <v>0</v>
      </c>
      <c r="AR89" s="46">
        <v>0</v>
      </c>
      <c r="AS89" s="47">
        <v>0</v>
      </c>
      <c r="AT89" s="4">
        <v>0</v>
      </c>
      <c r="AU89" s="46">
        <v>0</v>
      </c>
      <c r="AV89" s="47">
        <v>0</v>
      </c>
      <c r="AW89" s="4">
        <v>0</v>
      </c>
      <c r="AX89" s="15">
        <v>0</v>
      </c>
      <c r="AY89" s="47">
        <v>0</v>
      </c>
      <c r="AZ89" s="4">
        <v>0</v>
      </c>
      <c r="BA89" s="15">
        <f t="shared" si="116"/>
        <v>0</v>
      </c>
      <c r="BB89" s="47">
        <v>0</v>
      </c>
      <c r="BC89" s="4">
        <v>0</v>
      </c>
      <c r="BD89" s="15">
        <v>0</v>
      </c>
      <c r="BE89" s="47">
        <v>0</v>
      </c>
      <c r="BF89" s="4">
        <v>0</v>
      </c>
      <c r="BG89" s="46">
        <v>0</v>
      </c>
      <c r="BH89" s="47">
        <v>0</v>
      </c>
      <c r="BI89" s="4">
        <v>0</v>
      </c>
      <c r="BJ89" s="46">
        <v>0</v>
      </c>
      <c r="BK89" s="47">
        <v>0</v>
      </c>
      <c r="BL89" s="4">
        <v>0</v>
      </c>
      <c r="BM89" s="15">
        <v>0</v>
      </c>
      <c r="BN89" s="47">
        <v>0</v>
      </c>
      <c r="BO89" s="4">
        <v>0</v>
      </c>
      <c r="BP89" s="46">
        <v>0</v>
      </c>
      <c r="BQ89" s="47">
        <v>0</v>
      </c>
      <c r="BR89" s="4">
        <v>0</v>
      </c>
      <c r="BS89" s="15">
        <v>0</v>
      </c>
      <c r="BT89" s="47">
        <v>0</v>
      </c>
      <c r="BU89" s="4">
        <v>0</v>
      </c>
      <c r="BV89" s="46">
        <v>0</v>
      </c>
      <c r="BW89" s="47">
        <v>0</v>
      </c>
      <c r="BX89" s="4">
        <v>0</v>
      </c>
      <c r="BY89" s="15">
        <v>0</v>
      </c>
      <c r="BZ89" s="47">
        <v>0</v>
      </c>
      <c r="CA89" s="4">
        <v>0</v>
      </c>
      <c r="CB89" s="15">
        <v>0</v>
      </c>
      <c r="CC89" s="47">
        <v>0</v>
      </c>
      <c r="CD89" s="4">
        <v>0</v>
      </c>
      <c r="CE89" s="15">
        <v>0</v>
      </c>
      <c r="CF89" s="47">
        <v>0</v>
      </c>
      <c r="CG89" s="4">
        <v>0</v>
      </c>
      <c r="CH89" s="46">
        <v>0</v>
      </c>
      <c r="CI89" s="6">
        <f t="shared" si="117"/>
        <v>1.103</v>
      </c>
      <c r="CJ89" s="11">
        <f t="shared" si="118"/>
        <v>130.22999999999999</v>
      </c>
      <c r="CK89" s="1"/>
      <c r="CL89" s="2"/>
      <c r="CM89" s="1"/>
      <c r="CN89" s="1"/>
      <c r="CO89" s="1"/>
      <c r="CP89" s="2"/>
      <c r="CQ89" s="1"/>
      <c r="CR89" s="1"/>
      <c r="CS89" s="1"/>
      <c r="CT89" s="2"/>
      <c r="CU89" s="1"/>
      <c r="CV89" s="1"/>
      <c r="CW89" s="1"/>
      <c r="CX89" s="2"/>
      <c r="CY89" s="1"/>
      <c r="CZ89" s="1"/>
      <c r="DA89" s="1"/>
      <c r="DB89" s="2"/>
      <c r="DC89" s="1"/>
      <c r="DD89" s="1"/>
      <c r="DE89" s="1"/>
      <c r="DF89" s="2"/>
      <c r="DG89" s="1"/>
      <c r="DH89" s="1"/>
      <c r="DI89" s="1"/>
      <c r="DJ89" s="2"/>
      <c r="DK89" s="1"/>
      <c r="DL89" s="1"/>
      <c r="DM89" s="1"/>
      <c r="DN89" s="2"/>
      <c r="DO89" s="1"/>
      <c r="DP89" s="1"/>
      <c r="DQ89" s="1"/>
      <c r="DR89" s="2"/>
      <c r="DS89" s="1"/>
      <c r="DT89" s="1"/>
      <c r="DU89" s="1"/>
      <c r="DV89" s="2"/>
      <c r="DW89" s="1"/>
      <c r="DX89" s="1"/>
      <c r="DY89" s="1"/>
      <c r="DZ89" s="2"/>
      <c r="EA89" s="1"/>
      <c r="EB89" s="1"/>
      <c r="EC89" s="1"/>
    </row>
    <row r="90" spans="1:208" x14ac:dyDescent="0.3">
      <c r="A90" s="60">
        <v>2015</v>
      </c>
      <c r="B90" s="61" t="s">
        <v>11</v>
      </c>
      <c r="C90" s="47">
        <v>0</v>
      </c>
      <c r="D90" s="4">
        <v>0</v>
      </c>
      <c r="E90" s="15">
        <v>0</v>
      </c>
      <c r="F90" s="47">
        <v>0</v>
      </c>
      <c r="G90" s="4">
        <v>0</v>
      </c>
      <c r="H90" s="15">
        <v>0</v>
      </c>
      <c r="I90" s="47">
        <v>0</v>
      </c>
      <c r="J90" s="4">
        <v>0</v>
      </c>
      <c r="K90" s="15">
        <v>0</v>
      </c>
      <c r="L90" s="47">
        <v>0</v>
      </c>
      <c r="M90" s="4">
        <v>0</v>
      </c>
      <c r="N90" s="15">
        <v>0</v>
      </c>
      <c r="O90" s="47">
        <v>0</v>
      </c>
      <c r="P90" s="4">
        <v>0</v>
      </c>
      <c r="Q90" s="15">
        <v>0</v>
      </c>
      <c r="R90" s="47">
        <v>0</v>
      </c>
      <c r="S90" s="4">
        <v>0</v>
      </c>
      <c r="T90" s="15">
        <f t="shared" si="113"/>
        <v>0</v>
      </c>
      <c r="U90" s="47">
        <v>0</v>
      </c>
      <c r="V90" s="4">
        <v>0</v>
      </c>
      <c r="W90" s="15">
        <v>0</v>
      </c>
      <c r="X90" s="47">
        <v>0</v>
      </c>
      <c r="Y90" s="4">
        <v>0</v>
      </c>
      <c r="Z90" s="15">
        <v>0</v>
      </c>
      <c r="AA90" s="47">
        <v>0</v>
      </c>
      <c r="AB90" s="4">
        <v>0</v>
      </c>
      <c r="AC90" s="15">
        <v>0</v>
      </c>
      <c r="AD90" s="47">
        <v>0</v>
      </c>
      <c r="AE90" s="4">
        <v>0</v>
      </c>
      <c r="AF90" s="15">
        <v>0</v>
      </c>
      <c r="AG90" s="47">
        <v>0.63500000000000001</v>
      </c>
      <c r="AH90" s="4">
        <v>83.08</v>
      </c>
      <c r="AI90" s="15">
        <f t="shared" si="114"/>
        <v>130834.64566929135</v>
      </c>
      <c r="AJ90" s="47">
        <v>0</v>
      </c>
      <c r="AK90" s="4">
        <v>0</v>
      </c>
      <c r="AL90" s="15">
        <v>0</v>
      </c>
      <c r="AM90" s="47">
        <v>0</v>
      </c>
      <c r="AN90" s="4">
        <v>0</v>
      </c>
      <c r="AO90" s="15">
        <v>0</v>
      </c>
      <c r="AP90" s="47">
        <v>0</v>
      </c>
      <c r="AQ90" s="4">
        <v>0</v>
      </c>
      <c r="AR90" s="46">
        <v>0</v>
      </c>
      <c r="AS90" s="47">
        <v>0</v>
      </c>
      <c r="AT90" s="4">
        <v>0</v>
      </c>
      <c r="AU90" s="46">
        <v>0</v>
      </c>
      <c r="AV90" s="47">
        <v>0</v>
      </c>
      <c r="AW90" s="4">
        <v>0</v>
      </c>
      <c r="AX90" s="15">
        <v>0</v>
      </c>
      <c r="AY90" s="47">
        <v>0</v>
      </c>
      <c r="AZ90" s="4">
        <v>0</v>
      </c>
      <c r="BA90" s="15">
        <f t="shared" si="116"/>
        <v>0</v>
      </c>
      <c r="BB90" s="47">
        <v>1E-3</v>
      </c>
      <c r="BC90" s="4">
        <v>0.14000000000000001</v>
      </c>
      <c r="BD90" s="15">
        <f t="shared" ref="BD90" si="119">BC90/BB90*1000</f>
        <v>140000</v>
      </c>
      <c r="BE90" s="47">
        <v>0</v>
      </c>
      <c r="BF90" s="4">
        <v>0</v>
      </c>
      <c r="BG90" s="46">
        <v>0</v>
      </c>
      <c r="BH90" s="47">
        <v>0</v>
      </c>
      <c r="BI90" s="4">
        <v>0</v>
      </c>
      <c r="BJ90" s="46">
        <v>0</v>
      </c>
      <c r="BK90" s="47">
        <v>8.0000000000000002E-3</v>
      </c>
      <c r="BL90" s="4">
        <v>0.33</v>
      </c>
      <c r="BM90" s="15">
        <f t="shared" ref="BM90" si="120">BL90/BK90*1000</f>
        <v>41250</v>
      </c>
      <c r="BN90" s="47">
        <v>0</v>
      </c>
      <c r="BO90" s="4">
        <v>0</v>
      </c>
      <c r="BP90" s="46">
        <v>0</v>
      </c>
      <c r="BQ90" s="47">
        <v>0</v>
      </c>
      <c r="BR90" s="4">
        <v>0</v>
      </c>
      <c r="BS90" s="15">
        <v>0</v>
      </c>
      <c r="BT90" s="47">
        <v>0</v>
      </c>
      <c r="BU90" s="4">
        <v>0</v>
      </c>
      <c r="BV90" s="46">
        <v>0</v>
      </c>
      <c r="BW90" s="47">
        <v>0</v>
      </c>
      <c r="BX90" s="4">
        <v>0</v>
      </c>
      <c r="BY90" s="15">
        <v>0</v>
      </c>
      <c r="BZ90" s="47">
        <v>0</v>
      </c>
      <c r="CA90" s="4">
        <v>0</v>
      </c>
      <c r="CB90" s="15">
        <v>0</v>
      </c>
      <c r="CC90" s="47">
        <v>0</v>
      </c>
      <c r="CD90" s="4">
        <v>0</v>
      </c>
      <c r="CE90" s="15">
        <v>0</v>
      </c>
      <c r="CF90" s="47">
        <v>0</v>
      </c>
      <c r="CG90" s="4">
        <v>0</v>
      </c>
      <c r="CH90" s="46">
        <v>0</v>
      </c>
      <c r="CI90" s="6">
        <f t="shared" si="117"/>
        <v>0.64400000000000002</v>
      </c>
      <c r="CJ90" s="11">
        <f t="shared" si="118"/>
        <v>83.55</v>
      </c>
      <c r="CK90" s="1"/>
      <c r="CL90" s="2"/>
      <c r="CM90" s="1"/>
      <c r="CN90" s="1"/>
      <c r="CO90" s="1"/>
      <c r="CP90" s="2"/>
      <c r="CQ90" s="1"/>
      <c r="CR90" s="1"/>
      <c r="CS90" s="1"/>
      <c r="CT90" s="2"/>
      <c r="CU90" s="1"/>
      <c r="CV90" s="1"/>
      <c r="CW90" s="1"/>
      <c r="CX90" s="2"/>
      <c r="CY90" s="1"/>
      <c r="CZ90" s="1"/>
      <c r="DA90" s="1"/>
      <c r="DB90" s="2"/>
      <c r="DC90" s="1"/>
      <c r="DD90" s="1"/>
      <c r="DE90" s="1"/>
      <c r="DF90" s="2"/>
      <c r="DG90" s="1"/>
      <c r="DH90" s="1"/>
      <c r="DI90" s="1"/>
      <c r="DJ90" s="2"/>
      <c r="DK90" s="1"/>
      <c r="DL90" s="1"/>
      <c r="DM90" s="1"/>
      <c r="DN90" s="2"/>
      <c r="DO90" s="1"/>
      <c r="DP90" s="1"/>
      <c r="DQ90" s="1"/>
      <c r="DR90" s="2"/>
      <c r="DS90" s="1"/>
      <c r="DT90" s="1"/>
      <c r="DU90" s="1"/>
      <c r="DV90" s="2"/>
      <c r="DW90" s="1"/>
      <c r="DX90" s="1"/>
      <c r="DY90" s="1"/>
      <c r="DZ90" s="2"/>
      <c r="EA90" s="1"/>
      <c r="EB90" s="1"/>
      <c r="EC90" s="1"/>
    </row>
    <row r="91" spans="1:208" x14ac:dyDescent="0.3">
      <c r="A91" s="60">
        <v>2015</v>
      </c>
      <c r="B91" s="61" t="s">
        <v>12</v>
      </c>
      <c r="C91" s="47">
        <v>0.70899999999999996</v>
      </c>
      <c r="D91" s="4">
        <v>99.1</v>
      </c>
      <c r="E91" s="15">
        <f t="shared" ref="E91" si="121">D91/C91*1000</f>
        <v>139774.33004231311</v>
      </c>
      <c r="F91" s="47">
        <v>0</v>
      </c>
      <c r="G91" s="4">
        <v>0</v>
      </c>
      <c r="H91" s="15">
        <v>0</v>
      </c>
      <c r="I91" s="47">
        <v>0</v>
      </c>
      <c r="J91" s="4">
        <v>0</v>
      </c>
      <c r="K91" s="15">
        <v>0</v>
      </c>
      <c r="L91" s="47">
        <v>0</v>
      </c>
      <c r="M91" s="4">
        <v>0</v>
      </c>
      <c r="N91" s="15">
        <v>0</v>
      </c>
      <c r="O91" s="47">
        <v>0</v>
      </c>
      <c r="P91" s="4">
        <v>0</v>
      </c>
      <c r="Q91" s="15">
        <v>0</v>
      </c>
      <c r="R91" s="47">
        <v>0</v>
      </c>
      <c r="S91" s="4">
        <v>0</v>
      </c>
      <c r="T91" s="15">
        <f t="shared" si="113"/>
        <v>0</v>
      </c>
      <c r="U91" s="47">
        <v>0</v>
      </c>
      <c r="V91" s="4">
        <v>0</v>
      </c>
      <c r="W91" s="15">
        <v>0</v>
      </c>
      <c r="X91" s="47">
        <v>0</v>
      </c>
      <c r="Y91" s="4">
        <v>0</v>
      </c>
      <c r="Z91" s="15">
        <v>0</v>
      </c>
      <c r="AA91" s="47">
        <v>0</v>
      </c>
      <c r="AB91" s="4">
        <v>0</v>
      </c>
      <c r="AC91" s="15">
        <v>0</v>
      </c>
      <c r="AD91" s="47">
        <v>0</v>
      </c>
      <c r="AE91" s="4">
        <v>0</v>
      </c>
      <c r="AF91" s="15">
        <v>0</v>
      </c>
      <c r="AG91" s="47">
        <v>1.5580000000000001</v>
      </c>
      <c r="AH91" s="4">
        <v>123.28</v>
      </c>
      <c r="AI91" s="15">
        <f t="shared" si="114"/>
        <v>79127.086007702179</v>
      </c>
      <c r="AJ91" s="47">
        <v>0</v>
      </c>
      <c r="AK91" s="4">
        <v>0</v>
      </c>
      <c r="AL91" s="15">
        <v>0</v>
      </c>
      <c r="AM91" s="47">
        <v>0</v>
      </c>
      <c r="AN91" s="4">
        <v>0</v>
      </c>
      <c r="AO91" s="15">
        <v>0</v>
      </c>
      <c r="AP91" s="47">
        <v>0</v>
      </c>
      <c r="AQ91" s="4">
        <v>0</v>
      </c>
      <c r="AR91" s="46">
        <v>0</v>
      </c>
      <c r="AS91" s="47">
        <v>0</v>
      </c>
      <c r="AT91" s="4">
        <v>0</v>
      </c>
      <c r="AU91" s="46">
        <v>0</v>
      </c>
      <c r="AV91" s="47">
        <v>0</v>
      </c>
      <c r="AW91" s="4">
        <v>0</v>
      </c>
      <c r="AX91" s="15">
        <v>0</v>
      </c>
      <c r="AY91" s="47">
        <v>0</v>
      </c>
      <c r="AZ91" s="4">
        <v>0</v>
      </c>
      <c r="BA91" s="15">
        <f t="shared" si="116"/>
        <v>0</v>
      </c>
      <c r="BB91" s="47">
        <v>0</v>
      </c>
      <c r="BC91" s="4">
        <v>0</v>
      </c>
      <c r="BD91" s="15">
        <v>0</v>
      </c>
      <c r="BE91" s="47">
        <v>0</v>
      </c>
      <c r="BF91" s="4">
        <v>0</v>
      </c>
      <c r="BG91" s="46">
        <v>0</v>
      </c>
      <c r="BH91" s="47">
        <v>0</v>
      </c>
      <c r="BI91" s="4">
        <v>0</v>
      </c>
      <c r="BJ91" s="46">
        <v>0</v>
      </c>
      <c r="BK91" s="47">
        <v>0</v>
      </c>
      <c r="BL91" s="4">
        <v>0</v>
      </c>
      <c r="BM91" s="15">
        <v>0</v>
      </c>
      <c r="BN91" s="47">
        <v>0</v>
      </c>
      <c r="BO91" s="4">
        <v>0</v>
      </c>
      <c r="BP91" s="46">
        <v>0</v>
      </c>
      <c r="BQ91" s="47">
        <v>0</v>
      </c>
      <c r="BR91" s="4">
        <v>0</v>
      </c>
      <c r="BS91" s="15">
        <v>0</v>
      </c>
      <c r="BT91" s="47">
        <v>0</v>
      </c>
      <c r="BU91" s="4">
        <v>0</v>
      </c>
      <c r="BV91" s="46">
        <v>0</v>
      </c>
      <c r="BW91" s="47">
        <v>0</v>
      </c>
      <c r="BX91" s="4">
        <v>0</v>
      </c>
      <c r="BY91" s="15">
        <v>0</v>
      </c>
      <c r="BZ91" s="47">
        <v>0</v>
      </c>
      <c r="CA91" s="4">
        <v>0</v>
      </c>
      <c r="CB91" s="15">
        <v>0</v>
      </c>
      <c r="CC91" s="47">
        <v>0</v>
      </c>
      <c r="CD91" s="4">
        <v>0</v>
      </c>
      <c r="CE91" s="15">
        <v>0</v>
      </c>
      <c r="CF91" s="47">
        <v>0</v>
      </c>
      <c r="CG91" s="4">
        <v>0</v>
      </c>
      <c r="CH91" s="46">
        <v>0</v>
      </c>
      <c r="CI91" s="6">
        <f t="shared" si="117"/>
        <v>2.2669999999999999</v>
      </c>
      <c r="CJ91" s="11">
        <f t="shared" si="118"/>
        <v>222.38</v>
      </c>
      <c r="CK91" s="1"/>
      <c r="CL91" s="2"/>
      <c r="CM91" s="1"/>
      <c r="CN91" s="1"/>
      <c r="CO91" s="1"/>
      <c r="CP91" s="2"/>
      <c r="CQ91" s="1"/>
      <c r="CR91" s="1"/>
      <c r="CS91" s="1"/>
      <c r="CT91" s="2"/>
      <c r="CU91" s="1"/>
      <c r="CV91" s="1"/>
      <c r="CW91" s="1"/>
      <c r="CX91" s="2"/>
      <c r="CY91" s="1"/>
      <c r="CZ91" s="1"/>
      <c r="DA91" s="1"/>
      <c r="DB91" s="2"/>
      <c r="DC91" s="1"/>
      <c r="DD91" s="1"/>
      <c r="DE91" s="1"/>
      <c r="DF91" s="2"/>
      <c r="DG91" s="1"/>
      <c r="DH91" s="1"/>
      <c r="DI91" s="1"/>
      <c r="DJ91" s="2"/>
      <c r="DK91" s="1"/>
      <c r="DL91" s="1"/>
      <c r="DM91" s="1"/>
      <c r="DN91" s="2"/>
      <c r="DO91" s="1"/>
      <c r="DP91" s="1"/>
      <c r="DQ91" s="1"/>
      <c r="DR91" s="2"/>
      <c r="DS91" s="1"/>
      <c r="DT91" s="1"/>
      <c r="DU91" s="1"/>
      <c r="DV91" s="2"/>
      <c r="DW91" s="1"/>
      <c r="DX91" s="1"/>
      <c r="DY91" s="1"/>
      <c r="DZ91" s="2"/>
      <c r="EA91" s="1"/>
      <c r="EB91" s="1"/>
      <c r="EC91" s="1"/>
    </row>
    <row r="92" spans="1:208" x14ac:dyDescent="0.3">
      <c r="A92" s="60">
        <v>2015</v>
      </c>
      <c r="B92" s="61" t="s">
        <v>13</v>
      </c>
      <c r="C92" s="47">
        <v>0</v>
      </c>
      <c r="D92" s="4">
        <v>0</v>
      </c>
      <c r="E92" s="15">
        <v>0</v>
      </c>
      <c r="F92" s="47">
        <v>0</v>
      </c>
      <c r="G92" s="4">
        <v>0</v>
      </c>
      <c r="H92" s="15">
        <v>0</v>
      </c>
      <c r="I92" s="47">
        <v>0</v>
      </c>
      <c r="J92" s="4">
        <v>0</v>
      </c>
      <c r="K92" s="15">
        <v>0</v>
      </c>
      <c r="L92" s="47">
        <v>0</v>
      </c>
      <c r="M92" s="4">
        <v>0</v>
      </c>
      <c r="N92" s="15">
        <v>0</v>
      </c>
      <c r="O92" s="47">
        <v>0</v>
      </c>
      <c r="P92" s="4">
        <v>0</v>
      </c>
      <c r="Q92" s="15">
        <v>0</v>
      </c>
      <c r="R92" s="47">
        <v>0</v>
      </c>
      <c r="S92" s="4">
        <v>0</v>
      </c>
      <c r="T92" s="15">
        <f t="shared" si="113"/>
        <v>0</v>
      </c>
      <c r="U92" s="47">
        <v>0</v>
      </c>
      <c r="V92" s="4">
        <v>0</v>
      </c>
      <c r="W92" s="15">
        <v>0</v>
      </c>
      <c r="X92" s="47">
        <v>0</v>
      </c>
      <c r="Y92" s="4">
        <v>0</v>
      </c>
      <c r="Z92" s="15">
        <v>0</v>
      </c>
      <c r="AA92" s="47">
        <v>0</v>
      </c>
      <c r="AB92" s="4">
        <v>0</v>
      </c>
      <c r="AC92" s="15">
        <v>0</v>
      </c>
      <c r="AD92" s="47">
        <v>0</v>
      </c>
      <c r="AE92" s="4">
        <v>0</v>
      </c>
      <c r="AF92" s="15">
        <v>0</v>
      </c>
      <c r="AG92" s="47">
        <v>1.3049999999999999</v>
      </c>
      <c r="AH92" s="4">
        <v>109.29</v>
      </c>
      <c r="AI92" s="15">
        <f t="shared" si="114"/>
        <v>83747.126436781618</v>
      </c>
      <c r="AJ92" s="47">
        <v>0</v>
      </c>
      <c r="AK92" s="4">
        <v>0</v>
      </c>
      <c r="AL92" s="15">
        <v>0</v>
      </c>
      <c r="AM92" s="47">
        <v>0</v>
      </c>
      <c r="AN92" s="4">
        <v>0</v>
      </c>
      <c r="AO92" s="15">
        <v>0</v>
      </c>
      <c r="AP92" s="47">
        <v>0</v>
      </c>
      <c r="AQ92" s="4">
        <v>0</v>
      </c>
      <c r="AR92" s="46">
        <v>0</v>
      </c>
      <c r="AS92" s="47">
        <v>0</v>
      </c>
      <c r="AT92" s="4">
        <v>0</v>
      </c>
      <c r="AU92" s="46">
        <v>0</v>
      </c>
      <c r="AV92" s="47">
        <v>0</v>
      </c>
      <c r="AW92" s="4">
        <v>0</v>
      </c>
      <c r="AX92" s="15">
        <v>0</v>
      </c>
      <c r="AY92" s="47">
        <v>0</v>
      </c>
      <c r="AZ92" s="4">
        <v>0</v>
      </c>
      <c r="BA92" s="15">
        <f t="shared" si="116"/>
        <v>0</v>
      </c>
      <c r="BB92" s="47">
        <v>0</v>
      </c>
      <c r="BC92" s="4">
        <v>0</v>
      </c>
      <c r="BD92" s="15">
        <v>0</v>
      </c>
      <c r="BE92" s="47">
        <v>0</v>
      </c>
      <c r="BF92" s="4">
        <v>0</v>
      </c>
      <c r="BG92" s="46">
        <v>0</v>
      </c>
      <c r="BH92" s="47">
        <v>0</v>
      </c>
      <c r="BI92" s="4">
        <v>0</v>
      </c>
      <c r="BJ92" s="46">
        <v>0</v>
      </c>
      <c r="BK92" s="47">
        <v>0</v>
      </c>
      <c r="BL92" s="4">
        <v>0</v>
      </c>
      <c r="BM92" s="15">
        <v>0</v>
      </c>
      <c r="BN92" s="47">
        <v>0</v>
      </c>
      <c r="BO92" s="4">
        <v>0</v>
      </c>
      <c r="BP92" s="46">
        <v>0</v>
      </c>
      <c r="BQ92" s="47">
        <v>0</v>
      </c>
      <c r="BR92" s="4">
        <v>0</v>
      </c>
      <c r="BS92" s="15">
        <v>0</v>
      </c>
      <c r="BT92" s="47">
        <v>0</v>
      </c>
      <c r="BU92" s="4">
        <v>0</v>
      </c>
      <c r="BV92" s="46">
        <v>0</v>
      </c>
      <c r="BW92" s="47">
        <v>0</v>
      </c>
      <c r="BX92" s="4">
        <v>0</v>
      </c>
      <c r="BY92" s="15">
        <v>0</v>
      </c>
      <c r="BZ92" s="47">
        <v>0</v>
      </c>
      <c r="CA92" s="4">
        <v>0</v>
      </c>
      <c r="CB92" s="15">
        <v>0</v>
      </c>
      <c r="CC92" s="47">
        <v>1E-3</v>
      </c>
      <c r="CD92" s="4">
        <v>0.46</v>
      </c>
      <c r="CE92" s="15">
        <f t="shared" ref="CE92" si="122">CD92/CC92*1000</f>
        <v>460000</v>
      </c>
      <c r="CF92" s="47">
        <v>0</v>
      </c>
      <c r="CG92" s="4">
        <v>0</v>
      </c>
      <c r="CH92" s="46">
        <v>0</v>
      </c>
      <c r="CI92" s="6">
        <f t="shared" si="117"/>
        <v>1.3059999999999998</v>
      </c>
      <c r="CJ92" s="11">
        <f t="shared" si="118"/>
        <v>109.75</v>
      </c>
      <c r="CK92" s="1"/>
      <c r="CL92" s="2"/>
      <c r="CM92" s="1"/>
      <c r="CN92" s="1"/>
      <c r="CO92" s="1"/>
      <c r="CP92" s="2"/>
      <c r="CQ92" s="1"/>
      <c r="CR92" s="1"/>
      <c r="CS92" s="1"/>
      <c r="CT92" s="2"/>
      <c r="CU92" s="1"/>
      <c r="CV92" s="1"/>
      <c r="CW92" s="1"/>
      <c r="CX92" s="2"/>
      <c r="CY92" s="1"/>
      <c r="CZ92" s="1"/>
      <c r="DA92" s="1"/>
      <c r="DB92" s="2"/>
      <c r="DC92" s="1"/>
      <c r="DD92" s="1"/>
      <c r="DE92" s="1"/>
      <c r="DF92" s="2"/>
      <c r="DG92" s="1"/>
      <c r="DH92" s="1"/>
      <c r="DI92" s="1"/>
      <c r="DJ92" s="2"/>
      <c r="DK92" s="1"/>
      <c r="DL92" s="1"/>
      <c r="DM92" s="1"/>
      <c r="DN92" s="2"/>
      <c r="DO92" s="1"/>
      <c r="DP92" s="1"/>
      <c r="DQ92" s="1"/>
      <c r="DR92" s="2"/>
      <c r="DS92" s="1"/>
      <c r="DT92" s="1"/>
      <c r="DU92" s="1"/>
      <c r="DV92" s="2"/>
      <c r="DW92" s="1"/>
      <c r="DX92" s="1"/>
      <c r="DY92" s="1"/>
      <c r="DZ92" s="2"/>
      <c r="EA92" s="1"/>
      <c r="EB92" s="1"/>
      <c r="EC92" s="1"/>
    </row>
    <row r="93" spans="1:208" x14ac:dyDescent="0.3">
      <c r="A93" s="60">
        <v>2015</v>
      </c>
      <c r="B93" s="15" t="s">
        <v>14</v>
      </c>
      <c r="C93" s="47">
        <v>0</v>
      </c>
      <c r="D93" s="4">
        <v>0</v>
      </c>
      <c r="E93" s="15">
        <v>0</v>
      </c>
      <c r="F93" s="47">
        <v>0</v>
      </c>
      <c r="G93" s="4">
        <v>0</v>
      </c>
      <c r="H93" s="15">
        <v>0</v>
      </c>
      <c r="I93" s="47">
        <v>0</v>
      </c>
      <c r="J93" s="4">
        <v>0</v>
      </c>
      <c r="K93" s="15">
        <v>0</v>
      </c>
      <c r="L93" s="47">
        <v>0</v>
      </c>
      <c r="M93" s="4">
        <v>0</v>
      </c>
      <c r="N93" s="15">
        <v>0</v>
      </c>
      <c r="O93" s="47">
        <v>0</v>
      </c>
      <c r="P93" s="4">
        <v>0</v>
      </c>
      <c r="Q93" s="15">
        <v>0</v>
      </c>
      <c r="R93" s="47">
        <v>0</v>
      </c>
      <c r="S93" s="4">
        <v>0</v>
      </c>
      <c r="T93" s="15">
        <f t="shared" si="113"/>
        <v>0</v>
      </c>
      <c r="U93" s="47">
        <v>0</v>
      </c>
      <c r="V93" s="4">
        <v>0</v>
      </c>
      <c r="W93" s="15">
        <v>0</v>
      </c>
      <c r="X93" s="47">
        <v>0</v>
      </c>
      <c r="Y93" s="4">
        <v>0</v>
      </c>
      <c r="Z93" s="15">
        <v>0</v>
      </c>
      <c r="AA93" s="47">
        <v>0</v>
      </c>
      <c r="AB93" s="4">
        <v>0</v>
      </c>
      <c r="AC93" s="15">
        <v>0</v>
      </c>
      <c r="AD93" s="47">
        <v>0</v>
      </c>
      <c r="AE93" s="4">
        <v>0</v>
      </c>
      <c r="AF93" s="15">
        <v>0</v>
      </c>
      <c r="AG93" s="47">
        <v>1.1220000000000001</v>
      </c>
      <c r="AH93" s="4">
        <v>81.2</v>
      </c>
      <c r="AI93" s="15">
        <f t="shared" si="114"/>
        <v>72370.76648841353</v>
      </c>
      <c r="AJ93" s="47">
        <v>0</v>
      </c>
      <c r="AK93" s="4">
        <v>0</v>
      </c>
      <c r="AL93" s="15">
        <v>0</v>
      </c>
      <c r="AM93" s="47">
        <v>0.125</v>
      </c>
      <c r="AN93" s="4">
        <v>3.6</v>
      </c>
      <c r="AO93" s="15">
        <f t="shared" ref="AO93" si="123">AN93/AM93*1000</f>
        <v>28800</v>
      </c>
      <c r="AP93" s="47">
        <v>0</v>
      </c>
      <c r="AQ93" s="4">
        <v>0</v>
      </c>
      <c r="AR93" s="46">
        <v>0</v>
      </c>
      <c r="AS93" s="47">
        <v>0</v>
      </c>
      <c r="AT93" s="4">
        <v>0</v>
      </c>
      <c r="AU93" s="46">
        <v>0</v>
      </c>
      <c r="AV93" s="47">
        <v>0</v>
      </c>
      <c r="AW93" s="4">
        <v>0</v>
      </c>
      <c r="AX93" s="15">
        <v>0</v>
      </c>
      <c r="AY93" s="47">
        <v>0</v>
      </c>
      <c r="AZ93" s="4">
        <v>0</v>
      </c>
      <c r="BA93" s="15">
        <f t="shared" si="116"/>
        <v>0</v>
      </c>
      <c r="BB93" s="47">
        <v>0</v>
      </c>
      <c r="BC93" s="4">
        <v>0</v>
      </c>
      <c r="BD93" s="15">
        <v>0</v>
      </c>
      <c r="BE93" s="47">
        <v>0</v>
      </c>
      <c r="BF93" s="4">
        <v>0</v>
      </c>
      <c r="BG93" s="46">
        <v>0</v>
      </c>
      <c r="BH93" s="47">
        <v>0</v>
      </c>
      <c r="BI93" s="4">
        <v>0</v>
      </c>
      <c r="BJ93" s="46">
        <v>0</v>
      </c>
      <c r="BK93" s="47">
        <v>0</v>
      </c>
      <c r="BL93" s="4">
        <v>0</v>
      </c>
      <c r="BM93" s="15">
        <v>0</v>
      </c>
      <c r="BN93" s="47">
        <v>0</v>
      </c>
      <c r="BO93" s="4">
        <v>0</v>
      </c>
      <c r="BP93" s="46">
        <v>0</v>
      </c>
      <c r="BQ93" s="47">
        <v>0</v>
      </c>
      <c r="BR93" s="4">
        <v>0</v>
      </c>
      <c r="BS93" s="15">
        <v>0</v>
      </c>
      <c r="BT93" s="47">
        <v>0</v>
      </c>
      <c r="BU93" s="4">
        <v>0</v>
      </c>
      <c r="BV93" s="46">
        <v>0</v>
      </c>
      <c r="BW93" s="47">
        <v>0</v>
      </c>
      <c r="BX93" s="4">
        <v>0</v>
      </c>
      <c r="BY93" s="15">
        <v>0</v>
      </c>
      <c r="BZ93" s="47">
        <v>0.02</v>
      </c>
      <c r="CA93" s="4">
        <v>3.43</v>
      </c>
      <c r="CB93" s="15">
        <f t="shared" ref="CB93" si="124">CA93/BZ93*1000</f>
        <v>171500</v>
      </c>
      <c r="CC93" s="47">
        <v>0</v>
      </c>
      <c r="CD93" s="4">
        <v>0</v>
      </c>
      <c r="CE93" s="15">
        <v>0</v>
      </c>
      <c r="CF93" s="47">
        <v>0</v>
      </c>
      <c r="CG93" s="4">
        <v>0</v>
      </c>
      <c r="CH93" s="46">
        <v>0</v>
      </c>
      <c r="CI93" s="6">
        <f t="shared" si="117"/>
        <v>1.2670000000000001</v>
      </c>
      <c r="CJ93" s="11">
        <f t="shared" si="118"/>
        <v>88.23</v>
      </c>
      <c r="CK93" s="1"/>
      <c r="CL93" s="2"/>
      <c r="CM93" s="1"/>
      <c r="CN93" s="1"/>
      <c r="CO93" s="1"/>
      <c r="CP93" s="2"/>
      <c r="CQ93" s="1"/>
      <c r="CR93" s="1"/>
      <c r="CS93" s="1"/>
      <c r="CT93" s="2"/>
      <c r="CU93" s="1"/>
      <c r="CV93" s="1"/>
      <c r="CW93" s="1"/>
      <c r="CX93" s="2"/>
      <c r="CY93" s="1"/>
      <c r="CZ93" s="1"/>
      <c r="DA93" s="1"/>
      <c r="DB93" s="2"/>
      <c r="DC93" s="1"/>
      <c r="DD93" s="1"/>
      <c r="DE93" s="1"/>
      <c r="DF93" s="2"/>
      <c r="DG93" s="1"/>
      <c r="DH93" s="1"/>
      <c r="DI93" s="1"/>
      <c r="DJ93" s="2"/>
      <c r="DK93" s="1"/>
      <c r="DL93" s="1"/>
      <c r="DM93" s="1"/>
      <c r="DN93" s="2"/>
      <c r="DO93" s="1"/>
      <c r="DP93" s="1"/>
      <c r="DQ93" s="1"/>
      <c r="DR93" s="2"/>
      <c r="DS93" s="1"/>
      <c r="DT93" s="1"/>
      <c r="DU93" s="1"/>
      <c r="DV93" s="2"/>
      <c r="DW93" s="1"/>
      <c r="DX93" s="1"/>
      <c r="DY93" s="1"/>
      <c r="DZ93" s="2"/>
      <c r="EA93" s="1"/>
      <c r="EB93" s="1"/>
      <c r="EC93" s="1"/>
    </row>
    <row r="94" spans="1:208" x14ac:dyDescent="0.3">
      <c r="A94" s="60">
        <v>2015</v>
      </c>
      <c r="B94" s="61" t="s">
        <v>15</v>
      </c>
      <c r="C94" s="47">
        <v>0</v>
      </c>
      <c r="D94" s="4">
        <v>0</v>
      </c>
      <c r="E94" s="15">
        <v>0</v>
      </c>
      <c r="F94" s="47">
        <v>0</v>
      </c>
      <c r="G94" s="4">
        <v>0</v>
      </c>
      <c r="H94" s="15">
        <v>0</v>
      </c>
      <c r="I94" s="47">
        <v>1E-3</v>
      </c>
      <c r="J94" s="4">
        <v>0.21</v>
      </c>
      <c r="K94" s="15">
        <f t="shared" ref="K94" si="125">J94/I94*1000</f>
        <v>210000</v>
      </c>
      <c r="L94" s="47">
        <v>0</v>
      </c>
      <c r="M94" s="4">
        <v>0</v>
      </c>
      <c r="N94" s="15">
        <v>0</v>
      </c>
      <c r="O94" s="47">
        <v>0</v>
      </c>
      <c r="P94" s="4">
        <v>0</v>
      </c>
      <c r="Q94" s="15">
        <v>0</v>
      </c>
      <c r="R94" s="47">
        <v>0</v>
      </c>
      <c r="S94" s="4">
        <v>0</v>
      </c>
      <c r="T94" s="15">
        <f t="shared" si="113"/>
        <v>0</v>
      </c>
      <c r="U94" s="47">
        <v>0</v>
      </c>
      <c r="V94" s="4">
        <v>0</v>
      </c>
      <c r="W94" s="15">
        <v>0</v>
      </c>
      <c r="X94" s="47">
        <v>46</v>
      </c>
      <c r="Y94" s="4">
        <v>175.59</v>
      </c>
      <c r="Z94" s="15">
        <f t="shared" ref="Z94:Z95" si="126">Y94/X94*1000</f>
        <v>3817.1739130434785</v>
      </c>
      <c r="AA94" s="47">
        <v>0</v>
      </c>
      <c r="AB94" s="4">
        <v>0</v>
      </c>
      <c r="AC94" s="15">
        <v>0</v>
      </c>
      <c r="AD94" s="47">
        <v>0</v>
      </c>
      <c r="AE94" s="4">
        <v>0</v>
      </c>
      <c r="AF94" s="15">
        <v>0</v>
      </c>
      <c r="AG94" s="47">
        <v>4.7E-2</v>
      </c>
      <c r="AH94" s="4">
        <v>6.06</v>
      </c>
      <c r="AI94" s="15">
        <f t="shared" si="114"/>
        <v>128936.17021276594</v>
      </c>
      <c r="AJ94" s="47">
        <v>0</v>
      </c>
      <c r="AK94" s="4">
        <v>0</v>
      </c>
      <c r="AL94" s="15">
        <v>0</v>
      </c>
      <c r="AM94" s="47">
        <v>0</v>
      </c>
      <c r="AN94" s="4">
        <v>0</v>
      </c>
      <c r="AO94" s="15">
        <v>0</v>
      </c>
      <c r="AP94" s="47">
        <v>0</v>
      </c>
      <c r="AQ94" s="4">
        <v>0</v>
      </c>
      <c r="AR94" s="46">
        <v>0</v>
      </c>
      <c r="AS94" s="47">
        <v>0</v>
      </c>
      <c r="AT94" s="4">
        <v>0</v>
      </c>
      <c r="AU94" s="46">
        <v>0</v>
      </c>
      <c r="AV94" s="47">
        <v>0</v>
      </c>
      <c r="AW94" s="4">
        <v>0</v>
      </c>
      <c r="AX94" s="15">
        <v>0</v>
      </c>
      <c r="AY94" s="47">
        <v>0</v>
      </c>
      <c r="AZ94" s="4">
        <v>0</v>
      </c>
      <c r="BA94" s="15">
        <f t="shared" si="116"/>
        <v>0</v>
      </c>
      <c r="BB94" s="47">
        <v>0</v>
      </c>
      <c r="BC94" s="4">
        <v>0</v>
      </c>
      <c r="BD94" s="15">
        <v>0</v>
      </c>
      <c r="BE94" s="47">
        <v>0</v>
      </c>
      <c r="BF94" s="4">
        <v>0</v>
      </c>
      <c r="BG94" s="46">
        <v>0</v>
      </c>
      <c r="BH94" s="47">
        <v>0</v>
      </c>
      <c r="BI94" s="4">
        <v>0</v>
      </c>
      <c r="BJ94" s="46">
        <v>0</v>
      </c>
      <c r="BK94" s="47">
        <v>0</v>
      </c>
      <c r="BL94" s="4">
        <v>0</v>
      </c>
      <c r="BM94" s="15">
        <v>0</v>
      </c>
      <c r="BN94" s="47">
        <v>0</v>
      </c>
      <c r="BO94" s="4">
        <v>0</v>
      </c>
      <c r="BP94" s="46">
        <v>0</v>
      </c>
      <c r="BQ94" s="47">
        <v>0</v>
      </c>
      <c r="BR94" s="4">
        <v>0</v>
      </c>
      <c r="BS94" s="15">
        <v>0</v>
      </c>
      <c r="BT94" s="47">
        <v>0</v>
      </c>
      <c r="BU94" s="4">
        <v>0</v>
      </c>
      <c r="BV94" s="46">
        <v>0</v>
      </c>
      <c r="BW94" s="47">
        <v>0</v>
      </c>
      <c r="BX94" s="4">
        <v>0</v>
      </c>
      <c r="BY94" s="15">
        <v>0</v>
      </c>
      <c r="BZ94" s="47">
        <v>0</v>
      </c>
      <c r="CA94" s="4">
        <v>0</v>
      </c>
      <c r="CB94" s="15">
        <v>0</v>
      </c>
      <c r="CC94" s="47">
        <v>0</v>
      </c>
      <c r="CD94" s="4">
        <v>0</v>
      </c>
      <c r="CE94" s="15">
        <v>0</v>
      </c>
      <c r="CF94" s="47">
        <v>0</v>
      </c>
      <c r="CG94" s="4">
        <v>0</v>
      </c>
      <c r="CH94" s="46">
        <v>0</v>
      </c>
      <c r="CI94" s="6">
        <f t="shared" si="117"/>
        <v>46.047999999999995</v>
      </c>
      <c r="CJ94" s="11">
        <f t="shared" si="118"/>
        <v>181.86</v>
      </c>
      <c r="CK94" s="1"/>
      <c r="CL94" s="2"/>
      <c r="CM94" s="1"/>
      <c r="CN94" s="1"/>
      <c r="CO94" s="1"/>
      <c r="CP94" s="2"/>
      <c r="CQ94" s="1"/>
      <c r="CR94" s="1"/>
      <c r="CS94" s="1"/>
      <c r="CT94" s="2"/>
      <c r="CU94" s="1"/>
      <c r="CV94" s="1"/>
      <c r="CW94" s="1"/>
      <c r="CX94" s="2"/>
      <c r="CY94" s="1"/>
      <c r="CZ94" s="1"/>
      <c r="DA94" s="1"/>
      <c r="DB94" s="2"/>
      <c r="DC94" s="1"/>
      <c r="DD94" s="1"/>
      <c r="DE94" s="1"/>
      <c r="DF94" s="2"/>
      <c r="DG94" s="1"/>
      <c r="DH94" s="1"/>
      <c r="DI94" s="1"/>
      <c r="DJ94" s="2"/>
      <c r="DK94" s="1"/>
      <c r="DL94" s="1"/>
      <c r="DM94" s="1"/>
      <c r="DN94" s="2"/>
      <c r="DO94" s="1"/>
      <c r="DP94" s="1"/>
      <c r="DQ94" s="1"/>
      <c r="DR94" s="2"/>
      <c r="DS94" s="1"/>
      <c r="DT94" s="1"/>
      <c r="DU94" s="1"/>
      <c r="DV94" s="2"/>
      <c r="DW94" s="1"/>
      <c r="DX94" s="1"/>
      <c r="DY94" s="1"/>
      <c r="DZ94" s="2"/>
      <c r="EA94" s="1"/>
      <c r="EB94" s="1"/>
      <c r="EC94" s="1"/>
    </row>
    <row r="95" spans="1:208" x14ac:dyDescent="0.3">
      <c r="A95" s="60">
        <v>2015</v>
      </c>
      <c r="B95" s="61" t="s">
        <v>16</v>
      </c>
      <c r="C95" s="47">
        <v>0</v>
      </c>
      <c r="D95" s="4">
        <v>0</v>
      </c>
      <c r="E95" s="15">
        <v>0</v>
      </c>
      <c r="F95" s="47">
        <v>0</v>
      </c>
      <c r="G95" s="4">
        <v>0</v>
      </c>
      <c r="H95" s="15">
        <v>0</v>
      </c>
      <c r="I95" s="47">
        <v>0</v>
      </c>
      <c r="J95" s="4">
        <v>0</v>
      </c>
      <c r="K95" s="15">
        <v>0</v>
      </c>
      <c r="L95" s="47">
        <v>0</v>
      </c>
      <c r="M95" s="4">
        <v>0</v>
      </c>
      <c r="N95" s="15">
        <v>0</v>
      </c>
      <c r="O95" s="47">
        <v>0</v>
      </c>
      <c r="P95" s="4">
        <v>0</v>
      </c>
      <c r="Q95" s="15">
        <v>0</v>
      </c>
      <c r="R95" s="47">
        <v>0</v>
      </c>
      <c r="S95" s="4">
        <v>0</v>
      </c>
      <c r="T95" s="15">
        <f t="shared" si="113"/>
        <v>0</v>
      </c>
      <c r="U95" s="47">
        <v>0</v>
      </c>
      <c r="V95" s="4">
        <v>0</v>
      </c>
      <c r="W95" s="15">
        <v>0</v>
      </c>
      <c r="X95" s="47">
        <v>69</v>
      </c>
      <c r="Y95" s="4">
        <v>279.47000000000003</v>
      </c>
      <c r="Z95" s="15">
        <f t="shared" si="126"/>
        <v>4050.289855072464</v>
      </c>
      <c r="AA95" s="47">
        <v>0</v>
      </c>
      <c r="AB95" s="4">
        <v>0</v>
      </c>
      <c r="AC95" s="15">
        <v>0</v>
      </c>
      <c r="AD95" s="47">
        <v>0</v>
      </c>
      <c r="AE95" s="4">
        <v>0</v>
      </c>
      <c r="AF95" s="15">
        <v>0</v>
      </c>
      <c r="AG95" s="47">
        <v>3.3000000000000002E-2</v>
      </c>
      <c r="AH95" s="4">
        <v>12.9</v>
      </c>
      <c r="AI95" s="15">
        <f t="shared" si="114"/>
        <v>390909.09090909088</v>
      </c>
      <c r="AJ95" s="47">
        <v>0</v>
      </c>
      <c r="AK95" s="4">
        <v>0</v>
      </c>
      <c r="AL95" s="15">
        <v>0</v>
      </c>
      <c r="AM95" s="47">
        <v>0</v>
      </c>
      <c r="AN95" s="4">
        <v>0</v>
      </c>
      <c r="AO95" s="15">
        <v>0</v>
      </c>
      <c r="AP95" s="47">
        <v>0</v>
      </c>
      <c r="AQ95" s="4">
        <v>0</v>
      </c>
      <c r="AR95" s="46">
        <v>0</v>
      </c>
      <c r="AS95" s="47">
        <v>0</v>
      </c>
      <c r="AT95" s="4">
        <v>0</v>
      </c>
      <c r="AU95" s="46">
        <v>0</v>
      </c>
      <c r="AV95" s="47">
        <v>0</v>
      </c>
      <c r="AW95" s="4">
        <v>0</v>
      </c>
      <c r="AX95" s="15">
        <v>0</v>
      </c>
      <c r="AY95" s="47">
        <v>0</v>
      </c>
      <c r="AZ95" s="4">
        <v>0</v>
      </c>
      <c r="BA95" s="15">
        <f t="shared" si="116"/>
        <v>0</v>
      </c>
      <c r="BB95" s="47">
        <v>0</v>
      </c>
      <c r="BC95" s="4">
        <v>0</v>
      </c>
      <c r="BD95" s="15">
        <v>0</v>
      </c>
      <c r="BE95" s="47">
        <v>0</v>
      </c>
      <c r="BF95" s="4">
        <v>0</v>
      </c>
      <c r="BG95" s="46">
        <v>0</v>
      </c>
      <c r="BH95" s="47">
        <v>0</v>
      </c>
      <c r="BI95" s="4">
        <v>0</v>
      </c>
      <c r="BJ95" s="46">
        <v>0</v>
      </c>
      <c r="BK95" s="47">
        <v>0</v>
      </c>
      <c r="BL95" s="4">
        <v>0</v>
      </c>
      <c r="BM95" s="15">
        <v>0</v>
      </c>
      <c r="BN95" s="47">
        <v>0</v>
      </c>
      <c r="BO95" s="4">
        <v>0</v>
      </c>
      <c r="BP95" s="46">
        <v>0</v>
      </c>
      <c r="BQ95" s="47">
        <v>0</v>
      </c>
      <c r="BR95" s="4">
        <v>0</v>
      </c>
      <c r="BS95" s="15">
        <v>0</v>
      </c>
      <c r="BT95" s="47">
        <v>0</v>
      </c>
      <c r="BU95" s="4">
        <v>0</v>
      </c>
      <c r="BV95" s="46">
        <v>0</v>
      </c>
      <c r="BW95" s="47">
        <v>0</v>
      </c>
      <c r="BX95" s="4">
        <v>0</v>
      </c>
      <c r="BY95" s="15">
        <v>0</v>
      </c>
      <c r="BZ95" s="47">
        <v>0</v>
      </c>
      <c r="CA95" s="4">
        <v>0</v>
      </c>
      <c r="CB95" s="15">
        <v>0</v>
      </c>
      <c r="CC95" s="47">
        <v>0</v>
      </c>
      <c r="CD95" s="4">
        <v>0</v>
      </c>
      <c r="CE95" s="15">
        <v>0</v>
      </c>
      <c r="CF95" s="47">
        <v>0</v>
      </c>
      <c r="CG95" s="4">
        <v>0</v>
      </c>
      <c r="CH95" s="46">
        <v>0</v>
      </c>
      <c r="CI95" s="6">
        <f t="shared" si="117"/>
        <v>69.033000000000001</v>
      </c>
      <c r="CJ95" s="11">
        <f t="shared" si="118"/>
        <v>292.37</v>
      </c>
      <c r="CK95" s="1"/>
      <c r="CL95" s="2"/>
      <c r="CM95" s="1"/>
      <c r="CN95" s="1"/>
      <c r="CO95" s="1"/>
      <c r="CP95" s="2"/>
      <c r="CQ95" s="1"/>
      <c r="CR95" s="1"/>
      <c r="CS95" s="1"/>
      <c r="CT95" s="2"/>
      <c r="CU95" s="1"/>
      <c r="CV95" s="1"/>
      <c r="CW95" s="1"/>
      <c r="CX95" s="2"/>
      <c r="CY95" s="1"/>
      <c r="CZ95" s="1"/>
      <c r="DA95" s="1"/>
      <c r="DB95" s="2"/>
      <c r="DC95" s="1"/>
      <c r="DD95" s="1"/>
      <c r="DE95" s="1"/>
      <c r="DF95" s="2"/>
      <c r="DG95" s="1"/>
      <c r="DH95" s="1"/>
      <c r="DI95" s="1"/>
      <c r="DJ95" s="2"/>
      <c r="DK95" s="1"/>
      <c r="DL95" s="1"/>
      <c r="DM95" s="1"/>
      <c r="DN95" s="2"/>
      <c r="DO95" s="1"/>
      <c r="DP95" s="1"/>
      <c r="DQ95" s="1"/>
      <c r="DR95" s="2"/>
      <c r="DS95" s="1"/>
      <c r="DT95" s="1"/>
      <c r="DU95" s="1"/>
      <c r="DV95" s="2"/>
      <c r="DW95" s="1"/>
      <c r="DX95" s="1"/>
      <c r="DY95" s="1"/>
      <c r="DZ95" s="2"/>
      <c r="EA95" s="1"/>
      <c r="EB95" s="1"/>
      <c r="EC95" s="1"/>
    </row>
    <row r="96" spans="1:208" ht="15" thickBot="1" x14ac:dyDescent="0.35">
      <c r="A96" s="62"/>
      <c r="B96" s="63" t="s">
        <v>17</v>
      </c>
      <c r="C96" s="48">
        <f>SUM(C84:C95)</f>
        <v>0.70899999999999996</v>
      </c>
      <c r="D96" s="36">
        <f>SUM(D84:D95)</f>
        <v>99.1</v>
      </c>
      <c r="E96" s="49"/>
      <c r="F96" s="48">
        <f>SUM(F84:F95)</f>
        <v>0</v>
      </c>
      <c r="G96" s="36">
        <f>SUM(G84:G95)</f>
        <v>0</v>
      </c>
      <c r="H96" s="49"/>
      <c r="I96" s="48">
        <f>SUM(I84:I95)</f>
        <v>1E-3</v>
      </c>
      <c r="J96" s="36">
        <f>SUM(J84:J95)</f>
        <v>0.21</v>
      </c>
      <c r="K96" s="49"/>
      <c r="L96" s="48">
        <f t="shared" ref="L96:M96" si="127">SUM(L84:L95)</f>
        <v>0</v>
      </c>
      <c r="M96" s="36">
        <f t="shared" si="127"/>
        <v>0</v>
      </c>
      <c r="N96" s="49"/>
      <c r="O96" s="48">
        <f t="shared" ref="O96:P96" si="128">SUM(O84:O95)</f>
        <v>0</v>
      </c>
      <c r="P96" s="36">
        <f t="shared" si="128"/>
        <v>0</v>
      </c>
      <c r="Q96" s="49"/>
      <c r="R96" s="48">
        <f t="shared" ref="R96:S96" si="129">SUM(R84:R95)</f>
        <v>0</v>
      </c>
      <c r="S96" s="36">
        <f t="shared" si="129"/>
        <v>0</v>
      </c>
      <c r="T96" s="49"/>
      <c r="U96" s="48">
        <f>SUM(U84:U95)</f>
        <v>0</v>
      </c>
      <c r="V96" s="36">
        <f>SUM(V84:V95)</f>
        <v>0</v>
      </c>
      <c r="W96" s="49"/>
      <c r="X96" s="48">
        <f>SUM(X84:X95)</f>
        <v>115</v>
      </c>
      <c r="Y96" s="36">
        <f>SUM(Y84:Y95)</f>
        <v>455.06000000000006</v>
      </c>
      <c r="Z96" s="49"/>
      <c r="AA96" s="48">
        <f>SUM(AA84:AA95)</f>
        <v>0</v>
      </c>
      <c r="AB96" s="36">
        <f>SUM(AB84:AB95)</f>
        <v>0</v>
      </c>
      <c r="AC96" s="49"/>
      <c r="AD96" s="48">
        <f>SUM(AD84:AD95)</f>
        <v>0</v>
      </c>
      <c r="AE96" s="36">
        <f>SUM(AE84:AE95)</f>
        <v>0</v>
      </c>
      <c r="AF96" s="49"/>
      <c r="AG96" s="48">
        <f>SUM(AG84:AG95)</f>
        <v>8.8689999999999998</v>
      </c>
      <c r="AH96" s="36">
        <f>SUM(AH84:AH95)</f>
        <v>854.39</v>
      </c>
      <c r="AI96" s="49"/>
      <c r="AJ96" s="48">
        <f>SUM(AJ84:AJ95)</f>
        <v>7.0000000000000001E-3</v>
      </c>
      <c r="AK96" s="36">
        <f>SUM(AK84:AK95)</f>
        <v>1.37</v>
      </c>
      <c r="AL96" s="49"/>
      <c r="AM96" s="48">
        <f>SUM(AM84:AM95)</f>
        <v>0.125</v>
      </c>
      <c r="AN96" s="36">
        <f>SUM(AN84:AN95)</f>
        <v>3.6</v>
      </c>
      <c r="AO96" s="49"/>
      <c r="AP96" s="48">
        <f>SUM(AP84:AP95)</f>
        <v>0</v>
      </c>
      <c r="AQ96" s="36">
        <f>SUM(AQ84:AQ95)</f>
        <v>0</v>
      </c>
      <c r="AR96" s="49"/>
      <c r="AS96" s="48">
        <f>SUM(AS84:AS95)</f>
        <v>0</v>
      </c>
      <c r="AT96" s="36">
        <f>SUM(AT84:AT95)</f>
        <v>0</v>
      </c>
      <c r="AU96" s="49"/>
      <c r="AV96" s="48">
        <f>SUM(AV84:AV95)</f>
        <v>0</v>
      </c>
      <c r="AW96" s="36">
        <f>SUM(AW84:AW95)</f>
        <v>0</v>
      </c>
      <c r="AX96" s="49"/>
      <c r="AY96" s="48">
        <f t="shared" ref="AY96:AZ96" si="130">SUM(AY84:AY95)</f>
        <v>0</v>
      </c>
      <c r="AZ96" s="36">
        <f t="shared" si="130"/>
        <v>0</v>
      </c>
      <c r="BA96" s="49"/>
      <c r="BB96" s="48">
        <f>SUM(BB84:BB95)</f>
        <v>1E-3</v>
      </c>
      <c r="BC96" s="36">
        <f>SUM(BC84:BC95)</f>
        <v>0.14000000000000001</v>
      </c>
      <c r="BD96" s="49"/>
      <c r="BE96" s="48">
        <f>SUM(BE84:BE95)</f>
        <v>0</v>
      </c>
      <c r="BF96" s="36">
        <f>SUM(BF84:BF95)</f>
        <v>0</v>
      </c>
      <c r="BG96" s="49"/>
      <c r="BH96" s="48">
        <f>SUM(BH84:BH95)</f>
        <v>0</v>
      </c>
      <c r="BI96" s="36">
        <f>SUM(BI84:BI95)</f>
        <v>0</v>
      </c>
      <c r="BJ96" s="49"/>
      <c r="BK96" s="48">
        <f>SUM(BK84:BK95)</f>
        <v>8.0000000000000002E-3</v>
      </c>
      <c r="BL96" s="36">
        <f>SUM(BL84:BL95)</f>
        <v>0.33</v>
      </c>
      <c r="BM96" s="49"/>
      <c r="BN96" s="48">
        <f>SUM(BN84:BN95)</f>
        <v>0</v>
      </c>
      <c r="BO96" s="36">
        <f>SUM(BO84:BO95)</f>
        <v>0</v>
      </c>
      <c r="BP96" s="49"/>
      <c r="BQ96" s="48">
        <f>SUM(BQ84:BQ95)</f>
        <v>0</v>
      </c>
      <c r="BR96" s="36">
        <f>SUM(BR84:BR95)</f>
        <v>0</v>
      </c>
      <c r="BS96" s="49"/>
      <c r="BT96" s="48">
        <f>SUM(BT84:BT95)</f>
        <v>0</v>
      </c>
      <c r="BU96" s="36">
        <f>SUM(BU84:BU95)</f>
        <v>0</v>
      </c>
      <c r="BV96" s="49"/>
      <c r="BW96" s="48">
        <f>SUM(BW84:BW95)</f>
        <v>0</v>
      </c>
      <c r="BX96" s="36">
        <f>SUM(BX84:BX95)</f>
        <v>0</v>
      </c>
      <c r="BY96" s="49"/>
      <c r="BZ96" s="48">
        <f>SUM(BZ84:BZ95)</f>
        <v>0.02</v>
      </c>
      <c r="CA96" s="36">
        <f>SUM(CA84:CA95)</f>
        <v>3.43</v>
      </c>
      <c r="CB96" s="49"/>
      <c r="CC96" s="48">
        <f>SUM(CC84:CC95)</f>
        <v>1E-3</v>
      </c>
      <c r="CD96" s="36">
        <f>SUM(CD84:CD95)</f>
        <v>0.46</v>
      </c>
      <c r="CE96" s="49"/>
      <c r="CF96" s="48">
        <f>SUM(CF84:CF95)</f>
        <v>0</v>
      </c>
      <c r="CG96" s="36">
        <f>SUM(CG84:CG95)</f>
        <v>0</v>
      </c>
      <c r="CH96" s="49"/>
      <c r="CI96" s="37">
        <f t="shared" si="117"/>
        <v>124.74100000000001</v>
      </c>
      <c r="CJ96" s="38">
        <f t="shared" si="118"/>
        <v>1418.09</v>
      </c>
      <c r="CK96" s="1"/>
      <c r="CL96" s="2"/>
      <c r="CM96" s="1"/>
      <c r="CN96" s="1"/>
      <c r="CO96" s="1"/>
      <c r="CP96" s="2"/>
      <c r="CQ96" s="1"/>
      <c r="CR96" s="1"/>
      <c r="CS96" s="1"/>
      <c r="CT96" s="2"/>
      <c r="CU96" s="1"/>
      <c r="CV96" s="1"/>
      <c r="CW96" s="1"/>
      <c r="CX96" s="2"/>
      <c r="CY96" s="1"/>
      <c r="CZ96" s="1"/>
      <c r="DA96" s="1"/>
      <c r="DB96" s="2"/>
      <c r="DC96" s="1"/>
      <c r="DD96" s="1"/>
      <c r="DE96" s="1"/>
      <c r="DF96" s="2"/>
      <c r="DG96" s="1"/>
      <c r="DH96" s="1"/>
      <c r="DI96" s="1"/>
      <c r="DJ96" s="2"/>
      <c r="DK96" s="1"/>
      <c r="DL96" s="1"/>
      <c r="DM96" s="1"/>
      <c r="DN96" s="2"/>
      <c r="DO96" s="1"/>
      <c r="DP96" s="1"/>
      <c r="DQ96" s="1"/>
      <c r="DR96" s="2"/>
      <c r="DS96" s="1"/>
      <c r="DT96" s="1"/>
      <c r="DU96" s="1"/>
      <c r="DV96" s="2"/>
      <c r="DW96" s="1"/>
      <c r="DX96" s="1"/>
      <c r="DY96" s="1"/>
      <c r="DZ96" s="2"/>
      <c r="EA96" s="1"/>
      <c r="EB96" s="1"/>
      <c r="EC96" s="1"/>
      <c r="EH96" s="5"/>
      <c r="EM96" s="5"/>
      <c r="ER96" s="5"/>
      <c r="EW96" s="5"/>
      <c r="FB96" s="5"/>
      <c r="FG96" s="5"/>
      <c r="FL96" s="5"/>
      <c r="FQ96" s="5"/>
      <c r="FV96" s="5"/>
      <c r="GA96" s="5"/>
      <c r="GF96" s="5"/>
      <c r="GK96" s="5"/>
      <c r="GP96" s="5"/>
      <c r="GU96" s="5"/>
      <c r="GZ96" s="5"/>
    </row>
    <row r="97" spans="1:88" x14ac:dyDescent="0.3">
      <c r="A97" s="60">
        <v>2016</v>
      </c>
      <c r="B97" s="65" t="s">
        <v>5</v>
      </c>
      <c r="C97" s="45">
        <v>0</v>
      </c>
      <c r="D97" s="12">
        <v>0</v>
      </c>
      <c r="E97" s="50">
        <v>0</v>
      </c>
      <c r="F97" s="45">
        <v>0</v>
      </c>
      <c r="G97" s="12">
        <v>0</v>
      </c>
      <c r="H97" s="50">
        <v>0</v>
      </c>
      <c r="I97" s="45">
        <v>0</v>
      </c>
      <c r="J97" s="12">
        <v>0</v>
      </c>
      <c r="K97" s="50">
        <v>0</v>
      </c>
      <c r="L97" s="47">
        <v>0</v>
      </c>
      <c r="M97" s="4">
        <v>0</v>
      </c>
      <c r="N97" s="15">
        <v>0</v>
      </c>
      <c r="O97" s="47">
        <v>0</v>
      </c>
      <c r="P97" s="4">
        <v>0</v>
      </c>
      <c r="Q97" s="15">
        <v>0</v>
      </c>
      <c r="R97" s="45">
        <v>0</v>
      </c>
      <c r="S97" s="12">
        <v>0</v>
      </c>
      <c r="T97" s="50">
        <f t="shared" ref="T97:T108" si="131">IF(R97=0,0,S97/R97*1000)</f>
        <v>0</v>
      </c>
      <c r="U97" s="45">
        <v>0</v>
      </c>
      <c r="V97" s="12">
        <v>0</v>
      </c>
      <c r="W97" s="50">
        <v>0</v>
      </c>
      <c r="X97" s="45">
        <v>184</v>
      </c>
      <c r="Y97" s="12">
        <v>745.27</v>
      </c>
      <c r="Z97" s="50">
        <f t="shared" ref="Z97:Z101" si="132">Y97/X97*1000</f>
        <v>4050.3804347826085</v>
      </c>
      <c r="AA97" s="45">
        <v>0</v>
      </c>
      <c r="AB97" s="12">
        <v>0</v>
      </c>
      <c r="AC97" s="50">
        <v>0</v>
      </c>
      <c r="AD97" s="45">
        <v>0</v>
      </c>
      <c r="AE97" s="12">
        <v>0</v>
      </c>
      <c r="AF97" s="50">
        <v>0</v>
      </c>
      <c r="AG97" s="45">
        <v>1.2999999999999999E-2</v>
      </c>
      <c r="AH97" s="12">
        <v>5.43</v>
      </c>
      <c r="AI97" s="50">
        <f t="shared" ref="AI97:AI108" si="133">AH97/AG97*1000</f>
        <v>417692.30769230769</v>
      </c>
      <c r="AJ97" s="45">
        <v>0</v>
      </c>
      <c r="AK97" s="12">
        <v>0</v>
      </c>
      <c r="AL97" s="50">
        <v>0</v>
      </c>
      <c r="AM97" s="45">
        <v>0</v>
      </c>
      <c r="AN97" s="12">
        <v>0</v>
      </c>
      <c r="AO97" s="50">
        <v>0</v>
      </c>
      <c r="AP97" s="45">
        <v>0</v>
      </c>
      <c r="AQ97" s="12">
        <v>0</v>
      </c>
      <c r="AR97" s="46">
        <v>0</v>
      </c>
      <c r="AS97" s="45">
        <v>0</v>
      </c>
      <c r="AT97" s="12">
        <v>0</v>
      </c>
      <c r="AU97" s="46">
        <v>0</v>
      </c>
      <c r="AV97" s="45">
        <v>0</v>
      </c>
      <c r="AW97" s="12">
        <v>0</v>
      </c>
      <c r="AX97" s="50">
        <v>0</v>
      </c>
      <c r="AY97" s="45">
        <v>0</v>
      </c>
      <c r="AZ97" s="12">
        <v>0</v>
      </c>
      <c r="BA97" s="50">
        <f t="shared" ref="BA97:BA108" si="134">IF(AY97=0,0,AZ97/AY97*1000)</f>
        <v>0</v>
      </c>
      <c r="BB97" s="45">
        <v>0</v>
      </c>
      <c r="BC97" s="12">
        <v>0</v>
      </c>
      <c r="BD97" s="50">
        <v>0</v>
      </c>
      <c r="BE97" s="45">
        <v>0</v>
      </c>
      <c r="BF97" s="12">
        <v>0</v>
      </c>
      <c r="BG97" s="46">
        <v>0</v>
      </c>
      <c r="BH97" s="45">
        <v>0</v>
      </c>
      <c r="BI97" s="12">
        <v>0</v>
      </c>
      <c r="BJ97" s="46">
        <v>0</v>
      </c>
      <c r="BK97" s="45">
        <v>0</v>
      </c>
      <c r="BL97" s="12">
        <v>0</v>
      </c>
      <c r="BM97" s="50">
        <v>0</v>
      </c>
      <c r="BN97" s="45">
        <v>0</v>
      </c>
      <c r="BO97" s="12">
        <v>0</v>
      </c>
      <c r="BP97" s="46">
        <v>0</v>
      </c>
      <c r="BQ97" s="45">
        <v>0</v>
      </c>
      <c r="BR97" s="12">
        <v>0</v>
      </c>
      <c r="BS97" s="50">
        <v>0</v>
      </c>
      <c r="BT97" s="47">
        <v>0</v>
      </c>
      <c r="BU97" s="4">
        <v>0</v>
      </c>
      <c r="BV97" s="46">
        <v>0</v>
      </c>
      <c r="BW97" s="45">
        <v>0</v>
      </c>
      <c r="BX97" s="12">
        <v>0</v>
      </c>
      <c r="BY97" s="50">
        <v>0</v>
      </c>
      <c r="BZ97" s="45">
        <v>0</v>
      </c>
      <c r="CA97" s="12">
        <v>0</v>
      </c>
      <c r="CB97" s="50">
        <v>0</v>
      </c>
      <c r="CC97" s="45">
        <v>0</v>
      </c>
      <c r="CD97" s="12">
        <v>0</v>
      </c>
      <c r="CE97" s="50">
        <v>0</v>
      </c>
      <c r="CF97" s="45">
        <v>0</v>
      </c>
      <c r="CG97" s="12">
        <v>0</v>
      </c>
      <c r="CH97" s="46">
        <v>0</v>
      </c>
      <c r="CI97" s="16">
        <f t="shared" si="117"/>
        <v>184.01300000000001</v>
      </c>
      <c r="CJ97" s="11">
        <f t="shared" si="118"/>
        <v>750.69999999999993</v>
      </c>
    </row>
    <row r="98" spans="1:88" x14ac:dyDescent="0.3">
      <c r="A98" s="60">
        <v>2016</v>
      </c>
      <c r="B98" s="61" t="s">
        <v>6</v>
      </c>
      <c r="C98" s="47">
        <v>0</v>
      </c>
      <c r="D98" s="4">
        <v>0</v>
      </c>
      <c r="E98" s="46">
        <v>0</v>
      </c>
      <c r="F98" s="47">
        <v>0</v>
      </c>
      <c r="G98" s="4">
        <v>0</v>
      </c>
      <c r="H98" s="46">
        <v>0</v>
      </c>
      <c r="I98" s="47">
        <v>0</v>
      </c>
      <c r="J98" s="4">
        <v>0</v>
      </c>
      <c r="K98" s="46">
        <v>0</v>
      </c>
      <c r="L98" s="47">
        <v>0</v>
      </c>
      <c r="M98" s="4">
        <v>0</v>
      </c>
      <c r="N98" s="15">
        <v>0</v>
      </c>
      <c r="O98" s="47">
        <v>0</v>
      </c>
      <c r="P98" s="4">
        <v>0</v>
      </c>
      <c r="Q98" s="15">
        <v>0</v>
      </c>
      <c r="R98" s="47">
        <v>0</v>
      </c>
      <c r="S98" s="4">
        <v>0</v>
      </c>
      <c r="T98" s="46">
        <f t="shared" si="131"/>
        <v>0</v>
      </c>
      <c r="U98" s="47">
        <v>0</v>
      </c>
      <c r="V98" s="4">
        <v>0</v>
      </c>
      <c r="W98" s="46">
        <v>0</v>
      </c>
      <c r="X98" s="47">
        <v>0</v>
      </c>
      <c r="Y98" s="4">
        <v>0</v>
      </c>
      <c r="Z98" s="46">
        <v>0</v>
      </c>
      <c r="AA98" s="47">
        <v>0</v>
      </c>
      <c r="AB98" s="4">
        <v>0</v>
      </c>
      <c r="AC98" s="46">
        <v>0</v>
      </c>
      <c r="AD98" s="47">
        <v>0</v>
      </c>
      <c r="AE98" s="4">
        <v>0</v>
      </c>
      <c r="AF98" s="46">
        <v>0</v>
      </c>
      <c r="AG98" s="47">
        <v>2.7E-2</v>
      </c>
      <c r="AH98" s="4">
        <v>26.6</v>
      </c>
      <c r="AI98" s="46">
        <f t="shared" si="133"/>
        <v>985185.18518518517</v>
      </c>
      <c r="AJ98" s="47">
        <v>0</v>
      </c>
      <c r="AK98" s="4">
        <v>0</v>
      </c>
      <c r="AL98" s="46">
        <v>0</v>
      </c>
      <c r="AM98" s="47">
        <v>0</v>
      </c>
      <c r="AN98" s="4">
        <v>0</v>
      </c>
      <c r="AO98" s="46">
        <v>0</v>
      </c>
      <c r="AP98" s="47">
        <v>0</v>
      </c>
      <c r="AQ98" s="4">
        <v>0</v>
      </c>
      <c r="AR98" s="46">
        <v>0</v>
      </c>
      <c r="AS98" s="47">
        <v>0</v>
      </c>
      <c r="AT98" s="4">
        <v>0</v>
      </c>
      <c r="AU98" s="46">
        <v>0</v>
      </c>
      <c r="AV98" s="47">
        <v>0</v>
      </c>
      <c r="AW98" s="4">
        <v>0</v>
      </c>
      <c r="AX98" s="46">
        <v>0</v>
      </c>
      <c r="AY98" s="47">
        <v>0</v>
      </c>
      <c r="AZ98" s="4">
        <v>0</v>
      </c>
      <c r="BA98" s="46">
        <f t="shared" si="134"/>
        <v>0</v>
      </c>
      <c r="BB98" s="47">
        <v>0</v>
      </c>
      <c r="BC98" s="4">
        <v>0</v>
      </c>
      <c r="BD98" s="46">
        <v>0</v>
      </c>
      <c r="BE98" s="47">
        <v>0</v>
      </c>
      <c r="BF98" s="4">
        <v>0</v>
      </c>
      <c r="BG98" s="46">
        <v>0</v>
      </c>
      <c r="BH98" s="47">
        <v>0</v>
      </c>
      <c r="BI98" s="4">
        <v>0</v>
      </c>
      <c r="BJ98" s="46">
        <v>0</v>
      </c>
      <c r="BK98" s="47">
        <v>0</v>
      </c>
      <c r="BL98" s="4">
        <v>0</v>
      </c>
      <c r="BM98" s="46">
        <v>0</v>
      </c>
      <c r="BN98" s="47">
        <v>0</v>
      </c>
      <c r="BO98" s="4">
        <v>0</v>
      </c>
      <c r="BP98" s="46">
        <v>0</v>
      </c>
      <c r="BQ98" s="47">
        <v>0</v>
      </c>
      <c r="BR98" s="4">
        <v>0</v>
      </c>
      <c r="BS98" s="46">
        <v>0</v>
      </c>
      <c r="BT98" s="47">
        <v>0</v>
      </c>
      <c r="BU98" s="4">
        <v>0</v>
      </c>
      <c r="BV98" s="46">
        <v>0</v>
      </c>
      <c r="BW98" s="47">
        <v>0</v>
      </c>
      <c r="BX98" s="4">
        <v>0</v>
      </c>
      <c r="BY98" s="46">
        <v>0</v>
      </c>
      <c r="BZ98" s="47">
        <v>0</v>
      </c>
      <c r="CA98" s="4">
        <v>0</v>
      </c>
      <c r="CB98" s="46">
        <v>0</v>
      </c>
      <c r="CC98" s="47">
        <v>0</v>
      </c>
      <c r="CD98" s="4">
        <v>0</v>
      </c>
      <c r="CE98" s="46">
        <v>0</v>
      </c>
      <c r="CF98" s="47">
        <v>0</v>
      </c>
      <c r="CG98" s="4">
        <v>0</v>
      </c>
      <c r="CH98" s="46">
        <v>0</v>
      </c>
      <c r="CI98" s="17">
        <f t="shared" si="117"/>
        <v>2.7E-2</v>
      </c>
      <c r="CJ98" s="14">
        <f t="shared" si="118"/>
        <v>26.6</v>
      </c>
    </row>
    <row r="99" spans="1:88" x14ac:dyDescent="0.3">
      <c r="A99" s="60">
        <v>2016</v>
      </c>
      <c r="B99" s="61" t="s">
        <v>7</v>
      </c>
      <c r="C99" s="47">
        <v>0</v>
      </c>
      <c r="D99" s="4">
        <v>0</v>
      </c>
      <c r="E99" s="46">
        <v>0</v>
      </c>
      <c r="F99" s="47">
        <v>0</v>
      </c>
      <c r="G99" s="4">
        <v>0</v>
      </c>
      <c r="H99" s="46">
        <v>0</v>
      </c>
      <c r="I99" s="47">
        <v>0</v>
      </c>
      <c r="J99" s="4">
        <v>0</v>
      </c>
      <c r="K99" s="46">
        <v>0</v>
      </c>
      <c r="L99" s="47">
        <v>0</v>
      </c>
      <c r="M99" s="4">
        <v>0</v>
      </c>
      <c r="N99" s="15">
        <v>0</v>
      </c>
      <c r="O99" s="47">
        <v>0</v>
      </c>
      <c r="P99" s="4">
        <v>0</v>
      </c>
      <c r="Q99" s="15">
        <v>0</v>
      </c>
      <c r="R99" s="47">
        <v>0</v>
      </c>
      <c r="S99" s="4">
        <v>0</v>
      </c>
      <c r="T99" s="46">
        <f t="shared" si="131"/>
        <v>0</v>
      </c>
      <c r="U99" s="47">
        <v>0</v>
      </c>
      <c r="V99" s="4">
        <v>0</v>
      </c>
      <c r="W99" s="46">
        <v>0</v>
      </c>
      <c r="X99" s="47">
        <v>92</v>
      </c>
      <c r="Y99" s="4">
        <v>413.92</v>
      </c>
      <c r="Z99" s="46">
        <f t="shared" si="132"/>
        <v>4499.130434782609</v>
      </c>
      <c r="AA99" s="47">
        <v>0</v>
      </c>
      <c r="AB99" s="4">
        <v>0</v>
      </c>
      <c r="AC99" s="46">
        <v>0</v>
      </c>
      <c r="AD99" s="47">
        <v>0</v>
      </c>
      <c r="AE99" s="4">
        <v>0</v>
      </c>
      <c r="AF99" s="46">
        <v>0</v>
      </c>
      <c r="AG99" s="47">
        <v>6.0000000000000001E-3</v>
      </c>
      <c r="AH99" s="4">
        <v>4.12</v>
      </c>
      <c r="AI99" s="46">
        <f t="shared" si="133"/>
        <v>686666.66666666663</v>
      </c>
      <c r="AJ99" s="47">
        <v>0</v>
      </c>
      <c r="AK99" s="4">
        <v>0</v>
      </c>
      <c r="AL99" s="46">
        <v>0</v>
      </c>
      <c r="AM99" s="47">
        <v>0</v>
      </c>
      <c r="AN99" s="4">
        <v>0</v>
      </c>
      <c r="AO99" s="46">
        <v>0</v>
      </c>
      <c r="AP99" s="47">
        <v>0</v>
      </c>
      <c r="AQ99" s="4">
        <v>0</v>
      </c>
      <c r="AR99" s="46">
        <v>0</v>
      </c>
      <c r="AS99" s="47">
        <v>0</v>
      </c>
      <c r="AT99" s="4">
        <v>0</v>
      </c>
      <c r="AU99" s="46">
        <v>0</v>
      </c>
      <c r="AV99" s="47">
        <v>0</v>
      </c>
      <c r="AW99" s="4">
        <v>0</v>
      </c>
      <c r="AX99" s="46">
        <v>0</v>
      </c>
      <c r="AY99" s="47">
        <v>0</v>
      </c>
      <c r="AZ99" s="4">
        <v>0</v>
      </c>
      <c r="BA99" s="46">
        <f t="shared" si="134"/>
        <v>0</v>
      </c>
      <c r="BB99" s="47">
        <v>0</v>
      </c>
      <c r="BC99" s="4">
        <v>0</v>
      </c>
      <c r="BD99" s="46">
        <v>0</v>
      </c>
      <c r="BE99" s="47">
        <v>0</v>
      </c>
      <c r="BF99" s="4">
        <v>0</v>
      </c>
      <c r="BG99" s="46">
        <v>0</v>
      </c>
      <c r="BH99" s="47">
        <v>0</v>
      </c>
      <c r="BI99" s="4">
        <v>0</v>
      </c>
      <c r="BJ99" s="46">
        <v>0</v>
      </c>
      <c r="BK99" s="47">
        <v>0</v>
      </c>
      <c r="BL99" s="4">
        <v>0</v>
      </c>
      <c r="BM99" s="46">
        <v>0</v>
      </c>
      <c r="BN99" s="47">
        <v>0</v>
      </c>
      <c r="BO99" s="4">
        <v>0</v>
      </c>
      <c r="BP99" s="46">
        <v>0</v>
      </c>
      <c r="BQ99" s="47">
        <v>0</v>
      </c>
      <c r="BR99" s="4">
        <v>0</v>
      </c>
      <c r="BS99" s="46">
        <v>0</v>
      </c>
      <c r="BT99" s="47">
        <v>0</v>
      </c>
      <c r="BU99" s="4">
        <v>0</v>
      </c>
      <c r="BV99" s="46">
        <v>0</v>
      </c>
      <c r="BW99" s="47">
        <v>0</v>
      </c>
      <c r="BX99" s="4">
        <v>0</v>
      </c>
      <c r="BY99" s="46">
        <v>0</v>
      </c>
      <c r="BZ99" s="47">
        <v>0</v>
      </c>
      <c r="CA99" s="4">
        <v>0</v>
      </c>
      <c r="CB99" s="46">
        <v>0</v>
      </c>
      <c r="CC99" s="47">
        <v>0</v>
      </c>
      <c r="CD99" s="4">
        <v>0</v>
      </c>
      <c r="CE99" s="46">
        <v>0</v>
      </c>
      <c r="CF99" s="47">
        <v>0</v>
      </c>
      <c r="CG99" s="4">
        <v>0</v>
      </c>
      <c r="CH99" s="46">
        <v>0</v>
      </c>
      <c r="CI99" s="17">
        <f t="shared" si="117"/>
        <v>92.006</v>
      </c>
      <c r="CJ99" s="14">
        <f t="shared" si="118"/>
        <v>418.04</v>
      </c>
    </row>
    <row r="100" spans="1:88" x14ac:dyDescent="0.3">
      <c r="A100" s="60">
        <v>2016</v>
      </c>
      <c r="B100" s="61" t="s">
        <v>8</v>
      </c>
      <c r="C100" s="47">
        <v>0</v>
      </c>
      <c r="D100" s="4">
        <v>0</v>
      </c>
      <c r="E100" s="46">
        <v>0</v>
      </c>
      <c r="F100" s="47">
        <v>0</v>
      </c>
      <c r="G100" s="4">
        <v>0</v>
      </c>
      <c r="H100" s="46">
        <v>0</v>
      </c>
      <c r="I100" s="47">
        <v>0</v>
      </c>
      <c r="J100" s="4">
        <v>0</v>
      </c>
      <c r="K100" s="46">
        <v>0</v>
      </c>
      <c r="L100" s="47">
        <v>0</v>
      </c>
      <c r="M100" s="4">
        <v>0</v>
      </c>
      <c r="N100" s="15">
        <v>0</v>
      </c>
      <c r="O100" s="47">
        <v>0</v>
      </c>
      <c r="P100" s="4">
        <v>0</v>
      </c>
      <c r="Q100" s="15">
        <v>0</v>
      </c>
      <c r="R100" s="47">
        <v>0</v>
      </c>
      <c r="S100" s="4">
        <v>0</v>
      </c>
      <c r="T100" s="46">
        <f t="shared" si="131"/>
        <v>0</v>
      </c>
      <c r="U100" s="47">
        <v>0</v>
      </c>
      <c r="V100" s="4">
        <v>0</v>
      </c>
      <c r="W100" s="46">
        <v>0</v>
      </c>
      <c r="X100" s="47">
        <v>0</v>
      </c>
      <c r="Y100" s="4">
        <v>0</v>
      </c>
      <c r="Z100" s="46">
        <v>0</v>
      </c>
      <c r="AA100" s="47">
        <v>3.7999999999999999E-2</v>
      </c>
      <c r="AB100" s="4">
        <v>2.99</v>
      </c>
      <c r="AC100" s="46">
        <f t="shared" ref="AC100:AC107" si="135">AB100/AA100*1000</f>
        <v>78684.210526315801</v>
      </c>
      <c r="AD100" s="47">
        <v>0</v>
      </c>
      <c r="AE100" s="4">
        <v>0</v>
      </c>
      <c r="AF100" s="46">
        <v>0</v>
      </c>
      <c r="AG100" s="47">
        <v>0.188</v>
      </c>
      <c r="AH100" s="4">
        <v>23.54</v>
      </c>
      <c r="AI100" s="46">
        <f t="shared" si="133"/>
        <v>125212.76595744681</v>
      </c>
      <c r="AJ100" s="47">
        <v>0</v>
      </c>
      <c r="AK100" s="4">
        <v>0</v>
      </c>
      <c r="AL100" s="46">
        <v>0</v>
      </c>
      <c r="AM100" s="47">
        <v>0</v>
      </c>
      <c r="AN100" s="4">
        <v>0</v>
      </c>
      <c r="AO100" s="46">
        <v>0</v>
      </c>
      <c r="AP100" s="47">
        <v>0</v>
      </c>
      <c r="AQ100" s="4">
        <v>0</v>
      </c>
      <c r="AR100" s="46">
        <v>0</v>
      </c>
      <c r="AS100" s="47">
        <v>0</v>
      </c>
      <c r="AT100" s="4">
        <v>0</v>
      </c>
      <c r="AU100" s="46">
        <v>0</v>
      </c>
      <c r="AV100" s="47">
        <v>0</v>
      </c>
      <c r="AW100" s="4">
        <v>0</v>
      </c>
      <c r="AX100" s="46">
        <v>0</v>
      </c>
      <c r="AY100" s="47">
        <v>0</v>
      </c>
      <c r="AZ100" s="4">
        <v>0</v>
      </c>
      <c r="BA100" s="46">
        <f t="shared" si="134"/>
        <v>0</v>
      </c>
      <c r="BB100" s="47">
        <v>0</v>
      </c>
      <c r="BC100" s="4">
        <v>0</v>
      </c>
      <c r="BD100" s="46">
        <v>0</v>
      </c>
      <c r="BE100" s="47">
        <v>0</v>
      </c>
      <c r="BF100" s="4">
        <v>0</v>
      </c>
      <c r="BG100" s="46">
        <v>0</v>
      </c>
      <c r="BH100" s="47">
        <v>0</v>
      </c>
      <c r="BI100" s="4">
        <v>0</v>
      </c>
      <c r="BJ100" s="46">
        <v>0</v>
      </c>
      <c r="BK100" s="47">
        <v>0</v>
      </c>
      <c r="BL100" s="4">
        <v>0</v>
      </c>
      <c r="BM100" s="46">
        <v>0</v>
      </c>
      <c r="BN100" s="47">
        <v>0</v>
      </c>
      <c r="BO100" s="4">
        <v>0</v>
      </c>
      <c r="BP100" s="46">
        <v>0</v>
      </c>
      <c r="BQ100" s="47">
        <v>0</v>
      </c>
      <c r="BR100" s="4">
        <v>0</v>
      </c>
      <c r="BS100" s="46">
        <v>0</v>
      </c>
      <c r="BT100" s="47">
        <v>0</v>
      </c>
      <c r="BU100" s="4">
        <v>0</v>
      </c>
      <c r="BV100" s="46">
        <v>0</v>
      </c>
      <c r="BW100" s="47">
        <v>2E-3</v>
      </c>
      <c r="BX100" s="4">
        <v>1.1599999999999999</v>
      </c>
      <c r="BY100" s="46">
        <f t="shared" ref="BY100" si="136">BX100/BW100*1000</f>
        <v>580000</v>
      </c>
      <c r="BZ100" s="47">
        <v>0</v>
      </c>
      <c r="CA100" s="4">
        <v>0</v>
      </c>
      <c r="CB100" s="46">
        <v>0</v>
      </c>
      <c r="CC100" s="47">
        <v>0</v>
      </c>
      <c r="CD100" s="4">
        <v>0</v>
      </c>
      <c r="CE100" s="46">
        <v>0</v>
      </c>
      <c r="CF100" s="47">
        <v>0</v>
      </c>
      <c r="CG100" s="4">
        <v>0</v>
      </c>
      <c r="CH100" s="46">
        <v>0</v>
      </c>
      <c r="CI100" s="17">
        <f t="shared" si="117"/>
        <v>0.22800000000000001</v>
      </c>
      <c r="CJ100" s="14">
        <f t="shared" si="118"/>
        <v>27.689999999999998</v>
      </c>
    </row>
    <row r="101" spans="1:88" x14ac:dyDescent="0.3">
      <c r="A101" s="60">
        <v>2016</v>
      </c>
      <c r="B101" s="61" t="s">
        <v>9</v>
      </c>
      <c r="C101" s="47">
        <v>0</v>
      </c>
      <c r="D101" s="4">
        <v>0</v>
      </c>
      <c r="E101" s="46">
        <v>0</v>
      </c>
      <c r="F101" s="47">
        <v>0</v>
      </c>
      <c r="G101" s="4">
        <v>0</v>
      </c>
      <c r="H101" s="46">
        <v>0</v>
      </c>
      <c r="I101" s="47">
        <v>0</v>
      </c>
      <c r="J101" s="4">
        <v>0</v>
      </c>
      <c r="K101" s="46">
        <v>0</v>
      </c>
      <c r="L101" s="47">
        <v>0</v>
      </c>
      <c r="M101" s="4">
        <v>0</v>
      </c>
      <c r="N101" s="15">
        <v>0</v>
      </c>
      <c r="O101" s="47">
        <v>0</v>
      </c>
      <c r="P101" s="4">
        <v>0</v>
      </c>
      <c r="Q101" s="15">
        <v>0</v>
      </c>
      <c r="R101" s="47">
        <v>0</v>
      </c>
      <c r="S101" s="4">
        <v>0</v>
      </c>
      <c r="T101" s="46">
        <f t="shared" si="131"/>
        <v>0</v>
      </c>
      <c r="U101" s="47">
        <v>0</v>
      </c>
      <c r="V101" s="4">
        <v>0</v>
      </c>
      <c r="W101" s="46">
        <v>0</v>
      </c>
      <c r="X101" s="47">
        <v>92</v>
      </c>
      <c r="Y101" s="4">
        <v>390.92</v>
      </c>
      <c r="Z101" s="46">
        <f t="shared" si="132"/>
        <v>4249.130434782609</v>
      </c>
      <c r="AA101" s="47">
        <v>0</v>
      </c>
      <c r="AB101" s="4">
        <v>0</v>
      </c>
      <c r="AC101" s="46">
        <v>0</v>
      </c>
      <c r="AD101" s="47">
        <v>0</v>
      </c>
      <c r="AE101" s="4">
        <v>0</v>
      </c>
      <c r="AF101" s="46">
        <v>0</v>
      </c>
      <c r="AG101" s="47">
        <v>6.0999999999999999E-2</v>
      </c>
      <c r="AH101" s="4">
        <v>19.2</v>
      </c>
      <c r="AI101" s="46">
        <f t="shared" si="133"/>
        <v>314754.09836065577</v>
      </c>
      <c r="AJ101" s="47">
        <v>0</v>
      </c>
      <c r="AK101" s="4">
        <v>0</v>
      </c>
      <c r="AL101" s="46">
        <v>0</v>
      </c>
      <c r="AM101" s="47">
        <v>0</v>
      </c>
      <c r="AN101" s="4">
        <v>0</v>
      </c>
      <c r="AO101" s="46">
        <v>0</v>
      </c>
      <c r="AP101" s="47">
        <v>0</v>
      </c>
      <c r="AQ101" s="4">
        <v>0</v>
      </c>
      <c r="AR101" s="46">
        <v>0</v>
      </c>
      <c r="AS101" s="47">
        <v>0</v>
      </c>
      <c r="AT101" s="4">
        <v>0</v>
      </c>
      <c r="AU101" s="46">
        <v>0</v>
      </c>
      <c r="AV101" s="47">
        <v>0</v>
      </c>
      <c r="AW101" s="4">
        <v>0</v>
      </c>
      <c r="AX101" s="46">
        <v>0</v>
      </c>
      <c r="AY101" s="47">
        <v>0</v>
      </c>
      <c r="AZ101" s="4">
        <v>0</v>
      </c>
      <c r="BA101" s="46">
        <f t="shared" si="134"/>
        <v>0</v>
      </c>
      <c r="BB101" s="47">
        <v>0</v>
      </c>
      <c r="BC101" s="4">
        <v>0</v>
      </c>
      <c r="BD101" s="46">
        <v>0</v>
      </c>
      <c r="BE101" s="47">
        <v>0</v>
      </c>
      <c r="BF101" s="4">
        <v>0</v>
      </c>
      <c r="BG101" s="46">
        <v>0</v>
      </c>
      <c r="BH101" s="47">
        <v>0</v>
      </c>
      <c r="BI101" s="4">
        <v>0</v>
      </c>
      <c r="BJ101" s="46">
        <v>0</v>
      </c>
      <c r="BK101" s="47">
        <v>0</v>
      </c>
      <c r="BL101" s="4">
        <v>0</v>
      </c>
      <c r="BM101" s="46">
        <v>0</v>
      </c>
      <c r="BN101" s="47">
        <v>0</v>
      </c>
      <c r="BO101" s="4">
        <v>0</v>
      </c>
      <c r="BP101" s="46">
        <v>0</v>
      </c>
      <c r="BQ101" s="47">
        <v>0</v>
      </c>
      <c r="BR101" s="4">
        <v>0</v>
      </c>
      <c r="BS101" s="46">
        <v>0</v>
      </c>
      <c r="BT101" s="47">
        <v>0</v>
      </c>
      <c r="BU101" s="4">
        <v>0</v>
      </c>
      <c r="BV101" s="46">
        <v>0</v>
      </c>
      <c r="BW101" s="47">
        <v>0</v>
      </c>
      <c r="BX101" s="4">
        <v>0</v>
      </c>
      <c r="BY101" s="46">
        <v>0</v>
      </c>
      <c r="BZ101" s="47">
        <v>0</v>
      </c>
      <c r="CA101" s="4">
        <v>0</v>
      </c>
      <c r="CB101" s="46">
        <v>0</v>
      </c>
      <c r="CC101" s="47">
        <v>0</v>
      </c>
      <c r="CD101" s="4">
        <v>0</v>
      </c>
      <c r="CE101" s="46">
        <v>0</v>
      </c>
      <c r="CF101" s="47">
        <v>0</v>
      </c>
      <c r="CG101" s="4">
        <v>0</v>
      </c>
      <c r="CH101" s="46">
        <v>0</v>
      </c>
      <c r="CI101" s="17">
        <f t="shared" si="117"/>
        <v>92.061000000000007</v>
      </c>
      <c r="CJ101" s="14">
        <f t="shared" si="118"/>
        <v>410.12</v>
      </c>
    </row>
    <row r="102" spans="1:88" x14ac:dyDescent="0.3">
      <c r="A102" s="60">
        <v>2016</v>
      </c>
      <c r="B102" s="61" t="s">
        <v>10</v>
      </c>
      <c r="C102" s="47">
        <v>0</v>
      </c>
      <c r="D102" s="4">
        <v>0</v>
      </c>
      <c r="E102" s="46">
        <v>0</v>
      </c>
      <c r="F102" s="47">
        <v>0</v>
      </c>
      <c r="G102" s="4">
        <v>0</v>
      </c>
      <c r="H102" s="46">
        <v>0</v>
      </c>
      <c r="I102" s="47">
        <v>0</v>
      </c>
      <c r="J102" s="4">
        <v>0</v>
      </c>
      <c r="K102" s="46">
        <v>0</v>
      </c>
      <c r="L102" s="47">
        <v>0</v>
      </c>
      <c r="M102" s="4">
        <v>0</v>
      </c>
      <c r="N102" s="15">
        <v>0</v>
      </c>
      <c r="O102" s="47">
        <v>0</v>
      </c>
      <c r="P102" s="4">
        <v>0</v>
      </c>
      <c r="Q102" s="15">
        <v>0</v>
      </c>
      <c r="R102" s="47">
        <v>0</v>
      </c>
      <c r="S102" s="4">
        <v>0</v>
      </c>
      <c r="T102" s="46">
        <f t="shared" si="131"/>
        <v>0</v>
      </c>
      <c r="U102" s="47">
        <v>0</v>
      </c>
      <c r="V102" s="4">
        <v>0</v>
      </c>
      <c r="W102" s="46">
        <v>0</v>
      </c>
      <c r="X102" s="47">
        <v>0</v>
      </c>
      <c r="Y102" s="4">
        <v>0</v>
      </c>
      <c r="Z102" s="46">
        <v>0</v>
      </c>
      <c r="AA102" s="47">
        <v>0</v>
      </c>
      <c r="AB102" s="4">
        <v>0</v>
      </c>
      <c r="AC102" s="46">
        <v>0</v>
      </c>
      <c r="AD102" s="47">
        <v>0</v>
      </c>
      <c r="AE102" s="4">
        <v>0</v>
      </c>
      <c r="AF102" s="46">
        <v>0</v>
      </c>
      <c r="AG102" s="47">
        <v>5.0000000000000001E-3</v>
      </c>
      <c r="AH102" s="4">
        <v>5.14</v>
      </c>
      <c r="AI102" s="46">
        <f t="shared" si="133"/>
        <v>1028000</v>
      </c>
      <c r="AJ102" s="47">
        <v>0</v>
      </c>
      <c r="AK102" s="4">
        <v>0</v>
      </c>
      <c r="AL102" s="46">
        <v>0</v>
      </c>
      <c r="AM102" s="47">
        <v>0</v>
      </c>
      <c r="AN102" s="4">
        <v>0</v>
      </c>
      <c r="AO102" s="46">
        <v>0</v>
      </c>
      <c r="AP102" s="47">
        <v>0</v>
      </c>
      <c r="AQ102" s="4">
        <v>0</v>
      </c>
      <c r="AR102" s="46">
        <v>0</v>
      </c>
      <c r="AS102" s="47">
        <v>0</v>
      </c>
      <c r="AT102" s="4">
        <v>0</v>
      </c>
      <c r="AU102" s="46">
        <v>0</v>
      </c>
      <c r="AV102" s="47">
        <v>0</v>
      </c>
      <c r="AW102" s="4">
        <v>0</v>
      </c>
      <c r="AX102" s="46">
        <v>0</v>
      </c>
      <c r="AY102" s="47">
        <v>0</v>
      </c>
      <c r="AZ102" s="4">
        <v>0</v>
      </c>
      <c r="BA102" s="46">
        <f t="shared" si="134"/>
        <v>0</v>
      </c>
      <c r="BB102" s="47">
        <v>0</v>
      </c>
      <c r="BC102" s="4">
        <v>0</v>
      </c>
      <c r="BD102" s="46">
        <v>0</v>
      </c>
      <c r="BE102" s="47">
        <v>0</v>
      </c>
      <c r="BF102" s="4">
        <v>0</v>
      </c>
      <c r="BG102" s="46">
        <v>0</v>
      </c>
      <c r="BH102" s="47">
        <v>0</v>
      </c>
      <c r="BI102" s="4">
        <v>0</v>
      </c>
      <c r="BJ102" s="46">
        <v>0</v>
      </c>
      <c r="BK102" s="47">
        <v>0</v>
      </c>
      <c r="BL102" s="4">
        <v>0</v>
      </c>
      <c r="BM102" s="46">
        <v>0</v>
      </c>
      <c r="BN102" s="47">
        <v>0</v>
      </c>
      <c r="BO102" s="4">
        <v>0</v>
      </c>
      <c r="BP102" s="46">
        <v>0</v>
      </c>
      <c r="BQ102" s="47">
        <v>0</v>
      </c>
      <c r="BR102" s="4">
        <v>0</v>
      </c>
      <c r="BS102" s="46">
        <v>0</v>
      </c>
      <c r="BT102" s="47">
        <v>0</v>
      </c>
      <c r="BU102" s="4">
        <v>0</v>
      </c>
      <c r="BV102" s="46">
        <v>0</v>
      </c>
      <c r="BW102" s="47">
        <v>0</v>
      </c>
      <c r="BX102" s="4">
        <v>0</v>
      </c>
      <c r="BY102" s="46">
        <v>0</v>
      </c>
      <c r="BZ102" s="47">
        <v>0</v>
      </c>
      <c r="CA102" s="4">
        <v>0</v>
      </c>
      <c r="CB102" s="46">
        <v>0</v>
      </c>
      <c r="CC102" s="47">
        <v>0</v>
      </c>
      <c r="CD102" s="4">
        <v>0</v>
      </c>
      <c r="CE102" s="46">
        <v>0</v>
      </c>
      <c r="CF102" s="47">
        <v>0</v>
      </c>
      <c r="CG102" s="4">
        <v>0</v>
      </c>
      <c r="CH102" s="46">
        <v>0</v>
      </c>
      <c r="CI102" s="17">
        <f t="shared" si="117"/>
        <v>5.0000000000000001E-3</v>
      </c>
      <c r="CJ102" s="14">
        <f t="shared" si="118"/>
        <v>5.14</v>
      </c>
    </row>
    <row r="103" spans="1:88" x14ac:dyDescent="0.3">
      <c r="A103" s="60">
        <v>2016</v>
      </c>
      <c r="B103" s="15" t="s">
        <v>11</v>
      </c>
      <c r="C103" s="47">
        <v>0</v>
      </c>
      <c r="D103" s="4">
        <v>0</v>
      </c>
      <c r="E103" s="46">
        <v>0</v>
      </c>
      <c r="F103" s="47">
        <v>0</v>
      </c>
      <c r="G103" s="4">
        <v>0</v>
      </c>
      <c r="H103" s="46">
        <v>0</v>
      </c>
      <c r="I103" s="47">
        <v>0</v>
      </c>
      <c r="J103" s="4">
        <v>0</v>
      </c>
      <c r="K103" s="46">
        <v>0</v>
      </c>
      <c r="L103" s="47">
        <v>0</v>
      </c>
      <c r="M103" s="4">
        <v>0</v>
      </c>
      <c r="N103" s="15">
        <v>0</v>
      </c>
      <c r="O103" s="47">
        <v>0</v>
      </c>
      <c r="P103" s="4">
        <v>0</v>
      </c>
      <c r="Q103" s="15">
        <v>0</v>
      </c>
      <c r="R103" s="47">
        <v>0</v>
      </c>
      <c r="S103" s="4">
        <v>0</v>
      </c>
      <c r="T103" s="46">
        <f t="shared" si="131"/>
        <v>0</v>
      </c>
      <c r="U103" s="47">
        <v>0</v>
      </c>
      <c r="V103" s="4">
        <v>0</v>
      </c>
      <c r="W103" s="46">
        <v>0</v>
      </c>
      <c r="X103" s="47">
        <v>0</v>
      </c>
      <c r="Y103" s="4">
        <v>0</v>
      </c>
      <c r="Z103" s="46">
        <v>0</v>
      </c>
      <c r="AA103" s="47">
        <v>0</v>
      </c>
      <c r="AB103" s="4">
        <v>0</v>
      </c>
      <c r="AC103" s="46">
        <v>0</v>
      </c>
      <c r="AD103" s="47">
        <v>3.0000000000000001E-3</v>
      </c>
      <c r="AE103" s="4">
        <v>0.2</v>
      </c>
      <c r="AF103" s="46">
        <f t="shared" ref="AF103:AF108" si="137">AE103/AD103*1000</f>
        <v>66666.666666666672</v>
      </c>
      <c r="AG103" s="47">
        <v>6.0000000000000001E-3</v>
      </c>
      <c r="AH103" s="4">
        <v>4.5199999999999996</v>
      </c>
      <c r="AI103" s="46">
        <f t="shared" si="133"/>
        <v>753333.33333333326</v>
      </c>
      <c r="AJ103" s="47">
        <v>0</v>
      </c>
      <c r="AK103" s="4">
        <v>0</v>
      </c>
      <c r="AL103" s="46">
        <v>0</v>
      </c>
      <c r="AM103" s="47">
        <v>0</v>
      </c>
      <c r="AN103" s="4">
        <v>0</v>
      </c>
      <c r="AO103" s="46">
        <v>0</v>
      </c>
      <c r="AP103" s="47">
        <v>0</v>
      </c>
      <c r="AQ103" s="4">
        <v>0</v>
      </c>
      <c r="AR103" s="46">
        <v>0</v>
      </c>
      <c r="AS103" s="47">
        <v>0</v>
      </c>
      <c r="AT103" s="4">
        <v>0</v>
      </c>
      <c r="AU103" s="46">
        <v>0</v>
      </c>
      <c r="AV103" s="47">
        <v>0</v>
      </c>
      <c r="AW103" s="4">
        <v>0</v>
      </c>
      <c r="AX103" s="46">
        <v>0</v>
      </c>
      <c r="AY103" s="47">
        <v>0</v>
      </c>
      <c r="AZ103" s="4">
        <v>0</v>
      </c>
      <c r="BA103" s="46">
        <f t="shared" si="134"/>
        <v>0</v>
      </c>
      <c r="BB103" s="47">
        <v>0</v>
      </c>
      <c r="BC103" s="4">
        <v>0</v>
      </c>
      <c r="BD103" s="46">
        <v>0</v>
      </c>
      <c r="BE103" s="47">
        <v>0</v>
      </c>
      <c r="BF103" s="4">
        <v>0</v>
      </c>
      <c r="BG103" s="46">
        <v>0</v>
      </c>
      <c r="BH103" s="47">
        <v>0</v>
      </c>
      <c r="BI103" s="4">
        <v>0</v>
      </c>
      <c r="BJ103" s="46">
        <v>0</v>
      </c>
      <c r="BK103" s="47">
        <v>0</v>
      </c>
      <c r="BL103" s="4">
        <v>0</v>
      </c>
      <c r="BM103" s="46">
        <v>0</v>
      </c>
      <c r="BN103" s="47">
        <v>0</v>
      </c>
      <c r="BO103" s="4">
        <v>0</v>
      </c>
      <c r="BP103" s="46">
        <v>0</v>
      </c>
      <c r="BQ103" s="47">
        <v>0</v>
      </c>
      <c r="BR103" s="4">
        <v>0</v>
      </c>
      <c r="BS103" s="46">
        <v>0</v>
      </c>
      <c r="BT103" s="47">
        <v>0</v>
      </c>
      <c r="BU103" s="4">
        <v>0</v>
      </c>
      <c r="BV103" s="46">
        <v>0</v>
      </c>
      <c r="BW103" s="47">
        <v>0</v>
      </c>
      <c r="BX103" s="4">
        <v>0</v>
      </c>
      <c r="BY103" s="46">
        <v>0</v>
      </c>
      <c r="BZ103" s="47">
        <v>0</v>
      </c>
      <c r="CA103" s="4">
        <v>0</v>
      </c>
      <c r="CB103" s="46">
        <v>0</v>
      </c>
      <c r="CC103" s="47">
        <v>0</v>
      </c>
      <c r="CD103" s="4">
        <v>0</v>
      </c>
      <c r="CE103" s="46">
        <v>0</v>
      </c>
      <c r="CF103" s="47">
        <v>0</v>
      </c>
      <c r="CG103" s="4">
        <v>0</v>
      </c>
      <c r="CH103" s="46">
        <v>0</v>
      </c>
      <c r="CI103" s="17">
        <f t="shared" si="117"/>
        <v>9.0000000000000011E-3</v>
      </c>
      <c r="CJ103" s="14">
        <f t="shared" si="118"/>
        <v>4.72</v>
      </c>
    </row>
    <row r="104" spans="1:88" x14ac:dyDescent="0.3">
      <c r="A104" s="60">
        <v>2016</v>
      </c>
      <c r="B104" s="61" t="s">
        <v>12</v>
      </c>
      <c r="C104" s="47">
        <v>0</v>
      </c>
      <c r="D104" s="4">
        <v>0</v>
      </c>
      <c r="E104" s="46">
        <v>0</v>
      </c>
      <c r="F104" s="47">
        <v>0</v>
      </c>
      <c r="G104" s="4">
        <v>0</v>
      </c>
      <c r="H104" s="46">
        <v>0</v>
      </c>
      <c r="I104" s="47">
        <v>0</v>
      </c>
      <c r="J104" s="4">
        <v>0</v>
      </c>
      <c r="K104" s="46">
        <v>0</v>
      </c>
      <c r="L104" s="47">
        <v>0</v>
      </c>
      <c r="M104" s="4">
        <v>0</v>
      </c>
      <c r="N104" s="15">
        <v>0</v>
      </c>
      <c r="O104" s="47">
        <v>0</v>
      </c>
      <c r="P104" s="4">
        <v>0</v>
      </c>
      <c r="Q104" s="15">
        <v>0</v>
      </c>
      <c r="R104" s="47">
        <v>0</v>
      </c>
      <c r="S104" s="4">
        <v>0</v>
      </c>
      <c r="T104" s="46">
        <f t="shared" si="131"/>
        <v>0</v>
      </c>
      <c r="U104" s="47">
        <v>0</v>
      </c>
      <c r="V104" s="4">
        <v>0</v>
      </c>
      <c r="W104" s="46">
        <v>0</v>
      </c>
      <c r="X104" s="47">
        <v>0</v>
      </c>
      <c r="Y104" s="4">
        <v>0</v>
      </c>
      <c r="Z104" s="46">
        <v>0</v>
      </c>
      <c r="AA104" s="47">
        <v>0</v>
      </c>
      <c r="AB104" s="4">
        <v>0</v>
      </c>
      <c r="AC104" s="46">
        <v>0</v>
      </c>
      <c r="AD104" s="47">
        <v>0</v>
      </c>
      <c r="AE104" s="4">
        <v>0</v>
      </c>
      <c r="AF104" s="46">
        <v>0</v>
      </c>
      <c r="AG104" s="47">
        <v>2E-3</v>
      </c>
      <c r="AH104" s="4">
        <v>1.49</v>
      </c>
      <c r="AI104" s="46">
        <f t="shared" si="133"/>
        <v>745000</v>
      </c>
      <c r="AJ104" s="47">
        <v>0</v>
      </c>
      <c r="AK104" s="4">
        <v>0</v>
      </c>
      <c r="AL104" s="46">
        <v>0</v>
      </c>
      <c r="AM104" s="47">
        <v>0</v>
      </c>
      <c r="AN104" s="4">
        <v>0</v>
      </c>
      <c r="AO104" s="46">
        <v>0</v>
      </c>
      <c r="AP104" s="47">
        <v>0</v>
      </c>
      <c r="AQ104" s="4">
        <v>0</v>
      </c>
      <c r="AR104" s="46">
        <v>0</v>
      </c>
      <c r="AS104" s="47">
        <v>0</v>
      </c>
      <c r="AT104" s="4">
        <v>0</v>
      </c>
      <c r="AU104" s="46">
        <v>0</v>
      </c>
      <c r="AV104" s="47">
        <v>0</v>
      </c>
      <c r="AW104" s="4">
        <v>0</v>
      </c>
      <c r="AX104" s="46">
        <v>0</v>
      </c>
      <c r="AY104" s="47">
        <v>0</v>
      </c>
      <c r="AZ104" s="4">
        <v>0</v>
      </c>
      <c r="BA104" s="46">
        <f t="shared" si="134"/>
        <v>0</v>
      </c>
      <c r="BB104" s="47">
        <v>0</v>
      </c>
      <c r="BC104" s="4">
        <v>0</v>
      </c>
      <c r="BD104" s="46">
        <v>0</v>
      </c>
      <c r="BE104" s="47">
        <v>0</v>
      </c>
      <c r="BF104" s="4">
        <v>0</v>
      </c>
      <c r="BG104" s="46">
        <v>0</v>
      </c>
      <c r="BH104" s="47">
        <v>0</v>
      </c>
      <c r="BI104" s="4">
        <v>0</v>
      </c>
      <c r="BJ104" s="46">
        <v>0</v>
      </c>
      <c r="BK104" s="47">
        <v>0</v>
      </c>
      <c r="BL104" s="4">
        <v>0</v>
      </c>
      <c r="BM104" s="46">
        <v>0</v>
      </c>
      <c r="BN104" s="47">
        <v>0</v>
      </c>
      <c r="BO104" s="4">
        <v>0</v>
      </c>
      <c r="BP104" s="46">
        <v>0</v>
      </c>
      <c r="BQ104" s="47">
        <v>0</v>
      </c>
      <c r="BR104" s="4">
        <v>0</v>
      </c>
      <c r="BS104" s="46">
        <v>0</v>
      </c>
      <c r="BT104" s="47">
        <v>0</v>
      </c>
      <c r="BU104" s="4">
        <v>0</v>
      </c>
      <c r="BV104" s="46">
        <v>0</v>
      </c>
      <c r="BW104" s="47">
        <v>0</v>
      </c>
      <c r="BX104" s="4">
        <v>0</v>
      </c>
      <c r="BY104" s="46">
        <v>0</v>
      </c>
      <c r="BZ104" s="47">
        <v>2E-3</v>
      </c>
      <c r="CA104" s="4">
        <v>0.61</v>
      </c>
      <c r="CB104" s="46">
        <f t="shared" ref="CB104:CB105" si="138">CA104/BZ104*1000</f>
        <v>305000</v>
      </c>
      <c r="CC104" s="47">
        <v>0</v>
      </c>
      <c r="CD104" s="4">
        <v>0</v>
      </c>
      <c r="CE104" s="46">
        <v>0</v>
      </c>
      <c r="CF104" s="47">
        <v>0</v>
      </c>
      <c r="CG104" s="4">
        <v>0</v>
      </c>
      <c r="CH104" s="46">
        <v>0</v>
      </c>
      <c r="CI104" s="17">
        <f t="shared" si="117"/>
        <v>4.0000000000000001E-3</v>
      </c>
      <c r="CJ104" s="14">
        <f t="shared" si="118"/>
        <v>2.1</v>
      </c>
    </row>
    <row r="105" spans="1:88" x14ac:dyDescent="0.3">
      <c r="A105" s="60">
        <v>2016</v>
      </c>
      <c r="B105" s="61" t="s">
        <v>13</v>
      </c>
      <c r="C105" s="47">
        <v>0</v>
      </c>
      <c r="D105" s="4">
        <v>0</v>
      </c>
      <c r="E105" s="46">
        <v>0</v>
      </c>
      <c r="F105" s="47">
        <v>0</v>
      </c>
      <c r="G105" s="4">
        <v>0</v>
      </c>
      <c r="H105" s="46">
        <v>0</v>
      </c>
      <c r="I105" s="47">
        <v>0</v>
      </c>
      <c r="J105" s="4">
        <v>0</v>
      </c>
      <c r="K105" s="46">
        <v>0</v>
      </c>
      <c r="L105" s="47">
        <v>0</v>
      </c>
      <c r="M105" s="4">
        <v>0</v>
      </c>
      <c r="N105" s="15">
        <v>0</v>
      </c>
      <c r="O105" s="47">
        <v>0</v>
      </c>
      <c r="P105" s="4">
        <v>0</v>
      </c>
      <c r="Q105" s="15">
        <v>0</v>
      </c>
      <c r="R105" s="47">
        <v>0</v>
      </c>
      <c r="S105" s="4">
        <v>0</v>
      </c>
      <c r="T105" s="46">
        <f t="shared" si="131"/>
        <v>0</v>
      </c>
      <c r="U105" s="47">
        <v>0</v>
      </c>
      <c r="V105" s="4">
        <v>0</v>
      </c>
      <c r="W105" s="46">
        <v>0</v>
      </c>
      <c r="X105" s="47">
        <v>0</v>
      </c>
      <c r="Y105" s="4">
        <v>0</v>
      </c>
      <c r="Z105" s="46">
        <v>0</v>
      </c>
      <c r="AA105" s="47">
        <v>0</v>
      </c>
      <c r="AB105" s="4">
        <v>0</v>
      </c>
      <c r="AC105" s="46">
        <v>0</v>
      </c>
      <c r="AD105" s="47">
        <v>0</v>
      </c>
      <c r="AE105" s="4">
        <v>0</v>
      </c>
      <c r="AF105" s="46">
        <v>0</v>
      </c>
      <c r="AG105" s="47">
        <v>4.0000000000000001E-3</v>
      </c>
      <c r="AH105" s="4">
        <v>3.42</v>
      </c>
      <c r="AI105" s="46">
        <f t="shared" si="133"/>
        <v>855000</v>
      </c>
      <c r="AJ105" s="47">
        <v>0</v>
      </c>
      <c r="AK105" s="4">
        <v>0</v>
      </c>
      <c r="AL105" s="46">
        <v>0</v>
      </c>
      <c r="AM105" s="47">
        <v>0</v>
      </c>
      <c r="AN105" s="4">
        <v>0</v>
      </c>
      <c r="AO105" s="46">
        <v>0</v>
      </c>
      <c r="AP105" s="47">
        <v>0</v>
      </c>
      <c r="AQ105" s="4">
        <v>0</v>
      </c>
      <c r="AR105" s="46">
        <v>0</v>
      </c>
      <c r="AS105" s="47">
        <v>0</v>
      </c>
      <c r="AT105" s="4">
        <v>0</v>
      </c>
      <c r="AU105" s="46">
        <v>0</v>
      </c>
      <c r="AV105" s="47">
        <v>0</v>
      </c>
      <c r="AW105" s="4">
        <v>0</v>
      </c>
      <c r="AX105" s="46">
        <v>0</v>
      </c>
      <c r="AY105" s="47">
        <v>0</v>
      </c>
      <c r="AZ105" s="4">
        <v>0</v>
      </c>
      <c r="BA105" s="46">
        <f t="shared" si="134"/>
        <v>0</v>
      </c>
      <c r="BB105" s="47">
        <v>0</v>
      </c>
      <c r="BC105" s="4">
        <v>0</v>
      </c>
      <c r="BD105" s="46">
        <v>0</v>
      </c>
      <c r="BE105" s="47">
        <v>0</v>
      </c>
      <c r="BF105" s="4">
        <v>0</v>
      </c>
      <c r="BG105" s="46">
        <v>0</v>
      </c>
      <c r="BH105" s="47">
        <v>0</v>
      </c>
      <c r="BI105" s="4">
        <v>0</v>
      </c>
      <c r="BJ105" s="46">
        <v>0</v>
      </c>
      <c r="BK105" s="47">
        <v>0</v>
      </c>
      <c r="BL105" s="4">
        <v>0</v>
      </c>
      <c r="BM105" s="46">
        <v>0</v>
      </c>
      <c r="BN105" s="47">
        <v>0</v>
      </c>
      <c r="BO105" s="4">
        <v>0</v>
      </c>
      <c r="BP105" s="46">
        <v>0</v>
      </c>
      <c r="BQ105" s="47">
        <v>0</v>
      </c>
      <c r="BR105" s="4">
        <v>0</v>
      </c>
      <c r="BS105" s="46">
        <v>0</v>
      </c>
      <c r="BT105" s="47">
        <v>0</v>
      </c>
      <c r="BU105" s="4">
        <v>0</v>
      </c>
      <c r="BV105" s="46">
        <v>0</v>
      </c>
      <c r="BW105" s="47">
        <v>0</v>
      </c>
      <c r="BX105" s="4">
        <v>0</v>
      </c>
      <c r="BY105" s="46">
        <v>0</v>
      </c>
      <c r="BZ105" s="47">
        <v>1E-3</v>
      </c>
      <c r="CA105" s="4">
        <v>0.3</v>
      </c>
      <c r="CB105" s="46">
        <f t="shared" si="138"/>
        <v>300000</v>
      </c>
      <c r="CC105" s="47">
        <v>0</v>
      </c>
      <c r="CD105" s="4">
        <v>0</v>
      </c>
      <c r="CE105" s="46">
        <v>0</v>
      </c>
      <c r="CF105" s="47">
        <v>0</v>
      </c>
      <c r="CG105" s="4">
        <v>0</v>
      </c>
      <c r="CH105" s="46">
        <v>0</v>
      </c>
      <c r="CI105" s="17">
        <f t="shared" si="117"/>
        <v>5.0000000000000001E-3</v>
      </c>
      <c r="CJ105" s="14">
        <f t="shared" si="118"/>
        <v>3.7199999999999998</v>
      </c>
    </row>
    <row r="106" spans="1:88" x14ac:dyDescent="0.3">
      <c r="A106" s="60">
        <v>2016</v>
      </c>
      <c r="B106" s="61" t="s">
        <v>14</v>
      </c>
      <c r="C106" s="47">
        <v>0</v>
      </c>
      <c r="D106" s="4">
        <v>0</v>
      </c>
      <c r="E106" s="46">
        <v>0</v>
      </c>
      <c r="F106" s="47">
        <v>0</v>
      </c>
      <c r="G106" s="4">
        <v>0</v>
      </c>
      <c r="H106" s="46">
        <v>0</v>
      </c>
      <c r="I106" s="47">
        <v>0</v>
      </c>
      <c r="J106" s="4">
        <v>0</v>
      </c>
      <c r="K106" s="46">
        <v>0</v>
      </c>
      <c r="L106" s="47">
        <v>0</v>
      </c>
      <c r="M106" s="4">
        <v>0</v>
      </c>
      <c r="N106" s="15">
        <v>0</v>
      </c>
      <c r="O106" s="47">
        <v>0</v>
      </c>
      <c r="P106" s="4">
        <v>0</v>
      </c>
      <c r="Q106" s="15">
        <v>0</v>
      </c>
      <c r="R106" s="47">
        <v>0</v>
      </c>
      <c r="S106" s="4">
        <v>0</v>
      </c>
      <c r="T106" s="46">
        <f t="shared" si="131"/>
        <v>0</v>
      </c>
      <c r="U106" s="47">
        <v>0</v>
      </c>
      <c r="V106" s="4">
        <v>0</v>
      </c>
      <c r="W106" s="46">
        <v>0</v>
      </c>
      <c r="X106" s="47">
        <v>0</v>
      </c>
      <c r="Y106" s="4">
        <v>0</v>
      </c>
      <c r="Z106" s="46">
        <v>0</v>
      </c>
      <c r="AA106" s="47">
        <v>0</v>
      </c>
      <c r="AB106" s="4">
        <v>0</v>
      </c>
      <c r="AC106" s="46">
        <v>0</v>
      </c>
      <c r="AD106" s="47">
        <v>0</v>
      </c>
      <c r="AE106" s="4">
        <v>0</v>
      </c>
      <c r="AF106" s="46">
        <v>0</v>
      </c>
      <c r="AG106" s="47">
        <v>2.4E-2</v>
      </c>
      <c r="AH106" s="4">
        <v>30.6</v>
      </c>
      <c r="AI106" s="46">
        <f t="shared" si="133"/>
        <v>1275000</v>
      </c>
      <c r="AJ106" s="47">
        <v>0</v>
      </c>
      <c r="AK106" s="4">
        <v>0</v>
      </c>
      <c r="AL106" s="46">
        <v>0</v>
      </c>
      <c r="AM106" s="47">
        <v>0</v>
      </c>
      <c r="AN106" s="4">
        <v>0</v>
      </c>
      <c r="AO106" s="46">
        <v>0</v>
      </c>
      <c r="AP106" s="47">
        <v>0</v>
      </c>
      <c r="AQ106" s="4">
        <v>0</v>
      </c>
      <c r="AR106" s="46">
        <v>0</v>
      </c>
      <c r="AS106" s="47">
        <v>0</v>
      </c>
      <c r="AT106" s="4">
        <v>0</v>
      </c>
      <c r="AU106" s="46">
        <v>0</v>
      </c>
      <c r="AV106" s="47">
        <v>0</v>
      </c>
      <c r="AW106" s="4">
        <v>0</v>
      </c>
      <c r="AX106" s="46">
        <v>0</v>
      </c>
      <c r="AY106" s="47">
        <v>0</v>
      </c>
      <c r="AZ106" s="4">
        <v>0</v>
      </c>
      <c r="BA106" s="46">
        <f t="shared" si="134"/>
        <v>0</v>
      </c>
      <c r="BB106" s="47">
        <v>0</v>
      </c>
      <c r="BC106" s="4">
        <v>0</v>
      </c>
      <c r="BD106" s="46">
        <v>0</v>
      </c>
      <c r="BE106" s="47">
        <v>0</v>
      </c>
      <c r="BF106" s="4">
        <v>0</v>
      </c>
      <c r="BG106" s="46">
        <v>0</v>
      </c>
      <c r="BH106" s="47">
        <v>0</v>
      </c>
      <c r="BI106" s="4">
        <v>0</v>
      </c>
      <c r="BJ106" s="46">
        <v>0</v>
      </c>
      <c r="BK106" s="47">
        <v>0</v>
      </c>
      <c r="BL106" s="4">
        <v>0</v>
      </c>
      <c r="BM106" s="46">
        <v>0</v>
      </c>
      <c r="BN106" s="47">
        <v>0</v>
      </c>
      <c r="BO106" s="4">
        <v>0</v>
      </c>
      <c r="BP106" s="46">
        <v>0</v>
      </c>
      <c r="BQ106" s="47">
        <v>0</v>
      </c>
      <c r="BR106" s="4">
        <v>0</v>
      </c>
      <c r="BS106" s="46">
        <v>0</v>
      </c>
      <c r="BT106" s="47">
        <v>0</v>
      </c>
      <c r="BU106" s="4">
        <v>0</v>
      </c>
      <c r="BV106" s="46">
        <v>0</v>
      </c>
      <c r="BW106" s="47">
        <v>0</v>
      </c>
      <c r="BX106" s="4">
        <v>0</v>
      </c>
      <c r="BY106" s="46">
        <v>0</v>
      </c>
      <c r="BZ106" s="47">
        <v>0</v>
      </c>
      <c r="CA106" s="4">
        <v>0</v>
      </c>
      <c r="CB106" s="46">
        <v>0</v>
      </c>
      <c r="CC106" s="47">
        <v>0</v>
      </c>
      <c r="CD106" s="4">
        <v>0</v>
      </c>
      <c r="CE106" s="46">
        <v>0</v>
      </c>
      <c r="CF106" s="47">
        <v>0</v>
      </c>
      <c r="CG106" s="4">
        <v>0</v>
      </c>
      <c r="CH106" s="46">
        <v>0</v>
      </c>
      <c r="CI106" s="17">
        <f t="shared" si="117"/>
        <v>2.4E-2</v>
      </c>
      <c r="CJ106" s="14">
        <f t="shared" si="118"/>
        <v>30.6</v>
      </c>
    </row>
    <row r="107" spans="1:88" x14ac:dyDescent="0.3">
      <c r="A107" s="60">
        <v>2016</v>
      </c>
      <c r="B107" s="61" t="s">
        <v>15</v>
      </c>
      <c r="C107" s="47">
        <v>0.54500000000000004</v>
      </c>
      <c r="D107" s="4">
        <v>83.19</v>
      </c>
      <c r="E107" s="46">
        <f t="shared" ref="E107" si="139">D107/C107*1000</f>
        <v>152642.20183486235</v>
      </c>
      <c r="F107" s="47">
        <v>0</v>
      </c>
      <c r="G107" s="4">
        <v>0</v>
      </c>
      <c r="H107" s="46">
        <v>0</v>
      </c>
      <c r="I107" s="47">
        <v>0</v>
      </c>
      <c r="J107" s="4">
        <v>0</v>
      </c>
      <c r="K107" s="46">
        <v>0</v>
      </c>
      <c r="L107" s="47">
        <v>0</v>
      </c>
      <c r="M107" s="4">
        <v>0</v>
      </c>
      <c r="N107" s="15">
        <v>0</v>
      </c>
      <c r="O107" s="47">
        <v>0</v>
      </c>
      <c r="P107" s="4">
        <v>0</v>
      </c>
      <c r="Q107" s="15">
        <v>0</v>
      </c>
      <c r="R107" s="47">
        <v>0</v>
      </c>
      <c r="S107" s="4">
        <v>0</v>
      </c>
      <c r="T107" s="46">
        <f t="shared" si="131"/>
        <v>0</v>
      </c>
      <c r="U107" s="47">
        <v>0</v>
      </c>
      <c r="V107" s="4">
        <v>0</v>
      </c>
      <c r="W107" s="46">
        <v>0</v>
      </c>
      <c r="X107" s="47">
        <v>0</v>
      </c>
      <c r="Y107" s="4">
        <v>0</v>
      </c>
      <c r="Z107" s="46">
        <v>0</v>
      </c>
      <c r="AA107" s="47">
        <v>5.0000000000000001E-3</v>
      </c>
      <c r="AB107" s="4">
        <v>16.98</v>
      </c>
      <c r="AC107" s="46">
        <f t="shared" si="135"/>
        <v>3396000</v>
      </c>
      <c r="AD107" s="47">
        <v>0</v>
      </c>
      <c r="AE107" s="4">
        <v>0</v>
      </c>
      <c r="AF107" s="46">
        <v>0</v>
      </c>
      <c r="AG107" s="47">
        <v>1.4E-2</v>
      </c>
      <c r="AH107" s="4">
        <v>3.11</v>
      </c>
      <c r="AI107" s="46">
        <f t="shared" si="133"/>
        <v>222142.85714285713</v>
      </c>
      <c r="AJ107" s="47">
        <v>0</v>
      </c>
      <c r="AK107" s="4">
        <v>0</v>
      </c>
      <c r="AL107" s="46">
        <v>0</v>
      </c>
      <c r="AM107" s="47">
        <v>0</v>
      </c>
      <c r="AN107" s="4">
        <v>0</v>
      </c>
      <c r="AO107" s="46">
        <v>0</v>
      </c>
      <c r="AP107" s="47">
        <v>0</v>
      </c>
      <c r="AQ107" s="4">
        <v>0</v>
      </c>
      <c r="AR107" s="46">
        <v>0</v>
      </c>
      <c r="AS107" s="47">
        <v>0</v>
      </c>
      <c r="AT107" s="4">
        <v>0</v>
      </c>
      <c r="AU107" s="46">
        <v>0</v>
      </c>
      <c r="AV107" s="47">
        <v>0</v>
      </c>
      <c r="AW107" s="4">
        <v>0</v>
      </c>
      <c r="AX107" s="46">
        <v>0</v>
      </c>
      <c r="AY107" s="47">
        <v>0</v>
      </c>
      <c r="AZ107" s="4">
        <v>0</v>
      </c>
      <c r="BA107" s="46">
        <f t="shared" si="134"/>
        <v>0</v>
      </c>
      <c r="BB107" s="47">
        <v>0</v>
      </c>
      <c r="BC107" s="4">
        <v>0</v>
      </c>
      <c r="BD107" s="46">
        <v>0</v>
      </c>
      <c r="BE107" s="47">
        <v>0</v>
      </c>
      <c r="BF107" s="4">
        <v>0</v>
      </c>
      <c r="BG107" s="46">
        <v>0</v>
      </c>
      <c r="BH107" s="47">
        <v>0</v>
      </c>
      <c r="BI107" s="4">
        <v>0</v>
      </c>
      <c r="BJ107" s="46">
        <v>0</v>
      </c>
      <c r="BK107" s="47">
        <v>0</v>
      </c>
      <c r="BL107" s="4">
        <v>0</v>
      </c>
      <c r="BM107" s="46">
        <v>0</v>
      </c>
      <c r="BN107" s="47">
        <v>0</v>
      </c>
      <c r="BO107" s="4">
        <v>0</v>
      </c>
      <c r="BP107" s="46">
        <v>0</v>
      </c>
      <c r="BQ107" s="47">
        <v>0</v>
      </c>
      <c r="BR107" s="4">
        <v>0</v>
      </c>
      <c r="BS107" s="46">
        <v>0</v>
      </c>
      <c r="BT107" s="47">
        <v>0</v>
      </c>
      <c r="BU107" s="4">
        <v>0</v>
      </c>
      <c r="BV107" s="46">
        <v>0</v>
      </c>
      <c r="BW107" s="47">
        <v>0</v>
      </c>
      <c r="BX107" s="4">
        <v>0</v>
      </c>
      <c r="BY107" s="46">
        <v>0</v>
      </c>
      <c r="BZ107" s="47">
        <v>0</v>
      </c>
      <c r="CA107" s="4">
        <v>0</v>
      </c>
      <c r="CB107" s="46">
        <v>0</v>
      </c>
      <c r="CC107" s="47">
        <v>0</v>
      </c>
      <c r="CD107" s="4">
        <v>0</v>
      </c>
      <c r="CE107" s="46">
        <v>0</v>
      </c>
      <c r="CF107" s="47">
        <v>0</v>
      </c>
      <c r="CG107" s="4">
        <v>0</v>
      </c>
      <c r="CH107" s="46">
        <v>0</v>
      </c>
      <c r="CI107" s="17">
        <f t="shared" si="117"/>
        <v>0.56400000000000006</v>
      </c>
      <c r="CJ107" s="14">
        <f t="shared" si="118"/>
        <v>103.28</v>
      </c>
    </row>
    <row r="108" spans="1:88" x14ac:dyDescent="0.3">
      <c r="A108" s="60">
        <v>2016</v>
      </c>
      <c r="B108" s="61" t="s">
        <v>16</v>
      </c>
      <c r="C108" s="47">
        <v>0</v>
      </c>
      <c r="D108" s="4">
        <v>0</v>
      </c>
      <c r="E108" s="46">
        <v>0</v>
      </c>
      <c r="F108" s="47">
        <v>0</v>
      </c>
      <c r="G108" s="4">
        <v>0</v>
      </c>
      <c r="H108" s="46">
        <v>0</v>
      </c>
      <c r="I108" s="47">
        <v>0</v>
      </c>
      <c r="J108" s="4">
        <v>0</v>
      </c>
      <c r="K108" s="46">
        <v>0</v>
      </c>
      <c r="L108" s="47">
        <v>0</v>
      </c>
      <c r="M108" s="4">
        <v>0</v>
      </c>
      <c r="N108" s="15">
        <v>0</v>
      </c>
      <c r="O108" s="47">
        <v>0</v>
      </c>
      <c r="P108" s="4">
        <v>0</v>
      </c>
      <c r="Q108" s="15">
        <v>0</v>
      </c>
      <c r="R108" s="47">
        <v>0</v>
      </c>
      <c r="S108" s="4">
        <v>0</v>
      </c>
      <c r="T108" s="46">
        <f t="shared" si="131"/>
        <v>0</v>
      </c>
      <c r="U108" s="47">
        <v>0</v>
      </c>
      <c r="V108" s="4">
        <v>0</v>
      </c>
      <c r="W108" s="46">
        <v>0</v>
      </c>
      <c r="X108" s="47">
        <v>0</v>
      </c>
      <c r="Y108" s="4">
        <v>0</v>
      </c>
      <c r="Z108" s="46">
        <v>0</v>
      </c>
      <c r="AA108" s="47">
        <v>0</v>
      </c>
      <c r="AB108" s="4">
        <v>0</v>
      </c>
      <c r="AC108" s="46">
        <v>0</v>
      </c>
      <c r="AD108" s="47">
        <v>8.9999999999999993E-3</v>
      </c>
      <c r="AE108" s="4">
        <v>2.16</v>
      </c>
      <c r="AF108" s="46">
        <f t="shared" si="137"/>
        <v>240000.00000000003</v>
      </c>
      <c r="AG108" s="47">
        <v>1.4999999999999999E-2</v>
      </c>
      <c r="AH108" s="4">
        <v>5.32</v>
      </c>
      <c r="AI108" s="46">
        <f t="shared" si="133"/>
        <v>354666.66666666669</v>
      </c>
      <c r="AJ108" s="47">
        <v>0</v>
      </c>
      <c r="AK108" s="4">
        <v>0</v>
      </c>
      <c r="AL108" s="46">
        <v>0</v>
      </c>
      <c r="AM108" s="47">
        <v>0</v>
      </c>
      <c r="AN108" s="4">
        <v>0</v>
      </c>
      <c r="AO108" s="46">
        <v>0</v>
      </c>
      <c r="AP108" s="47">
        <v>0</v>
      </c>
      <c r="AQ108" s="4">
        <v>0</v>
      </c>
      <c r="AR108" s="46">
        <v>0</v>
      </c>
      <c r="AS108" s="47">
        <v>0</v>
      </c>
      <c r="AT108" s="4">
        <v>0</v>
      </c>
      <c r="AU108" s="46">
        <v>0</v>
      </c>
      <c r="AV108" s="47">
        <v>0</v>
      </c>
      <c r="AW108" s="4">
        <v>0</v>
      </c>
      <c r="AX108" s="46">
        <v>0</v>
      </c>
      <c r="AY108" s="47">
        <v>0</v>
      </c>
      <c r="AZ108" s="4">
        <v>0</v>
      </c>
      <c r="BA108" s="46">
        <f t="shared" si="134"/>
        <v>0</v>
      </c>
      <c r="BB108" s="47">
        <v>0</v>
      </c>
      <c r="BC108" s="4">
        <v>0</v>
      </c>
      <c r="BD108" s="46">
        <v>0</v>
      </c>
      <c r="BE108" s="47">
        <v>0</v>
      </c>
      <c r="BF108" s="4">
        <v>0</v>
      </c>
      <c r="BG108" s="46">
        <v>0</v>
      </c>
      <c r="BH108" s="47">
        <v>0</v>
      </c>
      <c r="BI108" s="4">
        <v>0</v>
      </c>
      <c r="BJ108" s="46">
        <v>0</v>
      </c>
      <c r="BK108" s="47">
        <v>0</v>
      </c>
      <c r="BL108" s="4">
        <v>0</v>
      </c>
      <c r="BM108" s="46">
        <v>0</v>
      </c>
      <c r="BN108" s="47">
        <v>0</v>
      </c>
      <c r="BO108" s="4">
        <v>0</v>
      </c>
      <c r="BP108" s="46">
        <v>0</v>
      </c>
      <c r="BQ108" s="47">
        <v>0</v>
      </c>
      <c r="BR108" s="4">
        <v>0</v>
      </c>
      <c r="BS108" s="46">
        <v>0</v>
      </c>
      <c r="BT108" s="47">
        <v>0</v>
      </c>
      <c r="BU108" s="4">
        <v>0</v>
      </c>
      <c r="BV108" s="46">
        <v>0</v>
      </c>
      <c r="BW108" s="47">
        <v>0</v>
      </c>
      <c r="BX108" s="4">
        <v>0</v>
      </c>
      <c r="BY108" s="46">
        <v>0</v>
      </c>
      <c r="BZ108" s="47">
        <v>0</v>
      </c>
      <c r="CA108" s="4">
        <v>0</v>
      </c>
      <c r="CB108" s="46">
        <v>0</v>
      </c>
      <c r="CC108" s="47">
        <v>0</v>
      </c>
      <c r="CD108" s="4">
        <v>0</v>
      </c>
      <c r="CE108" s="46">
        <v>0</v>
      </c>
      <c r="CF108" s="47">
        <v>0</v>
      </c>
      <c r="CG108" s="4">
        <v>0</v>
      </c>
      <c r="CH108" s="46">
        <v>0</v>
      </c>
      <c r="CI108" s="17">
        <f t="shared" si="117"/>
        <v>2.4E-2</v>
      </c>
      <c r="CJ108" s="14">
        <f t="shared" si="118"/>
        <v>7.48</v>
      </c>
    </row>
    <row r="109" spans="1:88" ht="15" thickBot="1" x14ac:dyDescent="0.35">
      <c r="A109" s="62"/>
      <c r="B109" s="63" t="s">
        <v>17</v>
      </c>
      <c r="C109" s="48">
        <f>SUM(C97:C108)</f>
        <v>0.54500000000000004</v>
      </c>
      <c r="D109" s="36">
        <f>SUM(D97:D108)</f>
        <v>83.19</v>
      </c>
      <c r="E109" s="49"/>
      <c r="F109" s="48">
        <f>SUM(F97:F108)</f>
        <v>0</v>
      </c>
      <c r="G109" s="36">
        <f>SUM(G97:G108)</f>
        <v>0</v>
      </c>
      <c r="H109" s="49"/>
      <c r="I109" s="48">
        <f>SUM(I97:I108)</f>
        <v>0</v>
      </c>
      <c r="J109" s="36">
        <f>SUM(J97:J108)</f>
        <v>0</v>
      </c>
      <c r="K109" s="49"/>
      <c r="L109" s="48">
        <f t="shared" ref="L109:M109" si="140">SUM(L97:L108)</f>
        <v>0</v>
      </c>
      <c r="M109" s="36">
        <f t="shared" si="140"/>
        <v>0</v>
      </c>
      <c r="N109" s="49"/>
      <c r="O109" s="48">
        <f t="shared" ref="O109:P109" si="141">SUM(O97:O108)</f>
        <v>0</v>
      </c>
      <c r="P109" s="36">
        <f t="shared" si="141"/>
        <v>0</v>
      </c>
      <c r="Q109" s="49"/>
      <c r="R109" s="48">
        <f t="shared" ref="R109:S109" si="142">SUM(R97:R108)</f>
        <v>0</v>
      </c>
      <c r="S109" s="36">
        <f t="shared" si="142"/>
        <v>0</v>
      </c>
      <c r="T109" s="49"/>
      <c r="U109" s="48">
        <f>SUM(U97:U108)</f>
        <v>0</v>
      </c>
      <c r="V109" s="36">
        <f>SUM(V97:V108)</f>
        <v>0</v>
      </c>
      <c r="W109" s="49"/>
      <c r="X109" s="48">
        <f>SUM(X97:X108)</f>
        <v>368</v>
      </c>
      <c r="Y109" s="36">
        <f>SUM(Y97:Y108)</f>
        <v>1550.1100000000001</v>
      </c>
      <c r="Z109" s="49"/>
      <c r="AA109" s="48">
        <f>SUM(AA97:AA108)</f>
        <v>4.2999999999999997E-2</v>
      </c>
      <c r="AB109" s="36">
        <f>SUM(AB97:AB108)</f>
        <v>19.97</v>
      </c>
      <c r="AC109" s="49"/>
      <c r="AD109" s="48">
        <f>SUM(AD97:AD108)</f>
        <v>1.2E-2</v>
      </c>
      <c r="AE109" s="36">
        <f>SUM(AE97:AE108)</f>
        <v>2.3600000000000003</v>
      </c>
      <c r="AF109" s="49"/>
      <c r="AG109" s="48">
        <f>SUM(AG97:AG108)</f>
        <v>0.36500000000000005</v>
      </c>
      <c r="AH109" s="36">
        <f>SUM(AH97:AH108)</f>
        <v>132.49</v>
      </c>
      <c r="AI109" s="49"/>
      <c r="AJ109" s="48">
        <f>SUM(AJ97:AJ108)</f>
        <v>0</v>
      </c>
      <c r="AK109" s="36">
        <f>SUM(AK97:AK108)</f>
        <v>0</v>
      </c>
      <c r="AL109" s="49"/>
      <c r="AM109" s="48">
        <f>SUM(AM97:AM108)</f>
        <v>0</v>
      </c>
      <c r="AN109" s="36">
        <f>SUM(AN97:AN108)</f>
        <v>0</v>
      </c>
      <c r="AO109" s="49"/>
      <c r="AP109" s="48">
        <f>SUM(AP97:AP108)</f>
        <v>0</v>
      </c>
      <c r="AQ109" s="36">
        <f>SUM(AQ97:AQ108)</f>
        <v>0</v>
      </c>
      <c r="AR109" s="49"/>
      <c r="AS109" s="48">
        <f>SUM(AS97:AS108)</f>
        <v>0</v>
      </c>
      <c r="AT109" s="36">
        <f>SUM(AT97:AT108)</f>
        <v>0</v>
      </c>
      <c r="AU109" s="49"/>
      <c r="AV109" s="48">
        <f>SUM(AV97:AV108)</f>
        <v>0</v>
      </c>
      <c r="AW109" s="36">
        <f>SUM(AW97:AW108)</f>
        <v>0</v>
      </c>
      <c r="AX109" s="49"/>
      <c r="AY109" s="48">
        <f t="shared" ref="AY109:AZ109" si="143">SUM(AY97:AY108)</f>
        <v>0</v>
      </c>
      <c r="AZ109" s="36">
        <f t="shared" si="143"/>
        <v>0</v>
      </c>
      <c r="BA109" s="49"/>
      <c r="BB109" s="48">
        <f>SUM(BB97:BB108)</f>
        <v>0</v>
      </c>
      <c r="BC109" s="36">
        <f>SUM(BC97:BC108)</f>
        <v>0</v>
      </c>
      <c r="BD109" s="49"/>
      <c r="BE109" s="48">
        <f>SUM(BE97:BE108)</f>
        <v>0</v>
      </c>
      <c r="BF109" s="36">
        <f>SUM(BF97:BF108)</f>
        <v>0</v>
      </c>
      <c r="BG109" s="49"/>
      <c r="BH109" s="48">
        <f>SUM(BH97:BH108)</f>
        <v>0</v>
      </c>
      <c r="BI109" s="36">
        <f>SUM(BI97:BI108)</f>
        <v>0</v>
      </c>
      <c r="BJ109" s="49"/>
      <c r="BK109" s="48">
        <f>SUM(BK97:BK108)</f>
        <v>0</v>
      </c>
      <c r="BL109" s="36">
        <f>SUM(BL97:BL108)</f>
        <v>0</v>
      </c>
      <c r="BM109" s="49"/>
      <c r="BN109" s="48">
        <f>SUM(BN97:BN108)</f>
        <v>0</v>
      </c>
      <c r="BO109" s="36">
        <f>SUM(BO97:BO108)</f>
        <v>0</v>
      </c>
      <c r="BP109" s="49"/>
      <c r="BQ109" s="48">
        <f>SUM(BQ97:BQ108)</f>
        <v>0</v>
      </c>
      <c r="BR109" s="36">
        <f>SUM(BR97:BR108)</f>
        <v>0</v>
      </c>
      <c r="BS109" s="49"/>
      <c r="BT109" s="48">
        <f>SUM(BT97:BT108)</f>
        <v>0</v>
      </c>
      <c r="BU109" s="36">
        <f>SUM(BU97:BU108)</f>
        <v>0</v>
      </c>
      <c r="BV109" s="49"/>
      <c r="BW109" s="48">
        <f>SUM(BW97:BW108)</f>
        <v>2E-3</v>
      </c>
      <c r="BX109" s="36">
        <f>SUM(BX97:BX108)</f>
        <v>1.1599999999999999</v>
      </c>
      <c r="BY109" s="49"/>
      <c r="BZ109" s="48">
        <f>SUM(BZ97:BZ108)</f>
        <v>3.0000000000000001E-3</v>
      </c>
      <c r="CA109" s="36">
        <f>SUM(CA97:CA108)</f>
        <v>0.90999999999999992</v>
      </c>
      <c r="CB109" s="49"/>
      <c r="CC109" s="48">
        <f>SUM(CC97:CC108)</f>
        <v>0</v>
      </c>
      <c r="CD109" s="36">
        <f>SUM(CD97:CD108)</f>
        <v>0</v>
      </c>
      <c r="CE109" s="49"/>
      <c r="CF109" s="48">
        <f>SUM(CF97:CF108)</f>
        <v>0</v>
      </c>
      <c r="CG109" s="36">
        <f>SUM(CG97:CG108)</f>
        <v>0</v>
      </c>
      <c r="CH109" s="49"/>
      <c r="CI109" s="37">
        <f t="shared" si="117"/>
        <v>368.97</v>
      </c>
      <c r="CJ109" s="38">
        <f t="shared" si="118"/>
        <v>1790.1900000000003</v>
      </c>
    </row>
    <row r="110" spans="1:88" x14ac:dyDescent="0.3">
      <c r="A110" s="60">
        <v>2017</v>
      </c>
      <c r="B110" s="65" t="s">
        <v>5</v>
      </c>
      <c r="C110" s="45">
        <v>0</v>
      </c>
      <c r="D110" s="12">
        <v>0</v>
      </c>
      <c r="E110" s="46">
        <v>0</v>
      </c>
      <c r="F110" s="45">
        <v>0</v>
      </c>
      <c r="G110" s="12">
        <v>0</v>
      </c>
      <c r="H110" s="46">
        <v>0</v>
      </c>
      <c r="I110" s="45">
        <v>0</v>
      </c>
      <c r="J110" s="12">
        <v>0</v>
      </c>
      <c r="K110" s="46">
        <v>0</v>
      </c>
      <c r="L110" s="47">
        <v>0</v>
      </c>
      <c r="M110" s="4">
        <v>0</v>
      </c>
      <c r="N110" s="15">
        <v>0</v>
      </c>
      <c r="O110" s="47">
        <v>0</v>
      </c>
      <c r="P110" s="4">
        <v>0</v>
      </c>
      <c r="Q110" s="15">
        <v>0</v>
      </c>
      <c r="R110" s="45">
        <v>0</v>
      </c>
      <c r="S110" s="12">
        <v>0</v>
      </c>
      <c r="T110" s="46">
        <f t="shared" ref="T110:T121" si="144">IF(R110=0,0,S110/R110*1000)</f>
        <v>0</v>
      </c>
      <c r="U110" s="45">
        <v>0</v>
      </c>
      <c r="V110" s="12">
        <v>0</v>
      </c>
      <c r="W110" s="46">
        <v>0</v>
      </c>
      <c r="X110" s="45">
        <v>0</v>
      </c>
      <c r="Y110" s="12">
        <v>0</v>
      </c>
      <c r="Z110" s="46">
        <v>0</v>
      </c>
      <c r="AA110" s="45">
        <v>0</v>
      </c>
      <c r="AB110" s="12">
        <v>0</v>
      </c>
      <c r="AC110" s="46">
        <v>0</v>
      </c>
      <c r="AD110" s="45">
        <v>0</v>
      </c>
      <c r="AE110" s="12">
        <v>0</v>
      </c>
      <c r="AF110" s="46">
        <v>0</v>
      </c>
      <c r="AG110" s="45">
        <v>6.0000000000000001E-3</v>
      </c>
      <c r="AH110" s="12">
        <v>2.14</v>
      </c>
      <c r="AI110" s="46">
        <f t="shared" ref="AI110:AI121" si="145">AH110/AG110*1000</f>
        <v>356666.66666666669</v>
      </c>
      <c r="AJ110" s="45">
        <v>0</v>
      </c>
      <c r="AK110" s="12">
        <v>0</v>
      </c>
      <c r="AL110" s="46">
        <v>0</v>
      </c>
      <c r="AM110" s="45">
        <v>0</v>
      </c>
      <c r="AN110" s="12">
        <v>0</v>
      </c>
      <c r="AO110" s="46">
        <v>0</v>
      </c>
      <c r="AP110" s="45">
        <v>0</v>
      </c>
      <c r="AQ110" s="12">
        <v>0</v>
      </c>
      <c r="AR110" s="46">
        <v>0</v>
      </c>
      <c r="AS110" s="45">
        <v>0</v>
      </c>
      <c r="AT110" s="12">
        <v>0</v>
      </c>
      <c r="AU110" s="46">
        <v>0</v>
      </c>
      <c r="AV110" s="45">
        <v>0</v>
      </c>
      <c r="AW110" s="12">
        <v>0</v>
      </c>
      <c r="AX110" s="46">
        <v>0</v>
      </c>
      <c r="AY110" s="45">
        <v>0</v>
      </c>
      <c r="AZ110" s="12">
        <v>0</v>
      </c>
      <c r="BA110" s="46">
        <f t="shared" ref="BA110:BA121" si="146">IF(AY110=0,0,AZ110/AY110*1000)</f>
        <v>0</v>
      </c>
      <c r="BB110" s="45">
        <v>0</v>
      </c>
      <c r="BC110" s="12">
        <v>0</v>
      </c>
      <c r="BD110" s="46">
        <v>0</v>
      </c>
      <c r="BE110" s="45">
        <v>0</v>
      </c>
      <c r="BF110" s="12">
        <v>0</v>
      </c>
      <c r="BG110" s="46">
        <v>0</v>
      </c>
      <c r="BH110" s="45">
        <v>0</v>
      </c>
      <c r="BI110" s="12">
        <v>0</v>
      </c>
      <c r="BJ110" s="46">
        <v>0</v>
      </c>
      <c r="BK110" s="45">
        <v>0</v>
      </c>
      <c r="BL110" s="12">
        <v>0</v>
      </c>
      <c r="BM110" s="46">
        <v>0</v>
      </c>
      <c r="BN110" s="45">
        <v>0</v>
      </c>
      <c r="BO110" s="12">
        <v>0</v>
      </c>
      <c r="BP110" s="46">
        <v>0</v>
      </c>
      <c r="BQ110" s="45">
        <v>0</v>
      </c>
      <c r="BR110" s="12">
        <v>0</v>
      </c>
      <c r="BS110" s="46">
        <v>0</v>
      </c>
      <c r="BT110" s="47">
        <v>0</v>
      </c>
      <c r="BU110" s="4">
        <v>0</v>
      </c>
      <c r="BV110" s="46">
        <v>0</v>
      </c>
      <c r="BW110" s="45">
        <v>0</v>
      </c>
      <c r="BX110" s="12">
        <v>0</v>
      </c>
      <c r="BY110" s="46">
        <v>0</v>
      </c>
      <c r="BZ110" s="45">
        <v>0</v>
      </c>
      <c r="CA110" s="12">
        <v>0</v>
      </c>
      <c r="CB110" s="46">
        <v>0</v>
      </c>
      <c r="CC110" s="45">
        <v>0</v>
      </c>
      <c r="CD110" s="12">
        <v>0</v>
      </c>
      <c r="CE110" s="46">
        <v>0</v>
      </c>
      <c r="CF110" s="45">
        <v>0</v>
      </c>
      <c r="CG110" s="12">
        <v>0</v>
      </c>
      <c r="CH110" s="46">
        <v>0</v>
      </c>
      <c r="CI110" s="16">
        <f t="shared" si="117"/>
        <v>6.0000000000000001E-3</v>
      </c>
      <c r="CJ110" s="11">
        <f t="shared" si="118"/>
        <v>2.14</v>
      </c>
    </row>
    <row r="111" spans="1:88" x14ac:dyDescent="0.3">
      <c r="A111" s="60">
        <v>2017</v>
      </c>
      <c r="B111" s="61" t="s">
        <v>6</v>
      </c>
      <c r="C111" s="47">
        <v>0</v>
      </c>
      <c r="D111" s="4">
        <v>0</v>
      </c>
      <c r="E111" s="46">
        <v>0</v>
      </c>
      <c r="F111" s="47">
        <v>0</v>
      </c>
      <c r="G111" s="4">
        <v>0</v>
      </c>
      <c r="H111" s="46">
        <v>0</v>
      </c>
      <c r="I111" s="47">
        <v>0</v>
      </c>
      <c r="J111" s="4">
        <v>0</v>
      </c>
      <c r="K111" s="46">
        <v>0</v>
      </c>
      <c r="L111" s="47">
        <v>0</v>
      </c>
      <c r="M111" s="4">
        <v>0</v>
      </c>
      <c r="N111" s="15">
        <v>0</v>
      </c>
      <c r="O111" s="47">
        <v>0</v>
      </c>
      <c r="P111" s="4">
        <v>0</v>
      </c>
      <c r="Q111" s="15">
        <v>0</v>
      </c>
      <c r="R111" s="47">
        <v>0</v>
      </c>
      <c r="S111" s="4">
        <v>0</v>
      </c>
      <c r="T111" s="46">
        <f t="shared" si="144"/>
        <v>0</v>
      </c>
      <c r="U111" s="47">
        <v>0</v>
      </c>
      <c r="V111" s="4">
        <v>0</v>
      </c>
      <c r="W111" s="46">
        <v>0</v>
      </c>
      <c r="X111" s="47">
        <v>0</v>
      </c>
      <c r="Y111" s="4">
        <v>0</v>
      </c>
      <c r="Z111" s="46">
        <v>0</v>
      </c>
      <c r="AA111" s="47">
        <v>0</v>
      </c>
      <c r="AB111" s="4">
        <v>0</v>
      </c>
      <c r="AC111" s="46">
        <v>0</v>
      </c>
      <c r="AD111" s="47">
        <v>0</v>
      </c>
      <c r="AE111" s="4">
        <v>0</v>
      </c>
      <c r="AF111" s="46">
        <v>0</v>
      </c>
      <c r="AG111" s="47">
        <v>0.02</v>
      </c>
      <c r="AH111" s="4">
        <v>7.56</v>
      </c>
      <c r="AI111" s="46">
        <f t="shared" si="145"/>
        <v>378000</v>
      </c>
      <c r="AJ111" s="47">
        <v>0</v>
      </c>
      <c r="AK111" s="4">
        <v>0</v>
      </c>
      <c r="AL111" s="46">
        <v>0</v>
      </c>
      <c r="AM111" s="47">
        <v>0</v>
      </c>
      <c r="AN111" s="4">
        <v>0</v>
      </c>
      <c r="AO111" s="46">
        <v>0</v>
      </c>
      <c r="AP111" s="47">
        <v>0</v>
      </c>
      <c r="AQ111" s="4">
        <v>0</v>
      </c>
      <c r="AR111" s="46">
        <v>0</v>
      </c>
      <c r="AS111" s="47">
        <v>0</v>
      </c>
      <c r="AT111" s="4">
        <v>0</v>
      </c>
      <c r="AU111" s="46">
        <v>0</v>
      </c>
      <c r="AV111" s="47">
        <v>0</v>
      </c>
      <c r="AW111" s="4">
        <v>0</v>
      </c>
      <c r="AX111" s="46">
        <v>0</v>
      </c>
      <c r="AY111" s="47">
        <v>0</v>
      </c>
      <c r="AZ111" s="4">
        <v>0</v>
      </c>
      <c r="BA111" s="46">
        <f t="shared" si="146"/>
        <v>0</v>
      </c>
      <c r="BB111" s="47">
        <v>0</v>
      </c>
      <c r="BC111" s="4">
        <v>0</v>
      </c>
      <c r="BD111" s="46">
        <v>0</v>
      </c>
      <c r="BE111" s="47">
        <v>0</v>
      </c>
      <c r="BF111" s="4">
        <v>0</v>
      </c>
      <c r="BG111" s="46">
        <v>0</v>
      </c>
      <c r="BH111" s="47">
        <v>0</v>
      </c>
      <c r="BI111" s="4">
        <v>0</v>
      </c>
      <c r="BJ111" s="46">
        <v>0</v>
      </c>
      <c r="BK111" s="47">
        <v>0</v>
      </c>
      <c r="BL111" s="4">
        <v>0</v>
      </c>
      <c r="BM111" s="46">
        <v>0</v>
      </c>
      <c r="BN111" s="47">
        <v>0</v>
      </c>
      <c r="BO111" s="4">
        <v>0</v>
      </c>
      <c r="BP111" s="46">
        <v>0</v>
      </c>
      <c r="BQ111" s="47">
        <v>0</v>
      </c>
      <c r="BR111" s="4">
        <v>0</v>
      </c>
      <c r="BS111" s="46">
        <v>0</v>
      </c>
      <c r="BT111" s="47">
        <v>0</v>
      </c>
      <c r="BU111" s="4">
        <v>0</v>
      </c>
      <c r="BV111" s="46">
        <v>0</v>
      </c>
      <c r="BW111" s="47">
        <v>0</v>
      </c>
      <c r="BX111" s="4">
        <v>0</v>
      </c>
      <c r="BY111" s="46">
        <v>0</v>
      </c>
      <c r="BZ111" s="47">
        <v>0</v>
      </c>
      <c r="CA111" s="4">
        <v>0</v>
      </c>
      <c r="CB111" s="46">
        <v>0</v>
      </c>
      <c r="CC111" s="47">
        <v>0</v>
      </c>
      <c r="CD111" s="4">
        <v>0</v>
      </c>
      <c r="CE111" s="46">
        <v>0</v>
      </c>
      <c r="CF111" s="47">
        <v>0</v>
      </c>
      <c r="CG111" s="4">
        <v>0</v>
      </c>
      <c r="CH111" s="46">
        <v>0</v>
      </c>
      <c r="CI111" s="17">
        <f t="shared" si="117"/>
        <v>0.02</v>
      </c>
      <c r="CJ111" s="14">
        <f t="shared" si="118"/>
        <v>7.56</v>
      </c>
    </row>
    <row r="112" spans="1:88" x14ac:dyDescent="0.3">
      <c r="A112" s="60">
        <v>2017</v>
      </c>
      <c r="B112" s="61" t="s">
        <v>7</v>
      </c>
      <c r="C112" s="47">
        <v>0</v>
      </c>
      <c r="D112" s="4">
        <v>0</v>
      </c>
      <c r="E112" s="46">
        <v>0</v>
      </c>
      <c r="F112" s="47">
        <v>0</v>
      </c>
      <c r="G112" s="4">
        <v>0</v>
      </c>
      <c r="H112" s="46">
        <v>0</v>
      </c>
      <c r="I112" s="47">
        <v>0</v>
      </c>
      <c r="J112" s="4">
        <v>0</v>
      </c>
      <c r="K112" s="46">
        <v>0</v>
      </c>
      <c r="L112" s="47">
        <v>0</v>
      </c>
      <c r="M112" s="4">
        <v>0</v>
      </c>
      <c r="N112" s="15">
        <v>0</v>
      </c>
      <c r="O112" s="47">
        <v>0</v>
      </c>
      <c r="P112" s="4">
        <v>0</v>
      </c>
      <c r="Q112" s="15">
        <v>0</v>
      </c>
      <c r="R112" s="47">
        <v>0</v>
      </c>
      <c r="S112" s="4">
        <v>0</v>
      </c>
      <c r="T112" s="46">
        <f t="shared" si="144"/>
        <v>0</v>
      </c>
      <c r="U112" s="47">
        <v>0</v>
      </c>
      <c r="V112" s="4">
        <v>0</v>
      </c>
      <c r="W112" s="46">
        <v>0</v>
      </c>
      <c r="X112" s="47">
        <v>92</v>
      </c>
      <c r="Y112" s="4">
        <v>353.91</v>
      </c>
      <c r="Z112" s="46">
        <f t="shared" ref="Z112" si="147">Y112/X112*1000</f>
        <v>3846.847826086957</v>
      </c>
      <c r="AA112" s="47">
        <v>0</v>
      </c>
      <c r="AB112" s="4">
        <v>0</v>
      </c>
      <c r="AC112" s="46">
        <v>0</v>
      </c>
      <c r="AD112" s="47">
        <v>2E-3</v>
      </c>
      <c r="AE112" s="4">
        <v>0.8</v>
      </c>
      <c r="AF112" s="46">
        <f t="shared" ref="AF112:AF115" si="148">AE112/AD112*1000</f>
        <v>400000</v>
      </c>
      <c r="AG112" s="47">
        <v>1.7999999999999999E-2</v>
      </c>
      <c r="AH112" s="4">
        <v>6.89</v>
      </c>
      <c r="AI112" s="46">
        <f t="shared" si="145"/>
        <v>382777.77777777775</v>
      </c>
      <c r="AJ112" s="47">
        <v>0</v>
      </c>
      <c r="AK112" s="4">
        <v>0</v>
      </c>
      <c r="AL112" s="46">
        <v>0</v>
      </c>
      <c r="AM112" s="47">
        <v>0</v>
      </c>
      <c r="AN112" s="4">
        <v>0</v>
      </c>
      <c r="AO112" s="46">
        <v>0</v>
      </c>
      <c r="AP112" s="47">
        <v>0</v>
      </c>
      <c r="AQ112" s="4">
        <v>0</v>
      </c>
      <c r="AR112" s="46">
        <v>0</v>
      </c>
      <c r="AS112" s="47">
        <v>0</v>
      </c>
      <c r="AT112" s="4">
        <v>0</v>
      </c>
      <c r="AU112" s="46">
        <v>0</v>
      </c>
      <c r="AV112" s="47">
        <v>0</v>
      </c>
      <c r="AW112" s="4">
        <v>0</v>
      </c>
      <c r="AX112" s="46">
        <v>0</v>
      </c>
      <c r="AY112" s="47">
        <v>0</v>
      </c>
      <c r="AZ112" s="4">
        <v>0</v>
      </c>
      <c r="BA112" s="46">
        <f t="shared" si="146"/>
        <v>0</v>
      </c>
      <c r="BB112" s="47">
        <v>0</v>
      </c>
      <c r="BC112" s="4">
        <v>0</v>
      </c>
      <c r="BD112" s="46">
        <v>0</v>
      </c>
      <c r="BE112" s="47">
        <v>0</v>
      </c>
      <c r="BF112" s="4">
        <v>0</v>
      </c>
      <c r="BG112" s="46">
        <v>0</v>
      </c>
      <c r="BH112" s="47">
        <v>0</v>
      </c>
      <c r="BI112" s="4">
        <v>0</v>
      </c>
      <c r="BJ112" s="46">
        <v>0</v>
      </c>
      <c r="BK112" s="47">
        <v>0</v>
      </c>
      <c r="BL112" s="4">
        <v>0</v>
      </c>
      <c r="BM112" s="46">
        <v>0</v>
      </c>
      <c r="BN112" s="47">
        <v>0</v>
      </c>
      <c r="BO112" s="4">
        <v>0</v>
      </c>
      <c r="BP112" s="46">
        <v>0</v>
      </c>
      <c r="BQ112" s="47">
        <v>1E-3</v>
      </c>
      <c r="BR112" s="4">
        <v>0.74</v>
      </c>
      <c r="BS112" s="46">
        <f t="shared" ref="BS112" si="149">BR112/BQ112*1000</f>
        <v>740000</v>
      </c>
      <c r="BT112" s="47">
        <v>0</v>
      </c>
      <c r="BU112" s="4">
        <v>0</v>
      </c>
      <c r="BV112" s="46">
        <v>0</v>
      </c>
      <c r="BW112" s="47">
        <v>0</v>
      </c>
      <c r="BX112" s="4">
        <v>0</v>
      </c>
      <c r="BY112" s="46">
        <v>0</v>
      </c>
      <c r="BZ112" s="47">
        <v>0</v>
      </c>
      <c r="CA112" s="4">
        <v>0</v>
      </c>
      <c r="CB112" s="46">
        <v>0</v>
      </c>
      <c r="CC112" s="47">
        <v>0</v>
      </c>
      <c r="CD112" s="4">
        <v>0</v>
      </c>
      <c r="CE112" s="46">
        <v>0</v>
      </c>
      <c r="CF112" s="47">
        <v>0</v>
      </c>
      <c r="CG112" s="4">
        <v>0</v>
      </c>
      <c r="CH112" s="46">
        <v>0</v>
      </c>
      <c r="CI112" s="17">
        <f t="shared" si="117"/>
        <v>92.021000000000001</v>
      </c>
      <c r="CJ112" s="14">
        <f t="shared" si="118"/>
        <v>362.34000000000003</v>
      </c>
    </row>
    <row r="113" spans="1:88" x14ac:dyDescent="0.3">
      <c r="A113" s="60">
        <v>2017</v>
      </c>
      <c r="B113" s="61" t="s">
        <v>8</v>
      </c>
      <c r="C113" s="47">
        <v>0</v>
      </c>
      <c r="D113" s="4">
        <v>0</v>
      </c>
      <c r="E113" s="46">
        <v>0</v>
      </c>
      <c r="F113" s="47">
        <v>0</v>
      </c>
      <c r="G113" s="4">
        <v>0</v>
      </c>
      <c r="H113" s="46">
        <v>0</v>
      </c>
      <c r="I113" s="47">
        <v>0</v>
      </c>
      <c r="J113" s="4">
        <v>0</v>
      </c>
      <c r="K113" s="46">
        <v>0</v>
      </c>
      <c r="L113" s="47">
        <v>0</v>
      </c>
      <c r="M113" s="4">
        <v>0</v>
      </c>
      <c r="N113" s="15">
        <v>0</v>
      </c>
      <c r="O113" s="47">
        <v>0</v>
      </c>
      <c r="P113" s="4">
        <v>0</v>
      </c>
      <c r="Q113" s="15">
        <v>0</v>
      </c>
      <c r="R113" s="47">
        <v>0</v>
      </c>
      <c r="S113" s="4">
        <v>0</v>
      </c>
      <c r="T113" s="46">
        <f t="shared" si="144"/>
        <v>0</v>
      </c>
      <c r="U113" s="47">
        <v>0</v>
      </c>
      <c r="V113" s="4">
        <v>0</v>
      </c>
      <c r="W113" s="46">
        <v>0</v>
      </c>
      <c r="X113" s="47">
        <v>0</v>
      </c>
      <c r="Y113" s="4">
        <v>0</v>
      </c>
      <c r="Z113" s="46">
        <v>0</v>
      </c>
      <c r="AA113" s="47">
        <v>0</v>
      </c>
      <c r="AB113" s="4">
        <v>0</v>
      </c>
      <c r="AC113" s="46">
        <v>0</v>
      </c>
      <c r="AD113" s="47">
        <v>0</v>
      </c>
      <c r="AE113" s="4">
        <v>0</v>
      </c>
      <c r="AF113" s="46">
        <v>0</v>
      </c>
      <c r="AG113" s="47">
        <v>5.7000000000000002E-2</v>
      </c>
      <c r="AH113" s="4">
        <v>22.29</v>
      </c>
      <c r="AI113" s="46">
        <f t="shared" si="145"/>
        <v>391052.63157894736</v>
      </c>
      <c r="AJ113" s="47">
        <v>0</v>
      </c>
      <c r="AK113" s="4">
        <v>0</v>
      </c>
      <c r="AL113" s="46">
        <v>0</v>
      </c>
      <c r="AM113" s="47">
        <v>0</v>
      </c>
      <c r="AN113" s="4">
        <v>0</v>
      </c>
      <c r="AO113" s="46">
        <v>0</v>
      </c>
      <c r="AP113" s="47">
        <v>0</v>
      </c>
      <c r="AQ113" s="4">
        <v>0</v>
      </c>
      <c r="AR113" s="46">
        <v>0</v>
      </c>
      <c r="AS113" s="47">
        <v>0</v>
      </c>
      <c r="AT113" s="4">
        <v>0</v>
      </c>
      <c r="AU113" s="46">
        <v>0</v>
      </c>
      <c r="AV113" s="47">
        <v>0</v>
      </c>
      <c r="AW113" s="4">
        <v>0</v>
      </c>
      <c r="AX113" s="46">
        <v>0</v>
      </c>
      <c r="AY113" s="47">
        <v>0</v>
      </c>
      <c r="AZ113" s="4">
        <v>0</v>
      </c>
      <c r="BA113" s="46">
        <f t="shared" si="146"/>
        <v>0</v>
      </c>
      <c r="BB113" s="47">
        <v>0</v>
      </c>
      <c r="BC113" s="4">
        <v>0</v>
      </c>
      <c r="BD113" s="46">
        <v>0</v>
      </c>
      <c r="BE113" s="47">
        <v>0</v>
      </c>
      <c r="BF113" s="4">
        <v>0</v>
      </c>
      <c r="BG113" s="46">
        <v>0</v>
      </c>
      <c r="BH113" s="47">
        <v>0</v>
      </c>
      <c r="BI113" s="4">
        <v>0</v>
      </c>
      <c r="BJ113" s="46">
        <v>0</v>
      </c>
      <c r="BK113" s="47">
        <v>0</v>
      </c>
      <c r="BL113" s="4">
        <v>0</v>
      </c>
      <c r="BM113" s="46">
        <v>0</v>
      </c>
      <c r="BN113" s="47">
        <v>0</v>
      </c>
      <c r="BO113" s="4">
        <v>0</v>
      </c>
      <c r="BP113" s="46">
        <v>0</v>
      </c>
      <c r="BQ113" s="47">
        <v>0</v>
      </c>
      <c r="BR113" s="4">
        <v>0</v>
      </c>
      <c r="BS113" s="46">
        <v>0</v>
      </c>
      <c r="BT113" s="47">
        <v>0</v>
      </c>
      <c r="BU113" s="4">
        <v>0</v>
      </c>
      <c r="BV113" s="46">
        <v>0</v>
      </c>
      <c r="BW113" s="47">
        <v>0</v>
      </c>
      <c r="BX113" s="4">
        <v>0</v>
      </c>
      <c r="BY113" s="46">
        <v>0</v>
      </c>
      <c r="BZ113" s="47">
        <v>0</v>
      </c>
      <c r="CA113" s="4">
        <v>0</v>
      </c>
      <c r="CB113" s="46">
        <v>0</v>
      </c>
      <c r="CC113" s="47">
        <v>0</v>
      </c>
      <c r="CD113" s="4">
        <v>0</v>
      </c>
      <c r="CE113" s="46">
        <v>0</v>
      </c>
      <c r="CF113" s="47">
        <v>0</v>
      </c>
      <c r="CG113" s="4">
        <v>0</v>
      </c>
      <c r="CH113" s="46">
        <v>0</v>
      </c>
      <c r="CI113" s="17">
        <f t="shared" si="117"/>
        <v>5.7000000000000002E-2</v>
      </c>
      <c r="CJ113" s="14">
        <f t="shared" si="118"/>
        <v>22.29</v>
      </c>
    </row>
    <row r="114" spans="1:88" x14ac:dyDescent="0.3">
      <c r="A114" s="60">
        <v>2017</v>
      </c>
      <c r="B114" s="61" t="s">
        <v>9</v>
      </c>
      <c r="C114" s="47">
        <v>0</v>
      </c>
      <c r="D114" s="4">
        <v>0</v>
      </c>
      <c r="E114" s="46">
        <v>0</v>
      </c>
      <c r="F114" s="47">
        <v>0</v>
      </c>
      <c r="G114" s="4">
        <v>0</v>
      </c>
      <c r="H114" s="46">
        <v>0</v>
      </c>
      <c r="I114" s="47">
        <v>0</v>
      </c>
      <c r="J114" s="4">
        <v>0</v>
      </c>
      <c r="K114" s="46">
        <v>0</v>
      </c>
      <c r="L114" s="47">
        <v>0</v>
      </c>
      <c r="M114" s="4">
        <v>0</v>
      </c>
      <c r="N114" s="15">
        <v>0</v>
      </c>
      <c r="O114" s="47">
        <v>0</v>
      </c>
      <c r="P114" s="4">
        <v>0</v>
      </c>
      <c r="Q114" s="15">
        <v>0</v>
      </c>
      <c r="R114" s="47">
        <v>0</v>
      </c>
      <c r="S114" s="4">
        <v>0</v>
      </c>
      <c r="T114" s="46">
        <f t="shared" si="144"/>
        <v>0</v>
      </c>
      <c r="U114" s="47">
        <v>0</v>
      </c>
      <c r="V114" s="4">
        <v>0</v>
      </c>
      <c r="W114" s="46">
        <v>0</v>
      </c>
      <c r="X114" s="47">
        <v>0</v>
      </c>
      <c r="Y114" s="4">
        <v>0</v>
      </c>
      <c r="Z114" s="46">
        <v>0</v>
      </c>
      <c r="AA114" s="47">
        <v>0</v>
      </c>
      <c r="AB114" s="4">
        <v>0</v>
      </c>
      <c r="AC114" s="46">
        <v>0</v>
      </c>
      <c r="AD114" s="47">
        <v>0</v>
      </c>
      <c r="AE114" s="4">
        <v>0</v>
      </c>
      <c r="AF114" s="46">
        <v>0</v>
      </c>
      <c r="AG114" s="47">
        <v>9.0999999999999998E-2</v>
      </c>
      <c r="AH114" s="4">
        <v>11.45</v>
      </c>
      <c r="AI114" s="46">
        <f t="shared" si="145"/>
        <v>125824.17582417582</v>
      </c>
      <c r="AJ114" s="47">
        <v>0</v>
      </c>
      <c r="AK114" s="4">
        <v>0</v>
      </c>
      <c r="AL114" s="46">
        <v>0</v>
      </c>
      <c r="AM114" s="47">
        <v>0</v>
      </c>
      <c r="AN114" s="4">
        <v>0</v>
      </c>
      <c r="AO114" s="46">
        <v>0</v>
      </c>
      <c r="AP114" s="47">
        <v>0</v>
      </c>
      <c r="AQ114" s="4">
        <v>0</v>
      </c>
      <c r="AR114" s="46">
        <v>0</v>
      </c>
      <c r="AS114" s="47">
        <v>0</v>
      </c>
      <c r="AT114" s="4">
        <v>0</v>
      </c>
      <c r="AU114" s="46">
        <v>0</v>
      </c>
      <c r="AV114" s="47">
        <v>0</v>
      </c>
      <c r="AW114" s="4">
        <v>0</v>
      </c>
      <c r="AX114" s="46">
        <v>0</v>
      </c>
      <c r="AY114" s="47">
        <v>0</v>
      </c>
      <c r="AZ114" s="4">
        <v>0</v>
      </c>
      <c r="BA114" s="46">
        <f t="shared" si="146"/>
        <v>0</v>
      </c>
      <c r="BB114" s="47">
        <v>0</v>
      </c>
      <c r="BC114" s="4">
        <v>0</v>
      </c>
      <c r="BD114" s="46">
        <v>0</v>
      </c>
      <c r="BE114" s="47">
        <v>0</v>
      </c>
      <c r="BF114" s="4">
        <v>0</v>
      </c>
      <c r="BG114" s="46">
        <v>0</v>
      </c>
      <c r="BH114" s="47">
        <v>0</v>
      </c>
      <c r="BI114" s="4">
        <v>0</v>
      </c>
      <c r="BJ114" s="46">
        <v>0</v>
      </c>
      <c r="BK114" s="47">
        <v>0</v>
      </c>
      <c r="BL114" s="4">
        <v>0</v>
      </c>
      <c r="BM114" s="46">
        <v>0</v>
      </c>
      <c r="BN114" s="47">
        <v>0</v>
      </c>
      <c r="BO114" s="4">
        <v>0</v>
      </c>
      <c r="BP114" s="46">
        <v>0</v>
      </c>
      <c r="BQ114" s="47">
        <v>0</v>
      </c>
      <c r="BR114" s="4">
        <v>0</v>
      </c>
      <c r="BS114" s="46">
        <v>0</v>
      </c>
      <c r="BT114" s="47">
        <v>0</v>
      </c>
      <c r="BU114" s="4">
        <v>0</v>
      </c>
      <c r="BV114" s="46">
        <v>0</v>
      </c>
      <c r="BW114" s="47">
        <v>0</v>
      </c>
      <c r="BX114" s="4">
        <v>0</v>
      </c>
      <c r="BY114" s="46">
        <v>0</v>
      </c>
      <c r="BZ114" s="47">
        <v>2E-3</v>
      </c>
      <c r="CA114" s="4">
        <v>1.1399999999999999</v>
      </c>
      <c r="CB114" s="46">
        <f t="shared" ref="CB114" si="150">CA114/BZ114*1000</f>
        <v>569999.99999999988</v>
      </c>
      <c r="CC114" s="47">
        <v>0</v>
      </c>
      <c r="CD114" s="4">
        <v>0</v>
      </c>
      <c r="CE114" s="46">
        <v>0</v>
      </c>
      <c r="CF114" s="47">
        <v>0</v>
      </c>
      <c r="CG114" s="4">
        <v>0</v>
      </c>
      <c r="CH114" s="46">
        <v>0</v>
      </c>
      <c r="CI114" s="17">
        <f t="shared" si="117"/>
        <v>9.2999999999999999E-2</v>
      </c>
      <c r="CJ114" s="14">
        <f t="shared" si="118"/>
        <v>12.59</v>
      </c>
    </row>
    <row r="115" spans="1:88" x14ac:dyDescent="0.3">
      <c r="A115" s="60">
        <v>2017</v>
      </c>
      <c r="B115" s="61" t="s">
        <v>10</v>
      </c>
      <c r="C115" s="47">
        <v>0</v>
      </c>
      <c r="D115" s="4">
        <v>0</v>
      </c>
      <c r="E115" s="46">
        <v>0</v>
      </c>
      <c r="F115" s="47">
        <v>0</v>
      </c>
      <c r="G115" s="4">
        <v>0</v>
      </c>
      <c r="H115" s="46">
        <v>0</v>
      </c>
      <c r="I115" s="47">
        <v>0</v>
      </c>
      <c r="J115" s="4">
        <v>0</v>
      </c>
      <c r="K115" s="46">
        <v>0</v>
      </c>
      <c r="L115" s="47">
        <v>0</v>
      </c>
      <c r="M115" s="4">
        <v>0</v>
      </c>
      <c r="N115" s="15">
        <v>0</v>
      </c>
      <c r="O115" s="47">
        <v>0</v>
      </c>
      <c r="P115" s="4">
        <v>0</v>
      </c>
      <c r="Q115" s="15">
        <v>0</v>
      </c>
      <c r="R115" s="47">
        <v>0</v>
      </c>
      <c r="S115" s="4">
        <v>0</v>
      </c>
      <c r="T115" s="46">
        <f t="shared" si="144"/>
        <v>0</v>
      </c>
      <c r="U115" s="47">
        <v>0</v>
      </c>
      <c r="V115" s="4">
        <v>0</v>
      </c>
      <c r="W115" s="46">
        <v>0</v>
      </c>
      <c r="X115" s="47">
        <v>0</v>
      </c>
      <c r="Y115" s="4">
        <v>0</v>
      </c>
      <c r="Z115" s="46">
        <v>0</v>
      </c>
      <c r="AA115" s="47">
        <v>0</v>
      </c>
      <c r="AB115" s="4">
        <v>0</v>
      </c>
      <c r="AC115" s="46">
        <v>0</v>
      </c>
      <c r="AD115" s="47">
        <v>1.2E-2</v>
      </c>
      <c r="AE115" s="4">
        <v>4.84</v>
      </c>
      <c r="AF115" s="46">
        <f t="shared" si="148"/>
        <v>403333.33333333331</v>
      </c>
      <c r="AG115" s="47">
        <v>4.1000000000000002E-2</v>
      </c>
      <c r="AH115" s="4">
        <v>8.3699999999999992</v>
      </c>
      <c r="AI115" s="46">
        <f t="shared" si="145"/>
        <v>204146.3414634146</v>
      </c>
      <c r="AJ115" s="47">
        <v>0</v>
      </c>
      <c r="AK115" s="4">
        <v>0</v>
      </c>
      <c r="AL115" s="46">
        <v>0</v>
      </c>
      <c r="AM115" s="47">
        <v>0</v>
      </c>
      <c r="AN115" s="4">
        <v>0</v>
      </c>
      <c r="AO115" s="46">
        <v>0</v>
      </c>
      <c r="AP115" s="47">
        <v>0</v>
      </c>
      <c r="AQ115" s="4">
        <v>0</v>
      </c>
      <c r="AR115" s="46">
        <v>0</v>
      </c>
      <c r="AS115" s="47">
        <v>0</v>
      </c>
      <c r="AT115" s="4">
        <v>0</v>
      </c>
      <c r="AU115" s="46">
        <v>0</v>
      </c>
      <c r="AV115" s="47">
        <v>0</v>
      </c>
      <c r="AW115" s="4">
        <v>0</v>
      </c>
      <c r="AX115" s="46">
        <v>0</v>
      </c>
      <c r="AY115" s="47">
        <v>0</v>
      </c>
      <c r="AZ115" s="4">
        <v>0</v>
      </c>
      <c r="BA115" s="46">
        <f t="shared" si="146"/>
        <v>0</v>
      </c>
      <c r="BB115" s="47">
        <v>0</v>
      </c>
      <c r="BC115" s="4">
        <v>0</v>
      </c>
      <c r="BD115" s="46">
        <v>0</v>
      </c>
      <c r="BE115" s="47">
        <v>0</v>
      </c>
      <c r="BF115" s="4">
        <v>0</v>
      </c>
      <c r="BG115" s="46">
        <v>0</v>
      </c>
      <c r="BH115" s="47">
        <v>0</v>
      </c>
      <c r="BI115" s="4">
        <v>0</v>
      </c>
      <c r="BJ115" s="46">
        <v>0</v>
      </c>
      <c r="BK115" s="47">
        <v>0</v>
      </c>
      <c r="BL115" s="4">
        <v>0</v>
      </c>
      <c r="BM115" s="46">
        <v>0</v>
      </c>
      <c r="BN115" s="47">
        <v>0</v>
      </c>
      <c r="BO115" s="4">
        <v>0</v>
      </c>
      <c r="BP115" s="46">
        <v>0</v>
      </c>
      <c r="BQ115" s="47">
        <v>0</v>
      </c>
      <c r="BR115" s="4">
        <v>0</v>
      </c>
      <c r="BS115" s="46">
        <v>0</v>
      </c>
      <c r="BT115" s="47">
        <v>0</v>
      </c>
      <c r="BU115" s="4">
        <v>0</v>
      </c>
      <c r="BV115" s="46">
        <v>0</v>
      </c>
      <c r="BW115" s="47">
        <v>0</v>
      </c>
      <c r="BX115" s="4">
        <v>0</v>
      </c>
      <c r="BY115" s="46">
        <v>0</v>
      </c>
      <c r="BZ115" s="47">
        <v>0</v>
      </c>
      <c r="CA115" s="4">
        <v>0</v>
      </c>
      <c r="CB115" s="46">
        <v>0</v>
      </c>
      <c r="CC115" s="47">
        <v>0</v>
      </c>
      <c r="CD115" s="4">
        <v>0</v>
      </c>
      <c r="CE115" s="46">
        <v>0</v>
      </c>
      <c r="CF115" s="47">
        <v>0</v>
      </c>
      <c r="CG115" s="4">
        <v>0</v>
      </c>
      <c r="CH115" s="46">
        <v>0</v>
      </c>
      <c r="CI115" s="17">
        <f t="shared" si="117"/>
        <v>5.3000000000000005E-2</v>
      </c>
      <c r="CJ115" s="14">
        <f t="shared" si="118"/>
        <v>13.209999999999999</v>
      </c>
    </row>
    <row r="116" spans="1:88" x14ac:dyDescent="0.3">
      <c r="A116" s="60">
        <v>2017</v>
      </c>
      <c r="B116" s="15" t="s">
        <v>11</v>
      </c>
      <c r="C116" s="47">
        <v>0</v>
      </c>
      <c r="D116" s="4">
        <v>0</v>
      </c>
      <c r="E116" s="46">
        <v>0</v>
      </c>
      <c r="F116" s="47">
        <v>0</v>
      </c>
      <c r="G116" s="4">
        <v>0</v>
      </c>
      <c r="H116" s="46">
        <v>0</v>
      </c>
      <c r="I116" s="47">
        <v>0</v>
      </c>
      <c r="J116" s="4">
        <v>0</v>
      </c>
      <c r="K116" s="46">
        <v>0</v>
      </c>
      <c r="L116" s="47">
        <v>0</v>
      </c>
      <c r="M116" s="4">
        <v>0</v>
      </c>
      <c r="N116" s="15">
        <v>0</v>
      </c>
      <c r="O116" s="47">
        <v>0</v>
      </c>
      <c r="P116" s="4">
        <v>0</v>
      </c>
      <c r="Q116" s="15">
        <v>0</v>
      </c>
      <c r="R116" s="47">
        <v>0</v>
      </c>
      <c r="S116" s="4">
        <v>0</v>
      </c>
      <c r="T116" s="46">
        <f t="shared" si="144"/>
        <v>0</v>
      </c>
      <c r="U116" s="47">
        <v>0</v>
      </c>
      <c r="V116" s="4">
        <v>0</v>
      </c>
      <c r="W116" s="46">
        <v>0</v>
      </c>
      <c r="X116" s="47">
        <v>0</v>
      </c>
      <c r="Y116" s="4">
        <v>0</v>
      </c>
      <c r="Z116" s="46">
        <v>0</v>
      </c>
      <c r="AA116" s="47">
        <v>0</v>
      </c>
      <c r="AB116" s="4">
        <v>0</v>
      </c>
      <c r="AC116" s="46">
        <v>0</v>
      </c>
      <c r="AD116" s="47">
        <v>0</v>
      </c>
      <c r="AE116" s="4">
        <v>0</v>
      </c>
      <c r="AF116" s="46">
        <v>0</v>
      </c>
      <c r="AG116" s="47">
        <v>1.0999999999999999E-2</v>
      </c>
      <c r="AH116" s="4">
        <v>10.25</v>
      </c>
      <c r="AI116" s="46">
        <f t="shared" si="145"/>
        <v>931818.18181818188</v>
      </c>
      <c r="AJ116" s="47">
        <v>0</v>
      </c>
      <c r="AK116" s="4">
        <v>0</v>
      </c>
      <c r="AL116" s="46">
        <v>0</v>
      </c>
      <c r="AM116" s="47">
        <v>0</v>
      </c>
      <c r="AN116" s="4">
        <v>0</v>
      </c>
      <c r="AO116" s="46">
        <v>0</v>
      </c>
      <c r="AP116" s="47">
        <v>0</v>
      </c>
      <c r="AQ116" s="4">
        <v>0</v>
      </c>
      <c r="AR116" s="46">
        <v>0</v>
      </c>
      <c r="AS116" s="47">
        <v>0</v>
      </c>
      <c r="AT116" s="4">
        <v>0</v>
      </c>
      <c r="AU116" s="46">
        <v>0</v>
      </c>
      <c r="AV116" s="47">
        <v>0</v>
      </c>
      <c r="AW116" s="4">
        <v>0</v>
      </c>
      <c r="AX116" s="46">
        <v>0</v>
      </c>
      <c r="AY116" s="47">
        <v>0</v>
      </c>
      <c r="AZ116" s="4">
        <v>0</v>
      </c>
      <c r="BA116" s="46">
        <f t="shared" si="146"/>
        <v>0</v>
      </c>
      <c r="BB116" s="47">
        <v>0</v>
      </c>
      <c r="BC116" s="4">
        <v>0</v>
      </c>
      <c r="BD116" s="46">
        <v>0</v>
      </c>
      <c r="BE116" s="47">
        <v>0</v>
      </c>
      <c r="BF116" s="4">
        <v>0</v>
      </c>
      <c r="BG116" s="46">
        <v>0</v>
      </c>
      <c r="BH116" s="47">
        <v>0</v>
      </c>
      <c r="BI116" s="4">
        <v>0</v>
      </c>
      <c r="BJ116" s="46">
        <v>0</v>
      </c>
      <c r="BK116" s="47">
        <v>0</v>
      </c>
      <c r="BL116" s="4">
        <v>0</v>
      </c>
      <c r="BM116" s="46">
        <v>0</v>
      </c>
      <c r="BN116" s="47">
        <v>0</v>
      </c>
      <c r="BO116" s="4">
        <v>0</v>
      </c>
      <c r="BP116" s="46">
        <v>0</v>
      </c>
      <c r="BQ116" s="47">
        <v>0</v>
      </c>
      <c r="BR116" s="4">
        <v>0</v>
      </c>
      <c r="BS116" s="46">
        <v>0</v>
      </c>
      <c r="BT116" s="47">
        <v>0</v>
      </c>
      <c r="BU116" s="4">
        <v>0</v>
      </c>
      <c r="BV116" s="46">
        <v>0</v>
      </c>
      <c r="BW116" s="47">
        <v>0</v>
      </c>
      <c r="BX116" s="4">
        <v>0</v>
      </c>
      <c r="BY116" s="46">
        <v>0</v>
      </c>
      <c r="BZ116" s="47">
        <v>0</v>
      </c>
      <c r="CA116" s="4">
        <v>0</v>
      </c>
      <c r="CB116" s="46">
        <v>0</v>
      </c>
      <c r="CC116" s="47">
        <v>0</v>
      </c>
      <c r="CD116" s="4">
        <v>0</v>
      </c>
      <c r="CE116" s="46">
        <v>0</v>
      </c>
      <c r="CF116" s="47">
        <v>0</v>
      </c>
      <c r="CG116" s="4">
        <v>0</v>
      </c>
      <c r="CH116" s="46">
        <v>0</v>
      </c>
      <c r="CI116" s="17">
        <f t="shared" si="117"/>
        <v>1.0999999999999999E-2</v>
      </c>
      <c r="CJ116" s="14">
        <f t="shared" si="118"/>
        <v>10.25</v>
      </c>
    </row>
    <row r="117" spans="1:88" x14ac:dyDescent="0.3">
      <c r="A117" s="60">
        <v>2017</v>
      </c>
      <c r="B117" s="61" t="s">
        <v>12</v>
      </c>
      <c r="C117" s="47">
        <v>0</v>
      </c>
      <c r="D117" s="4">
        <v>0</v>
      </c>
      <c r="E117" s="46">
        <v>0</v>
      </c>
      <c r="F117" s="47">
        <v>0</v>
      </c>
      <c r="G117" s="4">
        <v>0</v>
      </c>
      <c r="H117" s="46">
        <v>0</v>
      </c>
      <c r="I117" s="47">
        <v>0</v>
      </c>
      <c r="J117" s="4">
        <v>0</v>
      </c>
      <c r="K117" s="46">
        <v>0</v>
      </c>
      <c r="L117" s="47">
        <v>0</v>
      </c>
      <c r="M117" s="4">
        <v>0</v>
      </c>
      <c r="N117" s="15">
        <v>0</v>
      </c>
      <c r="O117" s="47">
        <v>0</v>
      </c>
      <c r="P117" s="4">
        <v>0</v>
      </c>
      <c r="Q117" s="15">
        <v>0</v>
      </c>
      <c r="R117" s="47">
        <v>0</v>
      </c>
      <c r="S117" s="4">
        <v>0</v>
      </c>
      <c r="T117" s="46">
        <f t="shared" si="144"/>
        <v>0</v>
      </c>
      <c r="U117" s="47">
        <v>0</v>
      </c>
      <c r="V117" s="4">
        <v>0</v>
      </c>
      <c r="W117" s="46">
        <v>0</v>
      </c>
      <c r="X117" s="47">
        <v>0</v>
      </c>
      <c r="Y117" s="4">
        <v>0</v>
      </c>
      <c r="Z117" s="46">
        <v>0</v>
      </c>
      <c r="AA117" s="47">
        <v>0</v>
      </c>
      <c r="AB117" s="4">
        <v>0</v>
      </c>
      <c r="AC117" s="46">
        <v>0</v>
      </c>
      <c r="AD117" s="47">
        <v>0</v>
      </c>
      <c r="AE117" s="4">
        <v>0</v>
      </c>
      <c r="AF117" s="46">
        <v>0</v>
      </c>
      <c r="AG117" s="47">
        <v>2.5999999999999999E-2</v>
      </c>
      <c r="AH117" s="4">
        <v>4.5199999999999996</v>
      </c>
      <c r="AI117" s="46">
        <f t="shared" si="145"/>
        <v>173846.15384615384</v>
      </c>
      <c r="AJ117" s="47">
        <v>0</v>
      </c>
      <c r="AK117" s="4">
        <v>0</v>
      </c>
      <c r="AL117" s="46">
        <v>0</v>
      </c>
      <c r="AM117" s="47">
        <v>0</v>
      </c>
      <c r="AN117" s="4">
        <v>0</v>
      </c>
      <c r="AO117" s="46">
        <v>0</v>
      </c>
      <c r="AP117" s="47">
        <v>0</v>
      </c>
      <c r="AQ117" s="4">
        <v>0</v>
      </c>
      <c r="AR117" s="46">
        <v>0</v>
      </c>
      <c r="AS117" s="47">
        <v>0</v>
      </c>
      <c r="AT117" s="4">
        <v>0</v>
      </c>
      <c r="AU117" s="46">
        <v>0</v>
      </c>
      <c r="AV117" s="47">
        <v>0</v>
      </c>
      <c r="AW117" s="4">
        <v>0</v>
      </c>
      <c r="AX117" s="46">
        <v>0</v>
      </c>
      <c r="AY117" s="47">
        <v>0</v>
      </c>
      <c r="AZ117" s="4">
        <v>0</v>
      </c>
      <c r="BA117" s="46">
        <f t="shared" si="146"/>
        <v>0</v>
      </c>
      <c r="BB117" s="47">
        <v>0</v>
      </c>
      <c r="BC117" s="4">
        <v>0</v>
      </c>
      <c r="BD117" s="46">
        <v>0</v>
      </c>
      <c r="BE117" s="47">
        <v>0</v>
      </c>
      <c r="BF117" s="4">
        <v>0</v>
      </c>
      <c r="BG117" s="46">
        <v>0</v>
      </c>
      <c r="BH117" s="47">
        <v>0</v>
      </c>
      <c r="BI117" s="4">
        <v>0</v>
      </c>
      <c r="BJ117" s="46">
        <v>0</v>
      </c>
      <c r="BK117" s="47">
        <v>0</v>
      </c>
      <c r="BL117" s="4">
        <v>0</v>
      </c>
      <c r="BM117" s="46">
        <v>0</v>
      </c>
      <c r="BN117" s="47">
        <v>0</v>
      </c>
      <c r="BO117" s="4">
        <v>0</v>
      </c>
      <c r="BP117" s="46">
        <v>0</v>
      </c>
      <c r="BQ117" s="47">
        <v>0</v>
      </c>
      <c r="BR117" s="4">
        <v>0</v>
      </c>
      <c r="BS117" s="46">
        <v>0</v>
      </c>
      <c r="BT117" s="47">
        <v>0</v>
      </c>
      <c r="BU117" s="4">
        <v>0</v>
      </c>
      <c r="BV117" s="46">
        <v>0</v>
      </c>
      <c r="BW117" s="47">
        <v>0</v>
      </c>
      <c r="BX117" s="4">
        <v>0</v>
      </c>
      <c r="BY117" s="46">
        <v>0</v>
      </c>
      <c r="BZ117" s="47">
        <v>0</v>
      </c>
      <c r="CA117" s="4">
        <v>0</v>
      </c>
      <c r="CB117" s="46">
        <v>0</v>
      </c>
      <c r="CC117" s="47">
        <v>0</v>
      </c>
      <c r="CD117" s="4">
        <v>0</v>
      </c>
      <c r="CE117" s="46">
        <v>0</v>
      </c>
      <c r="CF117" s="47">
        <v>0</v>
      </c>
      <c r="CG117" s="4">
        <v>0</v>
      </c>
      <c r="CH117" s="46">
        <v>0</v>
      </c>
      <c r="CI117" s="17">
        <f t="shared" si="117"/>
        <v>2.5999999999999999E-2</v>
      </c>
      <c r="CJ117" s="14">
        <f t="shared" si="118"/>
        <v>4.5199999999999996</v>
      </c>
    </row>
    <row r="118" spans="1:88" x14ac:dyDescent="0.3">
      <c r="A118" s="60">
        <v>2017</v>
      </c>
      <c r="B118" s="61" t="s">
        <v>13</v>
      </c>
      <c r="C118" s="47">
        <v>1.0509999999999999</v>
      </c>
      <c r="D118" s="4">
        <v>150.16</v>
      </c>
      <c r="E118" s="46">
        <f t="shared" ref="E118" si="151">D118/C118*1000</f>
        <v>142873.45385347289</v>
      </c>
      <c r="F118" s="47">
        <v>0</v>
      </c>
      <c r="G118" s="4">
        <v>0</v>
      </c>
      <c r="H118" s="46">
        <v>0</v>
      </c>
      <c r="I118" s="47">
        <v>0</v>
      </c>
      <c r="J118" s="4">
        <v>0</v>
      </c>
      <c r="K118" s="46">
        <v>0</v>
      </c>
      <c r="L118" s="47">
        <v>0</v>
      </c>
      <c r="M118" s="4">
        <v>0</v>
      </c>
      <c r="N118" s="15">
        <v>0</v>
      </c>
      <c r="O118" s="47">
        <v>0</v>
      </c>
      <c r="P118" s="4">
        <v>0</v>
      </c>
      <c r="Q118" s="15">
        <v>0</v>
      </c>
      <c r="R118" s="47">
        <v>0</v>
      </c>
      <c r="S118" s="4">
        <v>0</v>
      </c>
      <c r="T118" s="46">
        <f t="shared" si="144"/>
        <v>0</v>
      </c>
      <c r="U118" s="47">
        <v>0</v>
      </c>
      <c r="V118" s="4">
        <v>0</v>
      </c>
      <c r="W118" s="46">
        <v>0</v>
      </c>
      <c r="X118" s="47">
        <v>0</v>
      </c>
      <c r="Y118" s="4">
        <v>0</v>
      </c>
      <c r="Z118" s="46">
        <v>0</v>
      </c>
      <c r="AA118" s="47">
        <v>0</v>
      </c>
      <c r="AB118" s="4">
        <v>0</v>
      </c>
      <c r="AC118" s="46">
        <v>0</v>
      </c>
      <c r="AD118" s="47">
        <v>0</v>
      </c>
      <c r="AE118" s="4">
        <v>0</v>
      </c>
      <c r="AF118" s="46">
        <v>0</v>
      </c>
      <c r="AG118" s="47">
        <v>0.17699999999999999</v>
      </c>
      <c r="AH118" s="4">
        <v>33.619999999999997</v>
      </c>
      <c r="AI118" s="46">
        <f t="shared" si="145"/>
        <v>189943.50282485873</v>
      </c>
      <c r="AJ118" s="47">
        <v>0</v>
      </c>
      <c r="AK118" s="4">
        <v>0</v>
      </c>
      <c r="AL118" s="46">
        <v>0</v>
      </c>
      <c r="AM118" s="47">
        <v>0</v>
      </c>
      <c r="AN118" s="4">
        <v>0</v>
      </c>
      <c r="AO118" s="46">
        <v>0</v>
      </c>
      <c r="AP118" s="47">
        <v>0</v>
      </c>
      <c r="AQ118" s="4">
        <v>0</v>
      </c>
      <c r="AR118" s="46">
        <v>0</v>
      </c>
      <c r="AS118" s="47">
        <v>0</v>
      </c>
      <c r="AT118" s="4">
        <v>0</v>
      </c>
      <c r="AU118" s="46">
        <v>0</v>
      </c>
      <c r="AV118" s="47">
        <v>0</v>
      </c>
      <c r="AW118" s="4">
        <v>0</v>
      </c>
      <c r="AX118" s="46">
        <v>0</v>
      </c>
      <c r="AY118" s="47">
        <v>0</v>
      </c>
      <c r="AZ118" s="4">
        <v>0</v>
      </c>
      <c r="BA118" s="46">
        <f t="shared" si="146"/>
        <v>0</v>
      </c>
      <c r="BB118" s="47">
        <v>0</v>
      </c>
      <c r="BC118" s="4">
        <v>0</v>
      </c>
      <c r="BD118" s="46">
        <v>0</v>
      </c>
      <c r="BE118" s="47">
        <v>0</v>
      </c>
      <c r="BF118" s="4">
        <v>0</v>
      </c>
      <c r="BG118" s="46">
        <v>0</v>
      </c>
      <c r="BH118" s="47">
        <v>0</v>
      </c>
      <c r="BI118" s="4">
        <v>0</v>
      </c>
      <c r="BJ118" s="46">
        <v>0</v>
      </c>
      <c r="BK118" s="47">
        <v>0</v>
      </c>
      <c r="BL118" s="4">
        <v>0</v>
      </c>
      <c r="BM118" s="46">
        <v>0</v>
      </c>
      <c r="BN118" s="47">
        <v>0</v>
      </c>
      <c r="BO118" s="4">
        <v>0</v>
      </c>
      <c r="BP118" s="46">
        <v>0</v>
      </c>
      <c r="BQ118" s="47">
        <v>0</v>
      </c>
      <c r="BR118" s="4">
        <v>0</v>
      </c>
      <c r="BS118" s="46">
        <v>0</v>
      </c>
      <c r="BT118" s="47">
        <v>0</v>
      </c>
      <c r="BU118" s="4">
        <v>0</v>
      </c>
      <c r="BV118" s="46">
        <v>0</v>
      </c>
      <c r="BW118" s="47">
        <v>0</v>
      </c>
      <c r="BX118" s="4">
        <v>0</v>
      </c>
      <c r="BY118" s="46">
        <v>0</v>
      </c>
      <c r="BZ118" s="47">
        <v>0</v>
      </c>
      <c r="CA118" s="4">
        <v>0</v>
      </c>
      <c r="CB118" s="46">
        <v>0</v>
      </c>
      <c r="CC118" s="47">
        <v>0</v>
      </c>
      <c r="CD118" s="4">
        <v>0</v>
      </c>
      <c r="CE118" s="46">
        <v>0</v>
      </c>
      <c r="CF118" s="47">
        <v>0</v>
      </c>
      <c r="CG118" s="4">
        <v>0</v>
      </c>
      <c r="CH118" s="46">
        <v>0</v>
      </c>
      <c r="CI118" s="17">
        <f t="shared" si="117"/>
        <v>1.228</v>
      </c>
      <c r="CJ118" s="14">
        <f t="shared" si="118"/>
        <v>183.78</v>
      </c>
    </row>
    <row r="119" spans="1:88" x14ac:dyDescent="0.3">
      <c r="A119" s="60">
        <v>2017</v>
      </c>
      <c r="B119" s="61" t="s">
        <v>14</v>
      </c>
      <c r="C119" s="47">
        <v>0</v>
      </c>
      <c r="D119" s="4">
        <v>0</v>
      </c>
      <c r="E119" s="46">
        <v>0</v>
      </c>
      <c r="F119" s="47">
        <v>0</v>
      </c>
      <c r="G119" s="4">
        <v>0</v>
      </c>
      <c r="H119" s="46">
        <v>0</v>
      </c>
      <c r="I119" s="47">
        <v>0</v>
      </c>
      <c r="J119" s="4">
        <v>0</v>
      </c>
      <c r="K119" s="46">
        <v>0</v>
      </c>
      <c r="L119" s="47">
        <v>0</v>
      </c>
      <c r="M119" s="4">
        <v>0</v>
      </c>
      <c r="N119" s="15">
        <v>0</v>
      </c>
      <c r="O119" s="47">
        <v>0</v>
      </c>
      <c r="P119" s="4">
        <v>0</v>
      </c>
      <c r="Q119" s="15">
        <v>0</v>
      </c>
      <c r="R119" s="47">
        <v>0</v>
      </c>
      <c r="S119" s="4">
        <v>0</v>
      </c>
      <c r="T119" s="46">
        <f t="shared" si="144"/>
        <v>0</v>
      </c>
      <c r="U119" s="47">
        <v>0</v>
      </c>
      <c r="V119" s="4">
        <v>0</v>
      </c>
      <c r="W119" s="46">
        <v>0</v>
      </c>
      <c r="X119" s="47">
        <v>0</v>
      </c>
      <c r="Y119" s="4">
        <v>0</v>
      </c>
      <c r="Z119" s="46">
        <v>0</v>
      </c>
      <c r="AA119" s="47">
        <v>0</v>
      </c>
      <c r="AB119" s="4">
        <v>0</v>
      </c>
      <c r="AC119" s="46">
        <v>0</v>
      </c>
      <c r="AD119" s="47">
        <v>0</v>
      </c>
      <c r="AE119" s="4">
        <v>0</v>
      </c>
      <c r="AF119" s="46">
        <v>0</v>
      </c>
      <c r="AG119" s="47">
        <v>0.20799999999999999</v>
      </c>
      <c r="AH119" s="4">
        <v>27.88</v>
      </c>
      <c r="AI119" s="46">
        <f t="shared" si="145"/>
        <v>134038.46153846156</v>
      </c>
      <c r="AJ119" s="47">
        <v>0</v>
      </c>
      <c r="AK119" s="4">
        <v>0</v>
      </c>
      <c r="AL119" s="46">
        <v>0</v>
      </c>
      <c r="AM119" s="47">
        <v>0</v>
      </c>
      <c r="AN119" s="4">
        <v>0</v>
      </c>
      <c r="AO119" s="46">
        <v>0</v>
      </c>
      <c r="AP119" s="47">
        <v>0</v>
      </c>
      <c r="AQ119" s="4">
        <v>0</v>
      </c>
      <c r="AR119" s="46">
        <v>0</v>
      </c>
      <c r="AS119" s="47">
        <v>0</v>
      </c>
      <c r="AT119" s="4">
        <v>0</v>
      </c>
      <c r="AU119" s="46">
        <v>0</v>
      </c>
      <c r="AV119" s="47">
        <v>0</v>
      </c>
      <c r="AW119" s="4">
        <v>0</v>
      </c>
      <c r="AX119" s="46">
        <v>0</v>
      </c>
      <c r="AY119" s="47">
        <v>0</v>
      </c>
      <c r="AZ119" s="4">
        <v>0</v>
      </c>
      <c r="BA119" s="46">
        <f t="shared" si="146"/>
        <v>0</v>
      </c>
      <c r="BB119" s="47">
        <v>0</v>
      </c>
      <c r="BC119" s="4">
        <v>0</v>
      </c>
      <c r="BD119" s="46">
        <v>0</v>
      </c>
      <c r="BE119" s="47">
        <v>0</v>
      </c>
      <c r="BF119" s="4">
        <v>0</v>
      </c>
      <c r="BG119" s="46">
        <v>0</v>
      </c>
      <c r="BH119" s="47">
        <v>0</v>
      </c>
      <c r="BI119" s="4">
        <v>0</v>
      </c>
      <c r="BJ119" s="46">
        <v>0</v>
      </c>
      <c r="BK119" s="47">
        <v>0</v>
      </c>
      <c r="BL119" s="4">
        <v>0</v>
      </c>
      <c r="BM119" s="46">
        <v>0</v>
      </c>
      <c r="BN119" s="47">
        <v>0</v>
      </c>
      <c r="BO119" s="4">
        <v>0</v>
      </c>
      <c r="BP119" s="46">
        <v>0</v>
      </c>
      <c r="BQ119" s="47">
        <v>0</v>
      </c>
      <c r="BR119" s="4">
        <v>0</v>
      </c>
      <c r="BS119" s="46">
        <v>0</v>
      </c>
      <c r="BT119" s="47">
        <v>0</v>
      </c>
      <c r="BU119" s="4">
        <v>0</v>
      </c>
      <c r="BV119" s="46">
        <v>0</v>
      </c>
      <c r="BW119" s="47">
        <v>0</v>
      </c>
      <c r="BX119" s="4">
        <v>0</v>
      </c>
      <c r="BY119" s="46">
        <v>0</v>
      </c>
      <c r="BZ119" s="47">
        <v>0</v>
      </c>
      <c r="CA119" s="4">
        <v>0</v>
      </c>
      <c r="CB119" s="46">
        <v>0</v>
      </c>
      <c r="CC119" s="47">
        <v>0</v>
      </c>
      <c r="CD119" s="4">
        <v>0</v>
      </c>
      <c r="CE119" s="46">
        <v>0</v>
      </c>
      <c r="CF119" s="47">
        <v>0</v>
      </c>
      <c r="CG119" s="4">
        <v>0</v>
      </c>
      <c r="CH119" s="46">
        <v>0</v>
      </c>
      <c r="CI119" s="17">
        <f t="shared" si="117"/>
        <v>0.20799999999999999</v>
      </c>
      <c r="CJ119" s="14">
        <f t="shared" si="118"/>
        <v>27.88</v>
      </c>
    </row>
    <row r="120" spans="1:88" x14ac:dyDescent="0.3">
      <c r="A120" s="60">
        <v>2017</v>
      </c>
      <c r="B120" s="61" t="s">
        <v>15</v>
      </c>
      <c r="C120" s="47">
        <v>0</v>
      </c>
      <c r="D120" s="4">
        <v>0</v>
      </c>
      <c r="E120" s="46">
        <v>0</v>
      </c>
      <c r="F120" s="47">
        <v>0</v>
      </c>
      <c r="G120" s="4">
        <v>0</v>
      </c>
      <c r="H120" s="46">
        <v>0</v>
      </c>
      <c r="I120" s="47">
        <v>0</v>
      </c>
      <c r="J120" s="4">
        <v>0</v>
      </c>
      <c r="K120" s="46">
        <v>0</v>
      </c>
      <c r="L120" s="47">
        <v>0</v>
      </c>
      <c r="M120" s="4">
        <v>0</v>
      </c>
      <c r="N120" s="15">
        <v>0</v>
      </c>
      <c r="O120" s="47">
        <v>0</v>
      </c>
      <c r="P120" s="4">
        <v>0</v>
      </c>
      <c r="Q120" s="15">
        <v>0</v>
      </c>
      <c r="R120" s="47">
        <v>0</v>
      </c>
      <c r="S120" s="4">
        <v>0</v>
      </c>
      <c r="T120" s="46">
        <f t="shared" si="144"/>
        <v>0</v>
      </c>
      <c r="U120" s="47">
        <v>0</v>
      </c>
      <c r="V120" s="4">
        <v>0</v>
      </c>
      <c r="W120" s="46">
        <v>0</v>
      </c>
      <c r="X120" s="47">
        <v>0</v>
      </c>
      <c r="Y120" s="4">
        <v>0</v>
      </c>
      <c r="Z120" s="46">
        <v>0</v>
      </c>
      <c r="AA120" s="47">
        <v>0</v>
      </c>
      <c r="AB120" s="4">
        <v>0</v>
      </c>
      <c r="AC120" s="46">
        <v>0</v>
      </c>
      <c r="AD120" s="47">
        <v>0</v>
      </c>
      <c r="AE120" s="4">
        <v>0</v>
      </c>
      <c r="AF120" s="46">
        <v>0</v>
      </c>
      <c r="AG120" s="47">
        <v>0.11</v>
      </c>
      <c r="AH120" s="4">
        <v>15.49</v>
      </c>
      <c r="AI120" s="46">
        <f t="shared" si="145"/>
        <v>140818.18181818182</v>
      </c>
      <c r="AJ120" s="47">
        <v>0</v>
      </c>
      <c r="AK120" s="4">
        <v>0</v>
      </c>
      <c r="AL120" s="46">
        <v>0</v>
      </c>
      <c r="AM120" s="47">
        <v>0</v>
      </c>
      <c r="AN120" s="4">
        <v>0</v>
      </c>
      <c r="AO120" s="46">
        <v>0</v>
      </c>
      <c r="AP120" s="47">
        <v>0</v>
      </c>
      <c r="AQ120" s="4">
        <v>0</v>
      </c>
      <c r="AR120" s="46">
        <v>0</v>
      </c>
      <c r="AS120" s="47">
        <v>0</v>
      </c>
      <c r="AT120" s="4">
        <v>0</v>
      </c>
      <c r="AU120" s="46">
        <v>0</v>
      </c>
      <c r="AV120" s="47">
        <v>0</v>
      </c>
      <c r="AW120" s="4">
        <v>0</v>
      </c>
      <c r="AX120" s="46">
        <v>0</v>
      </c>
      <c r="AY120" s="47">
        <v>0</v>
      </c>
      <c r="AZ120" s="4">
        <v>0</v>
      </c>
      <c r="BA120" s="46">
        <f t="shared" si="146"/>
        <v>0</v>
      </c>
      <c r="BB120" s="47">
        <v>0</v>
      </c>
      <c r="BC120" s="4">
        <v>0</v>
      </c>
      <c r="BD120" s="46">
        <v>0</v>
      </c>
      <c r="BE120" s="47">
        <v>0</v>
      </c>
      <c r="BF120" s="4">
        <v>0</v>
      </c>
      <c r="BG120" s="46">
        <v>0</v>
      </c>
      <c r="BH120" s="47">
        <v>0</v>
      </c>
      <c r="BI120" s="4">
        <v>0</v>
      </c>
      <c r="BJ120" s="46">
        <v>0</v>
      </c>
      <c r="BK120" s="47">
        <v>0</v>
      </c>
      <c r="BL120" s="4">
        <v>0</v>
      </c>
      <c r="BM120" s="46">
        <v>0</v>
      </c>
      <c r="BN120" s="47">
        <v>0</v>
      </c>
      <c r="BO120" s="4">
        <v>0</v>
      </c>
      <c r="BP120" s="46">
        <v>0</v>
      </c>
      <c r="BQ120" s="47">
        <v>0</v>
      </c>
      <c r="BR120" s="4">
        <v>0</v>
      </c>
      <c r="BS120" s="46">
        <v>0</v>
      </c>
      <c r="BT120" s="47">
        <v>0</v>
      </c>
      <c r="BU120" s="4">
        <v>0</v>
      </c>
      <c r="BV120" s="46">
        <v>0</v>
      </c>
      <c r="BW120" s="47">
        <v>0</v>
      </c>
      <c r="BX120" s="4">
        <v>0</v>
      </c>
      <c r="BY120" s="46">
        <v>0</v>
      </c>
      <c r="BZ120" s="47">
        <v>0</v>
      </c>
      <c r="CA120" s="4">
        <v>0</v>
      </c>
      <c r="CB120" s="46">
        <v>0</v>
      </c>
      <c r="CC120" s="47">
        <v>0</v>
      </c>
      <c r="CD120" s="4">
        <v>0</v>
      </c>
      <c r="CE120" s="46">
        <v>0</v>
      </c>
      <c r="CF120" s="47">
        <v>0</v>
      </c>
      <c r="CG120" s="4">
        <v>0</v>
      </c>
      <c r="CH120" s="46">
        <v>0</v>
      </c>
      <c r="CI120" s="17">
        <f t="shared" si="117"/>
        <v>0.11</v>
      </c>
      <c r="CJ120" s="14">
        <f t="shared" si="118"/>
        <v>15.49</v>
      </c>
    </row>
    <row r="121" spans="1:88" x14ac:dyDescent="0.3">
      <c r="A121" s="60">
        <v>2017</v>
      </c>
      <c r="B121" s="61" t="s">
        <v>16</v>
      </c>
      <c r="C121" s="47">
        <v>0</v>
      </c>
      <c r="D121" s="4">
        <v>0</v>
      </c>
      <c r="E121" s="46">
        <v>0</v>
      </c>
      <c r="F121" s="47">
        <v>0</v>
      </c>
      <c r="G121" s="4">
        <v>0</v>
      </c>
      <c r="H121" s="46">
        <v>0</v>
      </c>
      <c r="I121" s="47">
        <v>0</v>
      </c>
      <c r="J121" s="4">
        <v>0</v>
      </c>
      <c r="K121" s="46">
        <v>0</v>
      </c>
      <c r="L121" s="47">
        <v>0</v>
      </c>
      <c r="M121" s="4">
        <v>0</v>
      </c>
      <c r="N121" s="15">
        <v>0</v>
      </c>
      <c r="O121" s="47">
        <v>0</v>
      </c>
      <c r="P121" s="4">
        <v>0</v>
      </c>
      <c r="Q121" s="15">
        <v>0</v>
      </c>
      <c r="R121" s="47">
        <v>0</v>
      </c>
      <c r="S121" s="4">
        <v>0</v>
      </c>
      <c r="T121" s="46">
        <f t="shared" si="144"/>
        <v>0</v>
      </c>
      <c r="U121" s="47">
        <v>0</v>
      </c>
      <c r="V121" s="4">
        <v>0</v>
      </c>
      <c r="W121" s="46">
        <v>0</v>
      </c>
      <c r="X121" s="47">
        <v>0</v>
      </c>
      <c r="Y121" s="4">
        <v>0</v>
      </c>
      <c r="Z121" s="46">
        <v>0</v>
      </c>
      <c r="AA121" s="47">
        <v>0</v>
      </c>
      <c r="AB121" s="4">
        <v>0</v>
      </c>
      <c r="AC121" s="46">
        <v>0</v>
      </c>
      <c r="AD121" s="47">
        <v>0</v>
      </c>
      <c r="AE121" s="4">
        <v>0</v>
      </c>
      <c r="AF121" s="46">
        <v>0</v>
      </c>
      <c r="AG121" s="47">
        <v>5.6000000000000001E-2</v>
      </c>
      <c r="AH121" s="4">
        <v>3.55</v>
      </c>
      <c r="AI121" s="46">
        <f t="shared" si="145"/>
        <v>63392.857142857138</v>
      </c>
      <c r="AJ121" s="47">
        <v>18.942</v>
      </c>
      <c r="AK121" s="4">
        <v>319.58999999999997</v>
      </c>
      <c r="AL121" s="46">
        <f t="shared" ref="AL121" si="152">AK121/AJ121*1000</f>
        <v>16872.030408615774</v>
      </c>
      <c r="AM121" s="47">
        <v>0</v>
      </c>
      <c r="AN121" s="4">
        <v>0</v>
      </c>
      <c r="AO121" s="46">
        <v>0</v>
      </c>
      <c r="AP121" s="47">
        <v>0</v>
      </c>
      <c r="AQ121" s="4">
        <v>0</v>
      </c>
      <c r="AR121" s="46">
        <v>0</v>
      </c>
      <c r="AS121" s="47">
        <v>0</v>
      </c>
      <c r="AT121" s="4">
        <v>0</v>
      </c>
      <c r="AU121" s="46">
        <v>0</v>
      </c>
      <c r="AV121" s="47">
        <v>0</v>
      </c>
      <c r="AW121" s="4">
        <v>0</v>
      </c>
      <c r="AX121" s="46">
        <v>0</v>
      </c>
      <c r="AY121" s="47">
        <v>0</v>
      </c>
      <c r="AZ121" s="4">
        <v>0</v>
      </c>
      <c r="BA121" s="46">
        <f t="shared" si="146"/>
        <v>0</v>
      </c>
      <c r="BB121" s="47">
        <v>0</v>
      </c>
      <c r="BC121" s="4">
        <v>0</v>
      </c>
      <c r="BD121" s="46">
        <v>0</v>
      </c>
      <c r="BE121" s="47">
        <v>0</v>
      </c>
      <c r="BF121" s="4">
        <v>0</v>
      </c>
      <c r="BG121" s="46">
        <v>0</v>
      </c>
      <c r="BH121" s="47">
        <v>0</v>
      </c>
      <c r="BI121" s="4">
        <v>0</v>
      </c>
      <c r="BJ121" s="46">
        <v>0</v>
      </c>
      <c r="BK121" s="47">
        <v>0</v>
      </c>
      <c r="BL121" s="4">
        <v>0</v>
      </c>
      <c r="BM121" s="46">
        <v>0</v>
      </c>
      <c r="BN121" s="47">
        <v>0</v>
      </c>
      <c r="BO121" s="4">
        <v>0</v>
      </c>
      <c r="BP121" s="46">
        <v>0</v>
      </c>
      <c r="BQ121" s="47">
        <v>0</v>
      </c>
      <c r="BR121" s="4">
        <v>0</v>
      </c>
      <c r="BS121" s="46">
        <v>0</v>
      </c>
      <c r="BT121" s="47">
        <v>0</v>
      </c>
      <c r="BU121" s="4">
        <v>0</v>
      </c>
      <c r="BV121" s="46">
        <v>0</v>
      </c>
      <c r="BW121" s="47">
        <v>0</v>
      </c>
      <c r="BX121" s="4">
        <v>0</v>
      </c>
      <c r="BY121" s="46">
        <v>0</v>
      </c>
      <c r="BZ121" s="47">
        <v>0</v>
      </c>
      <c r="CA121" s="4">
        <v>0</v>
      </c>
      <c r="CB121" s="46">
        <v>0</v>
      </c>
      <c r="CC121" s="47">
        <v>0</v>
      </c>
      <c r="CD121" s="4">
        <v>0</v>
      </c>
      <c r="CE121" s="46">
        <v>0</v>
      </c>
      <c r="CF121" s="47">
        <v>0</v>
      </c>
      <c r="CG121" s="4">
        <v>0</v>
      </c>
      <c r="CH121" s="46">
        <v>0</v>
      </c>
      <c r="CI121" s="17">
        <f t="shared" si="117"/>
        <v>18.998000000000001</v>
      </c>
      <c r="CJ121" s="14">
        <f t="shared" si="118"/>
        <v>323.14</v>
      </c>
    </row>
    <row r="122" spans="1:88" ht="15" thickBot="1" x14ac:dyDescent="0.35">
      <c r="A122" s="62"/>
      <c r="B122" s="63" t="s">
        <v>17</v>
      </c>
      <c r="C122" s="48">
        <f>SUM(C110:C121)</f>
        <v>1.0509999999999999</v>
      </c>
      <c r="D122" s="36">
        <f>SUM(D110:D121)</f>
        <v>150.16</v>
      </c>
      <c r="E122" s="49"/>
      <c r="F122" s="48">
        <f>SUM(F110:F121)</f>
        <v>0</v>
      </c>
      <c r="G122" s="36">
        <f>SUM(G110:G121)</f>
        <v>0</v>
      </c>
      <c r="H122" s="49"/>
      <c r="I122" s="48">
        <f>SUM(I110:I121)</f>
        <v>0</v>
      </c>
      <c r="J122" s="36">
        <f>SUM(J110:J121)</f>
        <v>0</v>
      </c>
      <c r="K122" s="49"/>
      <c r="L122" s="48">
        <f t="shared" ref="L122:M122" si="153">SUM(L110:L121)</f>
        <v>0</v>
      </c>
      <c r="M122" s="36">
        <f t="shared" si="153"/>
        <v>0</v>
      </c>
      <c r="N122" s="49"/>
      <c r="O122" s="48">
        <f t="shared" ref="O122:P122" si="154">SUM(O110:O121)</f>
        <v>0</v>
      </c>
      <c r="P122" s="36">
        <f t="shared" si="154"/>
        <v>0</v>
      </c>
      <c r="Q122" s="49"/>
      <c r="R122" s="48">
        <f t="shared" ref="R122:S122" si="155">SUM(R110:R121)</f>
        <v>0</v>
      </c>
      <c r="S122" s="36">
        <f t="shared" si="155"/>
        <v>0</v>
      </c>
      <c r="T122" s="49"/>
      <c r="U122" s="48">
        <f>SUM(U110:U121)</f>
        <v>0</v>
      </c>
      <c r="V122" s="36">
        <f>SUM(V110:V121)</f>
        <v>0</v>
      </c>
      <c r="W122" s="49"/>
      <c r="X122" s="48">
        <f>SUM(X110:X121)</f>
        <v>92</v>
      </c>
      <c r="Y122" s="36">
        <f>SUM(Y110:Y121)</f>
        <v>353.91</v>
      </c>
      <c r="Z122" s="49"/>
      <c r="AA122" s="48">
        <f>SUM(AA110:AA121)</f>
        <v>0</v>
      </c>
      <c r="AB122" s="36">
        <f>SUM(AB110:AB121)</f>
        <v>0</v>
      </c>
      <c r="AC122" s="49"/>
      <c r="AD122" s="48">
        <f>SUM(AD110:AD121)</f>
        <v>1.4E-2</v>
      </c>
      <c r="AE122" s="36">
        <f>SUM(AE110:AE121)</f>
        <v>5.64</v>
      </c>
      <c r="AF122" s="49"/>
      <c r="AG122" s="48">
        <f>SUM(AG110:AG121)</f>
        <v>0.82100000000000006</v>
      </c>
      <c r="AH122" s="36">
        <f>SUM(AH110:AH121)</f>
        <v>154.01</v>
      </c>
      <c r="AI122" s="49"/>
      <c r="AJ122" s="48">
        <f>SUM(AJ110:AJ121)</f>
        <v>18.942</v>
      </c>
      <c r="AK122" s="36">
        <f>SUM(AK110:AK121)</f>
        <v>319.58999999999997</v>
      </c>
      <c r="AL122" s="49"/>
      <c r="AM122" s="48">
        <f>SUM(AM110:AM121)</f>
        <v>0</v>
      </c>
      <c r="AN122" s="36">
        <f>SUM(AN110:AN121)</f>
        <v>0</v>
      </c>
      <c r="AO122" s="49"/>
      <c r="AP122" s="48">
        <f>SUM(AP110:AP121)</f>
        <v>0</v>
      </c>
      <c r="AQ122" s="36">
        <f>SUM(AQ110:AQ121)</f>
        <v>0</v>
      </c>
      <c r="AR122" s="49"/>
      <c r="AS122" s="48">
        <f>SUM(AS110:AS121)</f>
        <v>0</v>
      </c>
      <c r="AT122" s="36">
        <f>SUM(AT110:AT121)</f>
        <v>0</v>
      </c>
      <c r="AU122" s="49"/>
      <c r="AV122" s="48">
        <f>SUM(AV110:AV121)</f>
        <v>0</v>
      </c>
      <c r="AW122" s="36">
        <f>SUM(AW110:AW121)</f>
        <v>0</v>
      </c>
      <c r="AX122" s="49"/>
      <c r="AY122" s="48">
        <f t="shared" ref="AY122:AZ122" si="156">SUM(AY110:AY121)</f>
        <v>0</v>
      </c>
      <c r="AZ122" s="36">
        <f t="shared" si="156"/>
        <v>0</v>
      </c>
      <c r="BA122" s="49"/>
      <c r="BB122" s="48">
        <f>SUM(BB110:BB121)</f>
        <v>0</v>
      </c>
      <c r="BC122" s="36">
        <f>SUM(BC110:BC121)</f>
        <v>0</v>
      </c>
      <c r="BD122" s="49"/>
      <c r="BE122" s="48">
        <f>SUM(BE110:BE121)</f>
        <v>0</v>
      </c>
      <c r="BF122" s="36">
        <f>SUM(BF110:BF121)</f>
        <v>0</v>
      </c>
      <c r="BG122" s="49"/>
      <c r="BH122" s="48">
        <f>SUM(BH110:BH121)</f>
        <v>0</v>
      </c>
      <c r="BI122" s="36">
        <f>SUM(BI110:BI121)</f>
        <v>0</v>
      </c>
      <c r="BJ122" s="49"/>
      <c r="BK122" s="48">
        <f>SUM(BK110:BK121)</f>
        <v>0</v>
      </c>
      <c r="BL122" s="36">
        <f>SUM(BL110:BL121)</f>
        <v>0</v>
      </c>
      <c r="BM122" s="49"/>
      <c r="BN122" s="48">
        <f>SUM(BN110:BN121)</f>
        <v>0</v>
      </c>
      <c r="BO122" s="36">
        <f>SUM(BO110:BO121)</f>
        <v>0</v>
      </c>
      <c r="BP122" s="49"/>
      <c r="BQ122" s="48">
        <f>SUM(BQ110:BQ121)</f>
        <v>1E-3</v>
      </c>
      <c r="BR122" s="36">
        <f>SUM(BR110:BR121)</f>
        <v>0.74</v>
      </c>
      <c r="BS122" s="49"/>
      <c r="BT122" s="48">
        <f>SUM(BT110:BT121)</f>
        <v>0</v>
      </c>
      <c r="BU122" s="36">
        <f>SUM(BU110:BU121)</f>
        <v>0</v>
      </c>
      <c r="BV122" s="49"/>
      <c r="BW122" s="48">
        <f>SUM(BW110:BW121)</f>
        <v>0</v>
      </c>
      <c r="BX122" s="36">
        <f>SUM(BX110:BX121)</f>
        <v>0</v>
      </c>
      <c r="BY122" s="49"/>
      <c r="BZ122" s="48">
        <f>SUM(BZ110:BZ121)</f>
        <v>2E-3</v>
      </c>
      <c r="CA122" s="36">
        <f>SUM(CA110:CA121)</f>
        <v>1.1399999999999999</v>
      </c>
      <c r="CB122" s="49"/>
      <c r="CC122" s="48">
        <f>SUM(CC110:CC121)</f>
        <v>0</v>
      </c>
      <c r="CD122" s="36">
        <f>SUM(CD110:CD121)</f>
        <v>0</v>
      </c>
      <c r="CE122" s="49"/>
      <c r="CF122" s="48">
        <f>SUM(CF110:CF121)</f>
        <v>0</v>
      </c>
      <c r="CG122" s="36">
        <f>SUM(CG110:CG121)</f>
        <v>0</v>
      </c>
      <c r="CH122" s="49"/>
      <c r="CI122" s="37">
        <f t="shared" si="117"/>
        <v>112.831</v>
      </c>
      <c r="CJ122" s="38">
        <f t="shared" si="118"/>
        <v>985.18999999999994</v>
      </c>
    </row>
    <row r="123" spans="1:88" x14ac:dyDescent="0.3">
      <c r="A123" s="60">
        <v>2018</v>
      </c>
      <c r="B123" s="65" t="s">
        <v>5</v>
      </c>
      <c r="C123" s="45">
        <v>0</v>
      </c>
      <c r="D123" s="12">
        <v>0</v>
      </c>
      <c r="E123" s="46">
        <v>0</v>
      </c>
      <c r="F123" s="45">
        <v>0</v>
      </c>
      <c r="G123" s="12">
        <v>0</v>
      </c>
      <c r="H123" s="46">
        <v>0</v>
      </c>
      <c r="I123" s="45">
        <v>0</v>
      </c>
      <c r="J123" s="12">
        <v>0</v>
      </c>
      <c r="K123" s="46">
        <v>0</v>
      </c>
      <c r="L123" s="45">
        <v>0</v>
      </c>
      <c r="M123" s="12">
        <v>0</v>
      </c>
      <c r="N123" s="46">
        <v>0</v>
      </c>
      <c r="O123" s="45">
        <v>0</v>
      </c>
      <c r="P123" s="12">
        <v>0</v>
      </c>
      <c r="Q123" s="46">
        <v>0</v>
      </c>
      <c r="R123" s="45">
        <v>0</v>
      </c>
      <c r="S123" s="12">
        <v>0</v>
      </c>
      <c r="T123" s="46">
        <f t="shared" ref="T123:T134" si="157">IF(R123=0,0,S123/R123*1000)</f>
        <v>0</v>
      </c>
      <c r="U123" s="45">
        <v>0</v>
      </c>
      <c r="V123" s="12">
        <v>0</v>
      </c>
      <c r="W123" s="46">
        <v>0</v>
      </c>
      <c r="X123" s="45">
        <v>0</v>
      </c>
      <c r="Y123" s="12">
        <v>0</v>
      </c>
      <c r="Z123" s="46">
        <v>0</v>
      </c>
      <c r="AA123" s="45">
        <v>0</v>
      </c>
      <c r="AB123" s="12">
        <v>0</v>
      </c>
      <c r="AC123" s="46">
        <v>0</v>
      </c>
      <c r="AD123" s="45">
        <v>0</v>
      </c>
      <c r="AE123" s="12">
        <v>0</v>
      </c>
      <c r="AF123" s="46">
        <v>0</v>
      </c>
      <c r="AG123" s="45">
        <v>6.2E-2</v>
      </c>
      <c r="AH123" s="12">
        <v>9.4700000000000006</v>
      </c>
      <c r="AI123" s="46">
        <f t="shared" ref="AI123:AI134" si="158">AH123/AG123*1000</f>
        <v>152741.93548387097</v>
      </c>
      <c r="AJ123" s="45">
        <v>0</v>
      </c>
      <c r="AK123" s="12">
        <v>0</v>
      </c>
      <c r="AL123" s="46">
        <v>0</v>
      </c>
      <c r="AM123" s="45">
        <v>0</v>
      </c>
      <c r="AN123" s="12">
        <v>0</v>
      </c>
      <c r="AO123" s="46">
        <v>0</v>
      </c>
      <c r="AP123" s="45">
        <v>0</v>
      </c>
      <c r="AQ123" s="12">
        <v>0</v>
      </c>
      <c r="AR123" s="46">
        <v>0</v>
      </c>
      <c r="AS123" s="45">
        <v>0</v>
      </c>
      <c r="AT123" s="12">
        <v>0</v>
      </c>
      <c r="AU123" s="46">
        <v>0</v>
      </c>
      <c r="AV123" s="45">
        <v>0</v>
      </c>
      <c r="AW123" s="12">
        <v>0</v>
      </c>
      <c r="AX123" s="46">
        <v>0</v>
      </c>
      <c r="AY123" s="45">
        <v>0</v>
      </c>
      <c r="AZ123" s="12">
        <v>0</v>
      </c>
      <c r="BA123" s="46">
        <f t="shared" ref="BA123:BA134" si="159">IF(AY123=0,0,AZ123/AY123*1000)</f>
        <v>0</v>
      </c>
      <c r="BB123" s="45">
        <v>0</v>
      </c>
      <c r="BC123" s="12">
        <v>0</v>
      </c>
      <c r="BD123" s="46">
        <v>0</v>
      </c>
      <c r="BE123" s="45">
        <v>0</v>
      </c>
      <c r="BF123" s="12">
        <v>0</v>
      </c>
      <c r="BG123" s="46">
        <v>0</v>
      </c>
      <c r="BH123" s="45">
        <v>0</v>
      </c>
      <c r="BI123" s="12">
        <v>0</v>
      </c>
      <c r="BJ123" s="46">
        <v>0</v>
      </c>
      <c r="BK123" s="45">
        <v>0</v>
      </c>
      <c r="BL123" s="12">
        <v>0</v>
      </c>
      <c r="BM123" s="46">
        <v>0</v>
      </c>
      <c r="BN123" s="45">
        <v>0</v>
      </c>
      <c r="BO123" s="12">
        <v>0</v>
      </c>
      <c r="BP123" s="46">
        <v>0</v>
      </c>
      <c r="BQ123" s="45">
        <v>0</v>
      </c>
      <c r="BR123" s="12">
        <v>0</v>
      </c>
      <c r="BS123" s="46">
        <v>0</v>
      </c>
      <c r="BT123" s="45">
        <v>0</v>
      </c>
      <c r="BU123" s="12">
        <v>0</v>
      </c>
      <c r="BV123" s="46">
        <v>0</v>
      </c>
      <c r="BW123" s="45">
        <v>0</v>
      </c>
      <c r="BX123" s="12">
        <v>0</v>
      </c>
      <c r="BY123" s="46">
        <v>0</v>
      </c>
      <c r="BZ123" s="45">
        <v>1E-3</v>
      </c>
      <c r="CA123" s="12">
        <v>0.37</v>
      </c>
      <c r="CB123" s="46">
        <f t="shared" ref="CB123:CB132" si="160">CA123/BZ123*1000</f>
        <v>370000</v>
      </c>
      <c r="CC123" s="45">
        <v>0</v>
      </c>
      <c r="CD123" s="12">
        <v>0</v>
      </c>
      <c r="CE123" s="46">
        <v>0</v>
      </c>
      <c r="CF123" s="45">
        <v>0</v>
      </c>
      <c r="CG123" s="12">
        <v>0</v>
      </c>
      <c r="CH123" s="46">
        <v>0</v>
      </c>
      <c r="CI123" s="16">
        <f t="shared" si="117"/>
        <v>6.3E-2</v>
      </c>
      <c r="CJ123" s="11">
        <f t="shared" si="118"/>
        <v>9.84</v>
      </c>
    </row>
    <row r="124" spans="1:88" x14ac:dyDescent="0.3">
      <c r="A124" s="60">
        <v>2018</v>
      </c>
      <c r="B124" s="61" t="s">
        <v>6</v>
      </c>
      <c r="C124" s="47">
        <v>0</v>
      </c>
      <c r="D124" s="4">
        <v>0</v>
      </c>
      <c r="E124" s="46">
        <v>0</v>
      </c>
      <c r="F124" s="47">
        <v>0</v>
      </c>
      <c r="G124" s="4">
        <v>0</v>
      </c>
      <c r="H124" s="46">
        <v>0</v>
      </c>
      <c r="I124" s="47">
        <v>0</v>
      </c>
      <c r="J124" s="4">
        <v>0</v>
      </c>
      <c r="K124" s="46">
        <v>0</v>
      </c>
      <c r="L124" s="47">
        <v>0</v>
      </c>
      <c r="M124" s="4">
        <v>0</v>
      </c>
      <c r="N124" s="46">
        <v>0</v>
      </c>
      <c r="O124" s="47">
        <v>0</v>
      </c>
      <c r="P124" s="4">
        <v>0</v>
      </c>
      <c r="Q124" s="46">
        <v>0</v>
      </c>
      <c r="R124" s="47">
        <v>0</v>
      </c>
      <c r="S124" s="4">
        <v>0</v>
      </c>
      <c r="T124" s="46">
        <f t="shared" si="157"/>
        <v>0</v>
      </c>
      <c r="U124" s="47">
        <v>0</v>
      </c>
      <c r="V124" s="4">
        <v>0</v>
      </c>
      <c r="W124" s="46">
        <v>0</v>
      </c>
      <c r="X124" s="47">
        <v>0</v>
      </c>
      <c r="Y124" s="4">
        <v>0</v>
      </c>
      <c r="Z124" s="46">
        <v>0</v>
      </c>
      <c r="AA124" s="47">
        <v>0</v>
      </c>
      <c r="AB124" s="4">
        <v>0</v>
      </c>
      <c r="AC124" s="46">
        <v>0</v>
      </c>
      <c r="AD124" s="47">
        <v>0</v>
      </c>
      <c r="AE124" s="4">
        <v>0</v>
      </c>
      <c r="AF124" s="46">
        <v>0</v>
      </c>
      <c r="AG124" s="47">
        <v>0.11700000000000001</v>
      </c>
      <c r="AH124" s="4">
        <v>16.21</v>
      </c>
      <c r="AI124" s="46">
        <f t="shared" si="158"/>
        <v>138547.00854700853</v>
      </c>
      <c r="AJ124" s="47">
        <v>0</v>
      </c>
      <c r="AK124" s="4">
        <v>0</v>
      </c>
      <c r="AL124" s="46">
        <v>0</v>
      </c>
      <c r="AM124" s="47">
        <v>0</v>
      </c>
      <c r="AN124" s="4">
        <v>0</v>
      </c>
      <c r="AO124" s="46">
        <v>0</v>
      </c>
      <c r="AP124" s="47">
        <v>0</v>
      </c>
      <c r="AQ124" s="4">
        <v>0</v>
      </c>
      <c r="AR124" s="46">
        <v>0</v>
      </c>
      <c r="AS124" s="47">
        <v>0</v>
      </c>
      <c r="AT124" s="4">
        <v>0</v>
      </c>
      <c r="AU124" s="46">
        <v>0</v>
      </c>
      <c r="AV124" s="47">
        <v>0</v>
      </c>
      <c r="AW124" s="4">
        <v>0</v>
      </c>
      <c r="AX124" s="46">
        <v>0</v>
      </c>
      <c r="AY124" s="47">
        <v>0</v>
      </c>
      <c r="AZ124" s="4">
        <v>0</v>
      </c>
      <c r="BA124" s="46">
        <f t="shared" si="159"/>
        <v>0</v>
      </c>
      <c r="BB124" s="47">
        <v>0</v>
      </c>
      <c r="BC124" s="4">
        <v>0</v>
      </c>
      <c r="BD124" s="46">
        <v>0</v>
      </c>
      <c r="BE124" s="47">
        <v>0</v>
      </c>
      <c r="BF124" s="4">
        <v>0</v>
      </c>
      <c r="BG124" s="46">
        <v>0</v>
      </c>
      <c r="BH124" s="47">
        <v>0</v>
      </c>
      <c r="BI124" s="4">
        <v>0</v>
      </c>
      <c r="BJ124" s="46">
        <v>0</v>
      </c>
      <c r="BK124" s="47">
        <v>0</v>
      </c>
      <c r="BL124" s="4">
        <v>0</v>
      </c>
      <c r="BM124" s="46">
        <v>0</v>
      </c>
      <c r="BN124" s="47">
        <v>0</v>
      </c>
      <c r="BO124" s="4">
        <v>0</v>
      </c>
      <c r="BP124" s="46">
        <v>0</v>
      </c>
      <c r="BQ124" s="47">
        <v>0</v>
      </c>
      <c r="BR124" s="4">
        <v>0</v>
      </c>
      <c r="BS124" s="46">
        <v>0</v>
      </c>
      <c r="BT124" s="47">
        <v>0</v>
      </c>
      <c r="BU124" s="4">
        <v>0</v>
      </c>
      <c r="BV124" s="46">
        <v>0</v>
      </c>
      <c r="BW124" s="47">
        <v>0</v>
      </c>
      <c r="BX124" s="4">
        <v>0</v>
      </c>
      <c r="BY124" s="46">
        <v>0</v>
      </c>
      <c r="BZ124" s="47">
        <v>0</v>
      </c>
      <c r="CA124" s="4">
        <v>0</v>
      </c>
      <c r="CB124" s="46">
        <v>0</v>
      </c>
      <c r="CC124" s="47">
        <v>0</v>
      </c>
      <c r="CD124" s="4">
        <v>0</v>
      </c>
      <c r="CE124" s="46">
        <v>0</v>
      </c>
      <c r="CF124" s="47">
        <v>0</v>
      </c>
      <c r="CG124" s="4">
        <v>0</v>
      </c>
      <c r="CH124" s="46">
        <v>0</v>
      </c>
      <c r="CI124" s="17">
        <f t="shared" si="117"/>
        <v>0.11700000000000001</v>
      </c>
      <c r="CJ124" s="14">
        <f t="shared" si="118"/>
        <v>16.21</v>
      </c>
    </row>
    <row r="125" spans="1:88" x14ac:dyDescent="0.3">
      <c r="A125" s="60">
        <v>2018</v>
      </c>
      <c r="B125" s="61" t="s">
        <v>7</v>
      </c>
      <c r="C125" s="47">
        <v>0</v>
      </c>
      <c r="D125" s="4">
        <v>0</v>
      </c>
      <c r="E125" s="46">
        <v>0</v>
      </c>
      <c r="F125" s="47">
        <v>0</v>
      </c>
      <c r="G125" s="4">
        <v>0</v>
      </c>
      <c r="H125" s="46">
        <v>0</v>
      </c>
      <c r="I125" s="47">
        <v>0</v>
      </c>
      <c r="J125" s="4">
        <v>0</v>
      </c>
      <c r="K125" s="46">
        <v>0</v>
      </c>
      <c r="L125" s="47">
        <v>0</v>
      </c>
      <c r="M125" s="4">
        <v>0</v>
      </c>
      <c r="N125" s="46">
        <v>0</v>
      </c>
      <c r="O125" s="47">
        <v>0</v>
      </c>
      <c r="P125" s="4">
        <v>0</v>
      </c>
      <c r="Q125" s="46">
        <v>0</v>
      </c>
      <c r="R125" s="47">
        <v>0</v>
      </c>
      <c r="S125" s="4">
        <v>0</v>
      </c>
      <c r="T125" s="46">
        <f t="shared" si="157"/>
        <v>0</v>
      </c>
      <c r="U125" s="47">
        <v>0</v>
      </c>
      <c r="V125" s="4">
        <v>0</v>
      </c>
      <c r="W125" s="46">
        <v>0</v>
      </c>
      <c r="X125" s="47">
        <v>0</v>
      </c>
      <c r="Y125" s="4">
        <v>0</v>
      </c>
      <c r="Z125" s="46">
        <v>0</v>
      </c>
      <c r="AA125" s="47">
        <v>0</v>
      </c>
      <c r="AB125" s="4">
        <v>0</v>
      </c>
      <c r="AC125" s="46">
        <v>0</v>
      </c>
      <c r="AD125" s="47">
        <v>2.1000000000000001E-2</v>
      </c>
      <c r="AE125" s="4">
        <v>1.1299999999999999</v>
      </c>
      <c r="AF125" s="46">
        <f t="shared" ref="AF125:AF134" si="161">AE125/AD125*1000</f>
        <v>53809.523809523802</v>
      </c>
      <c r="AG125" s="47">
        <v>0.13800000000000001</v>
      </c>
      <c r="AH125" s="4">
        <v>20.010000000000002</v>
      </c>
      <c r="AI125" s="46">
        <f t="shared" si="158"/>
        <v>145000</v>
      </c>
      <c r="AJ125" s="47">
        <v>0</v>
      </c>
      <c r="AK125" s="4">
        <v>0</v>
      </c>
      <c r="AL125" s="46">
        <v>0</v>
      </c>
      <c r="AM125" s="47">
        <v>0</v>
      </c>
      <c r="AN125" s="4">
        <v>0</v>
      </c>
      <c r="AO125" s="46">
        <v>0</v>
      </c>
      <c r="AP125" s="47">
        <v>0</v>
      </c>
      <c r="AQ125" s="4">
        <v>0</v>
      </c>
      <c r="AR125" s="46">
        <v>0</v>
      </c>
      <c r="AS125" s="47">
        <v>0</v>
      </c>
      <c r="AT125" s="4">
        <v>0</v>
      </c>
      <c r="AU125" s="46">
        <v>0</v>
      </c>
      <c r="AV125" s="47">
        <v>0</v>
      </c>
      <c r="AW125" s="4">
        <v>0</v>
      </c>
      <c r="AX125" s="46">
        <v>0</v>
      </c>
      <c r="AY125" s="47">
        <v>0</v>
      </c>
      <c r="AZ125" s="4">
        <v>0</v>
      </c>
      <c r="BA125" s="46">
        <f t="shared" si="159"/>
        <v>0</v>
      </c>
      <c r="BB125" s="47">
        <v>0</v>
      </c>
      <c r="BC125" s="4">
        <v>0</v>
      </c>
      <c r="BD125" s="46">
        <v>0</v>
      </c>
      <c r="BE125" s="47">
        <v>0</v>
      </c>
      <c r="BF125" s="4">
        <v>0</v>
      </c>
      <c r="BG125" s="46">
        <v>0</v>
      </c>
      <c r="BH125" s="47">
        <v>0</v>
      </c>
      <c r="BI125" s="4">
        <v>0</v>
      </c>
      <c r="BJ125" s="46">
        <v>0</v>
      </c>
      <c r="BK125" s="47">
        <v>0</v>
      </c>
      <c r="BL125" s="4">
        <v>0</v>
      </c>
      <c r="BM125" s="46">
        <v>0</v>
      </c>
      <c r="BN125" s="47">
        <v>0</v>
      </c>
      <c r="BO125" s="4">
        <v>0</v>
      </c>
      <c r="BP125" s="46">
        <v>0</v>
      </c>
      <c r="BQ125" s="47">
        <v>0</v>
      </c>
      <c r="BR125" s="4">
        <v>0</v>
      </c>
      <c r="BS125" s="46">
        <v>0</v>
      </c>
      <c r="BT125" s="47">
        <v>0</v>
      </c>
      <c r="BU125" s="4">
        <v>0</v>
      </c>
      <c r="BV125" s="46">
        <v>0</v>
      </c>
      <c r="BW125" s="47">
        <v>0</v>
      </c>
      <c r="BX125" s="4">
        <v>0</v>
      </c>
      <c r="BY125" s="46">
        <v>0</v>
      </c>
      <c r="BZ125" s="47">
        <v>0</v>
      </c>
      <c r="CA125" s="4">
        <v>0</v>
      </c>
      <c r="CB125" s="46">
        <v>0</v>
      </c>
      <c r="CC125" s="47">
        <v>0</v>
      </c>
      <c r="CD125" s="4">
        <v>0</v>
      </c>
      <c r="CE125" s="46">
        <v>0</v>
      </c>
      <c r="CF125" s="47">
        <v>0</v>
      </c>
      <c r="CG125" s="4">
        <v>0</v>
      </c>
      <c r="CH125" s="46">
        <v>0</v>
      </c>
      <c r="CI125" s="17">
        <f t="shared" si="117"/>
        <v>0.159</v>
      </c>
      <c r="CJ125" s="14">
        <f t="shared" si="118"/>
        <v>21.14</v>
      </c>
    </row>
    <row r="126" spans="1:88" x14ac:dyDescent="0.3">
      <c r="A126" s="60">
        <v>2018</v>
      </c>
      <c r="B126" s="61" t="s">
        <v>8</v>
      </c>
      <c r="C126" s="47">
        <v>0</v>
      </c>
      <c r="D126" s="4">
        <v>0</v>
      </c>
      <c r="E126" s="46">
        <v>0</v>
      </c>
      <c r="F126" s="47">
        <v>0</v>
      </c>
      <c r="G126" s="4">
        <v>0</v>
      </c>
      <c r="H126" s="46">
        <v>0</v>
      </c>
      <c r="I126" s="47">
        <v>0</v>
      </c>
      <c r="J126" s="4">
        <v>0</v>
      </c>
      <c r="K126" s="46">
        <v>0</v>
      </c>
      <c r="L126" s="47">
        <v>0</v>
      </c>
      <c r="M126" s="4">
        <v>0</v>
      </c>
      <c r="N126" s="46">
        <v>0</v>
      </c>
      <c r="O126" s="47">
        <v>0</v>
      </c>
      <c r="P126" s="4">
        <v>0</v>
      </c>
      <c r="Q126" s="46">
        <v>0</v>
      </c>
      <c r="R126" s="47">
        <v>0</v>
      </c>
      <c r="S126" s="4">
        <v>0</v>
      </c>
      <c r="T126" s="46">
        <f t="shared" si="157"/>
        <v>0</v>
      </c>
      <c r="U126" s="47">
        <v>0</v>
      </c>
      <c r="V126" s="4">
        <v>0</v>
      </c>
      <c r="W126" s="46">
        <v>0</v>
      </c>
      <c r="X126" s="47">
        <v>0</v>
      </c>
      <c r="Y126" s="4">
        <v>0</v>
      </c>
      <c r="Z126" s="46">
        <v>0</v>
      </c>
      <c r="AA126" s="47">
        <v>0</v>
      </c>
      <c r="AB126" s="4">
        <v>0</v>
      </c>
      <c r="AC126" s="46">
        <v>0</v>
      </c>
      <c r="AD126" s="47">
        <v>0</v>
      </c>
      <c r="AE126" s="4">
        <v>0</v>
      </c>
      <c r="AF126" s="46">
        <v>0</v>
      </c>
      <c r="AG126" s="47">
        <v>0.109</v>
      </c>
      <c r="AH126" s="4">
        <v>19.43</v>
      </c>
      <c r="AI126" s="46">
        <f t="shared" si="158"/>
        <v>178256.88073394494</v>
      </c>
      <c r="AJ126" s="47">
        <v>0</v>
      </c>
      <c r="AK126" s="4">
        <v>0</v>
      </c>
      <c r="AL126" s="46">
        <v>0</v>
      </c>
      <c r="AM126" s="47">
        <v>0</v>
      </c>
      <c r="AN126" s="4">
        <v>0</v>
      </c>
      <c r="AO126" s="46">
        <v>0</v>
      </c>
      <c r="AP126" s="47">
        <v>0</v>
      </c>
      <c r="AQ126" s="4">
        <v>0</v>
      </c>
      <c r="AR126" s="46">
        <v>0</v>
      </c>
      <c r="AS126" s="47">
        <v>0</v>
      </c>
      <c r="AT126" s="4">
        <v>0</v>
      </c>
      <c r="AU126" s="46">
        <v>0</v>
      </c>
      <c r="AV126" s="47">
        <v>0</v>
      </c>
      <c r="AW126" s="4">
        <v>0</v>
      </c>
      <c r="AX126" s="46">
        <v>0</v>
      </c>
      <c r="AY126" s="47">
        <v>0</v>
      </c>
      <c r="AZ126" s="4">
        <v>0</v>
      </c>
      <c r="BA126" s="46">
        <f t="shared" si="159"/>
        <v>0</v>
      </c>
      <c r="BB126" s="47">
        <v>0</v>
      </c>
      <c r="BC126" s="4">
        <v>0</v>
      </c>
      <c r="BD126" s="46">
        <v>0</v>
      </c>
      <c r="BE126" s="47">
        <v>0</v>
      </c>
      <c r="BF126" s="4">
        <v>0</v>
      </c>
      <c r="BG126" s="46">
        <v>0</v>
      </c>
      <c r="BH126" s="47">
        <v>0</v>
      </c>
      <c r="BI126" s="4">
        <v>0</v>
      </c>
      <c r="BJ126" s="46">
        <v>0</v>
      </c>
      <c r="BK126" s="47">
        <v>1E-3</v>
      </c>
      <c r="BL126" s="4">
        <v>0.24</v>
      </c>
      <c r="BM126" s="46">
        <f t="shared" ref="BM126" si="162">BL126/BK126*1000</f>
        <v>240000</v>
      </c>
      <c r="BN126" s="47">
        <v>0</v>
      </c>
      <c r="BO126" s="4">
        <v>0</v>
      </c>
      <c r="BP126" s="46">
        <v>0</v>
      </c>
      <c r="BQ126" s="47">
        <v>0</v>
      </c>
      <c r="BR126" s="4">
        <v>0</v>
      </c>
      <c r="BS126" s="46">
        <v>0</v>
      </c>
      <c r="BT126" s="47">
        <v>0</v>
      </c>
      <c r="BU126" s="4">
        <v>0</v>
      </c>
      <c r="BV126" s="46">
        <v>0</v>
      </c>
      <c r="BW126" s="47">
        <v>0</v>
      </c>
      <c r="BX126" s="4">
        <v>0</v>
      </c>
      <c r="BY126" s="46">
        <v>0</v>
      </c>
      <c r="BZ126" s="47">
        <v>0</v>
      </c>
      <c r="CA126" s="4">
        <v>0</v>
      </c>
      <c r="CB126" s="46">
        <v>0</v>
      </c>
      <c r="CC126" s="47">
        <v>0</v>
      </c>
      <c r="CD126" s="4">
        <v>0</v>
      </c>
      <c r="CE126" s="46">
        <v>0</v>
      </c>
      <c r="CF126" s="47">
        <v>0</v>
      </c>
      <c r="CG126" s="4">
        <v>0</v>
      </c>
      <c r="CH126" s="46">
        <v>0</v>
      </c>
      <c r="CI126" s="17">
        <f t="shared" si="117"/>
        <v>0.11</v>
      </c>
      <c r="CJ126" s="14">
        <f t="shared" si="118"/>
        <v>19.669999999999998</v>
      </c>
    </row>
    <row r="127" spans="1:88" x14ac:dyDescent="0.3">
      <c r="A127" s="60">
        <v>2018</v>
      </c>
      <c r="B127" s="61" t="s">
        <v>9</v>
      </c>
      <c r="C127" s="47">
        <v>0.41499999999999998</v>
      </c>
      <c r="D127" s="4">
        <v>57.070999999999998</v>
      </c>
      <c r="E127" s="46">
        <f t="shared" ref="E127" si="163">D127/C127*1000</f>
        <v>137520.48192771085</v>
      </c>
      <c r="F127" s="47">
        <v>0</v>
      </c>
      <c r="G127" s="4">
        <v>0</v>
      </c>
      <c r="H127" s="46">
        <v>0</v>
      </c>
      <c r="I127" s="47">
        <v>0</v>
      </c>
      <c r="J127" s="4">
        <v>0</v>
      </c>
      <c r="K127" s="46">
        <v>0</v>
      </c>
      <c r="L127" s="47">
        <v>0</v>
      </c>
      <c r="M127" s="4">
        <v>0</v>
      </c>
      <c r="N127" s="46">
        <v>0</v>
      </c>
      <c r="O127" s="47">
        <v>0</v>
      </c>
      <c r="P127" s="4">
        <v>0</v>
      </c>
      <c r="Q127" s="46">
        <v>0</v>
      </c>
      <c r="R127" s="47">
        <v>0</v>
      </c>
      <c r="S127" s="4">
        <v>0</v>
      </c>
      <c r="T127" s="46">
        <f t="shared" si="157"/>
        <v>0</v>
      </c>
      <c r="U127" s="47">
        <v>0</v>
      </c>
      <c r="V127" s="4">
        <v>0</v>
      </c>
      <c r="W127" s="46">
        <v>0</v>
      </c>
      <c r="X127" s="47">
        <v>88</v>
      </c>
      <c r="Y127" s="4">
        <v>305.51</v>
      </c>
      <c r="Z127" s="46">
        <f t="shared" ref="Z127" si="164">Y127/X127*1000</f>
        <v>3471.7045454545455</v>
      </c>
      <c r="AA127" s="47">
        <v>0</v>
      </c>
      <c r="AB127" s="4">
        <v>0</v>
      </c>
      <c r="AC127" s="46">
        <v>0</v>
      </c>
      <c r="AD127" s="47">
        <v>0</v>
      </c>
      <c r="AE127" s="4">
        <v>0</v>
      </c>
      <c r="AF127" s="46">
        <v>0</v>
      </c>
      <c r="AG127" s="47">
        <v>4.607E-2</v>
      </c>
      <c r="AH127" s="4">
        <v>8.2409999999999997</v>
      </c>
      <c r="AI127" s="46">
        <f t="shared" ref="AI127" si="165">AH127/AG127*1000</f>
        <v>178879.96527024094</v>
      </c>
      <c r="AJ127" s="47">
        <v>0</v>
      </c>
      <c r="AK127" s="4">
        <v>0</v>
      </c>
      <c r="AL127" s="46">
        <v>0</v>
      </c>
      <c r="AM127" s="47">
        <v>0</v>
      </c>
      <c r="AN127" s="4">
        <v>0</v>
      </c>
      <c r="AO127" s="46">
        <v>0</v>
      </c>
      <c r="AP127" s="47">
        <v>0</v>
      </c>
      <c r="AQ127" s="4">
        <v>0</v>
      </c>
      <c r="AR127" s="46">
        <v>0</v>
      </c>
      <c r="AS127" s="47">
        <v>0</v>
      </c>
      <c r="AT127" s="4">
        <v>0</v>
      </c>
      <c r="AU127" s="46">
        <v>0</v>
      </c>
      <c r="AV127" s="47">
        <v>0</v>
      </c>
      <c r="AW127" s="4">
        <v>0</v>
      </c>
      <c r="AX127" s="46">
        <v>0</v>
      </c>
      <c r="AY127" s="47">
        <v>0</v>
      </c>
      <c r="AZ127" s="4">
        <v>0</v>
      </c>
      <c r="BA127" s="46">
        <f t="shared" si="159"/>
        <v>0</v>
      </c>
      <c r="BB127" s="47">
        <v>0</v>
      </c>
      <c r="BC127" s="4">
        <v>0</v>
      </c>
      <c r="BD127" s="46">
        <v>0</v>
      </c>
      <c r="BE127" s="47">
        <v>0</v>
      </c>
      <c r="BF127" s="4">
        <v>0</v>
      </c>
      <c r="BG127" s="46">
        <v>0</v>
      </c>
      <c r="BH127" s="47">
        <v>0</v>
      </c>
      <c r="BI127" s="4">
        <v>0</v>
      </c>
      <c r="BJ127" s="46">
        <v>0</v>
      </c>
      <c r="BK127" s="47">
        <v>0</v>
      </c>
      <c r="BL127" s="4">
        <v>0</v>
      </c>
      <c r="BM127" s="46">
        <v>0</v>
      </c>
      <c r="BN127" s="47">
        <v>0</v>
      </c>
      <c r="BO127" s="4">
        <v>0</v>
      </c>
      <c r="BP127" s="46">
        <v>0</v>
      </c>
      <c r="BQ127" s="47">
        <v>0</v>
      </c>
      <c r="BR127" s="4">
        <v>0</v>
      </c>
      <c r="BS127" s="46">
        <v>0</v>
      </c>
      <c r="BT127" s="47">
        <v>0</v>
      </c>
      <c r="BU127" s="4">
        <v>0</v>
      </c>
      <c r="BV127" s="46">
        <v>0</v>
      </c>
      <c r="BW127" s="47">
        <v>0</v>
      </c>
      <c r="BX127" s="4">
        <v>0</v>
      </c>
      <c r="BY127" s="46">
        <v>0</v>
      </c>
      <c r="BZ127" s="47">
        <v>1.4199999999999998E-3</v>
      </c>
      <c r="CA127" s="4">
        <v>1.288</v>
      </c>
      <c r="CB127" s="46">
        <f t="shared" ref="CB127" si="166">CA127/BZ127*1000</f>
        <v>907042.25352112693</v>
      </c>
      <c r="CC127" s="47">
        <v>0</v>
      </c>
      <c r="CD127" s="4">
        <v>0</v>
      </c>
      <c r="CE127" s="46">
        <v>0</v>
      </c>
      <c r="CF127" s="47">
        <v>1.26</v>
      </c>
      <c r="CG127" s="4">
        <v>10.775</v>
      </c>
      <c r="CH127" s="46">
        <f t="shared" ref="CH127" si="167">CG127/CF127*1000</f>
        <v>8551.5873015873021</v>
      </c>
      <c r="CI127" s="16">
        <f t="shared" si="117"/>
        <v>89.722490000000008</v>
      </c>
      <c r="CJ127" s="11">
        <f t="shared" si="118"/>
        <v>382.88499999999999</v>
      </c>
    </row>
    <row r="128" spans="1:88" x14ac:dyDescent="0.3">
      <c r="A128" s="60">
        <v>2018</v>
      </c>
      <c r="B128" s="61" t="s">
        <v>10</v>
      </c>
      <c r="C128" s="47">
        <v>0</v>
      </c>
      <c r="D128" s="4">
        <v>0</v>
      </c>
      <c r="E128" s="46">
        <v>0</v>
      </c>
      <c r="F128" s="47">
        <v>0</v>
      </c>
      <c r="G128" s="4">
        <v>0</v>
      </c>
      <c r="H128" s="46">
        <v>0</v>
      </c>
      <c r="I128" s="47">
        <v>0</v>
      </c>
      <c r="J128" s="4">
        <v>0</v>
      </c>
      <c r="K128" s="46">
        <v>0</v>
      </c>
      <c r="L128" s="47">
        <v>0</v>
      </c>
      <c r="M128" s="4">
        <v>0</v>
      </c>
      <c r="N128" s="46">
        <v>0</v>
      </c>
      <c r="O128" s="47">
        <v>0</v>
      </c>
      <c r="P128" s="4">
        <v>0</v>
      </c>
      <c r="Q128" s="46">
        <v>0</v>
      </c>
      <c r="R128" s="47">
        <v>0</v>
      </c>
      <c r="S128" s="4">
        <v>0</v>
      </c>
      <c r="T128" s="46">
        <f t="shared" si="157"/>
        <v>0</v>
      </c>
      <c r="U128" s="47">
        <v>0</v>
      </c>
      <c r="V128" s="4">
        <v>0</v>
      </c>
      <c r="W128" s="46">
        <v>0</v>
      </c>
      <c r="X128" s="47">
        <v>0</v>
      </c>
      <c r="Y128" s="4">
        <v>0</v>
      </c>
      <c r="Z128" s="46">
        <v>0</v>
      </c>
      <c r="AA128" s="47">
        <v>0</v>
      </c>
      <c r="AB128" s="4">
        <v>0</v>
      </c>
      <c r="AC128" s="46">
        <v>0</v>
      </c>
      <c r="AD128" s="47">
        <v>0</v>
      </c>
      <c r="AE128" s="4">
        <v>0</v>
      </c>
      <c r="AF128" s="46">
        <v>0</v>
      </c>
      <c r="AG128" s="55">
        <v>4.3560000000000001E-2</v>
      </c>
      <c r="AH128" s="3">
        <v>8.4610000000000003</v>
      </c>
      <c r="AI128" s="46">
        <f t="shared" si="158"/>
        <v>194237.83287419649</v>
      </c>
      <c r="AJ128" s="47">
        <v>0</v>
      </c>
      <c r="AK128" s="4">
        <v>0</v>
      </c>
      <c r="AL128" s="46">
        <v>0</v>
      </c>
      <c r="AM128" s="47">
        <v>0</v>
      </c>
      <c r="AN128" s="4">
        <v>0</v>
      </c>
      <c r="AO128" s="46">
        <v>0</v>
      </c>
      <c r="AP128" s="47">
        <v>0</v>
      </c>
      <c r="AQ128" s="4">
        <v>0</v>
      </c>
      <c r="AR128" s="46">
        <v>0</v>
      </c>
      <c r="AS128" s="47">
        <v>0</v>
      </c>
      <c r="AT128" s="4">
        <v>0</v>
      </c>
      <c r="AU128" s="46">
        <v>0</v>
      </c>
      <c r="AV128" s="47">
        <v>0</v>
      </c>
      <c r="AW128" s="4">
        <v>0</v>
      </c>
      <c r="AX128" s="46">
        <v>0</v>
      </c>
      <c r="AY128" s="47">
        <v>0</v>
      </c>
      <c r="AZ128" s="4">
        <v>0</v>
      </c>
      <c r="BA128" s="46">
        <f t="shared" si="159"/>
        <v>0</v>
      </c>
      <c r="BB128" s="47">
        <v>0</v>
      </c>
      <c r="BC128" s="4">
        <v>0</v>
      </c>
      <c r="BD128" s="46">
        <v>0</v>
      </c>
      <c r="BE128" s="47">
        <v>0</v>
      </c>
      <c r="BF128" s="4">
        <v>0</v>
      </c>
      <c r="BG128" s="46">
        <v>0</v>
      </c>
      <c r="BH128" s="47">
        <v>0</v>
      </c>
      <c r="BI128" s="4">
        <v>0</v>
      </c>
      <c r="BJ128" s="46">
        <v>0</v>
      </c>
      <c r="BK128" s="47">
        <v>0</v>
      </c>
      <c r="BL128" s="4">
        <v>0</v>
      </c>
      <c r="BM128" s="46">
        <v>0</v>
      </c>
      <c r="BN128" s="47">
        <v>0</v>
      </c>
      <c r="BO128" s="4">
        <v>0</v>
      </c>
      <c r="BP128" s="46">
        <v>0</v>
      </c>
      <c r="BQ128" s="47">
        <v>0</v>
      </c>
      <c r="BR128" s="4">
        <v>0</v>
      </c>
      <c r="BS128" s="46">
        <v>0</v>
      </c>
      <c r="BT128" s="47">
        <v>0</v>
      </c>
      <c r="BU128" s="4">
        <v>0</v>
      </c>
      <c r="BV128" s="46">
        <v>0</v>
      </c>
      <c r="BW128" s="47">
        <v>0</v>
      </c>
      <c r="BX128" s="4">
        <v>0</v>
      </c>
      <c r="BY128" s="46">
        <v>0</v>
      </c>
      <c r="BZ128" s="47">
        <v>0</v>
      </c>
      <c r="CA128" s="4">
        <v>0</v>
      </c>
      <c r="CB128" s="46">
        <v>0</v>
      </c>
      <c r="CC128" s="47">
        <v>0</v>
      </c>
      <c r="CD128" s="4">
        <v>0</v>
      </c>
      <c r="CE128" s="46">
        <v>0</v>
      </c>
      <c r="CF128" s="47">
        <v>0</v>
      </c>
      <c r="CG128" s="4">
        <v>0</v>
      </c>
      <c r="CH128" s="46">
        <v>0</v>
      </c>
      <c r="CI128" s="17">
        <f t="shared" si="117"/>
        <v>4.3560000000000001E-2</v>
      </c>
      <c r="CJ128" s="14">
        <f t="shared" si="118"/>
        <v>8.4610000000000003</v>
      </c>
    </row>
    <row r="129" spans="1:88" x14ac:dyDescent="0.3">
      <c r="A129" s="60">
        <v>2018</v>
      </c>
      <c r="B129" s="15" t="s">
        <v>11</v>
      </c>
      <c r="C129" s="47">
        <v>0</v>
      </c>
      <c r="D129" s="4">
        <v>0</v>
      </c>
      <c r="E129" s="46">
        <v>0</v>
      </c>
      <c r="F129" s="47">
        <v>0</v>
      </c>
      <c r="G129" s="4">
        <v>0</v>
      </c>
      <c r="H129" s="46">
        <v>0</v>
      </c>
      <c r="I129" s="47">
        <v>0</v>
      </c>
      <c r="J129" s="4">
        <v>0</v>
      </c>
      <c r="K129" s="46">
        <v>0</v>
      </c>
      <c r="L129" s="47">
        <v>0</v>
      </c>
      <c r="M129" s="4">
        <v>0</v>
      </c>
      <c r="N129" s="46">
        <v>0</v>
      </c>
      <c r="O129" s="47">
        <v>0</v>
      </c>
      <c r="P129" s="4">
        <v>0</v>
      </c>
      <c r="Q129" s="46">
        <v>0</v>
      </c>
      <c r="R129" s="47">
        <v>0</v>
      </c>
      <c r="S129" s="4">
        <v>0</v>
      </c>
      <c r="T129" s="46">
        <f t="shared" si="157"/>
        <v>0</v>
      </c>
      <c r="U129" s="47">
        <v>0</v>
      </c>
      <c r="V129" s="4">
        <v>0</v>
      </c>
      <c r="W129" s="46">
        <v>0</v>
      </c>
      <c r="X129" s="47">
        <v>44</v>
      </c>
      <c r="Y129" s="4">
        <v>178.23500000000001</v>
      </c>
      <c r="Z129" s="46">
        <f t="shared" ref="Z129:Z134" si="168">Y129/X129*1000</f>
        <v>4050.7954545454545</v>
      </c>
      <c r="AA129" s="47">
        <v>0</v>
      </c>
      <c r="AB129" s="4">
        <v>0</v>
      </c>
      <c r="AC129" s="46">
        <v>0</v>
      </c>
      <c r="AD129" s="47">
        <v>1.89E-2</v>
      </c>
      <c r="AE129" s="4">
        <v>1.88</v>
      </c>
      <c r="AF129" s="46">
        <f t="shared" si="161"/>
        <v>99470.899470899472</v>
      </c>
      <c r="AG129" s="47">
        <v>6.8319999999999992E-2</v>
      </c>
      <c r="AH129" s="4">
        <v>16.193999999999999</v>
      </c>
      <c r="AI129" s="46">
        <f t="shared" si="158"/>
        <v>237031.61592505855</v>
      </c>
      <c r="AJ129" s="47">
        <v>0</v>
      </c>
      <c r="AK129" s="4">
        <v>0</v>
      </c>
      <c r="AL129" s="46">
        <v>0</v>
      </c>
      <c r="AM129" s="47">
        <v>0</v>
      </c>
      <c r="AN129" s="4">
        <v>0</v>
      </c>
      <c r="AO129" s="46">
        <v>0</v>
      </c>
      <c r="AP129" s="47">
        <v>1.7000000000000001E-4</v>
      </c>
      <c r="AQ129" s="4">
        <v>0.34399999999999997</v>
      </c>
      <c r="AR129" s="46">
        <f t="shared" ref="AR129" si="169">AQ129/AP129*1000</f>
        <v>2023529.4117647056</v>
      </c>
      <c r="AS129" s="47">
        <v>0</v>
      </c>
      <c r="AT129" s="4">
        <v>0</v>
      </c>
      <c r="AU129" s="46">
        <v>0</v>
      </c>
      <c r="AV129" s="47">
        <v>0</v>
      </c>
      <c r="AW129" s="4">
        <v>0</v>
      </c>
      <c r="AX129" s="46">
        <v>0</v>
      </c>
      <c r="AY129" s="47">
        <v>0</v>
      </c>
      <c r="AZ129" s="4">
        <v>0</v>
      </c>
      <c r="BA129" s="46">
        <f t="shared" si="159"/>
        <v>0</v>
      </c>
      <c r="BB129" s="47">
        <v>0</v>
      </c>
      <c r="BC129" s="4">
        <v>0</v>
      </c>
      <c r="BD129" s="46">
        <v>0</v>
      </c>
      <c r="BE129" s="47">
        <v>0</v>
      </c>
      <c r="BF129" s="4">
        <v>0</v>
      </c>
      <c r="BG129" s="46">
        <v>0</v>
      </c>
      <c r="BH129" s="47">
        <v>0</v>
      </c>
      <c r="BI129" s="4">
        <v>0</v>
      </c>
      <c r="BJ129" s="46">
        <v>0</v>
      </c>
      <c r="BK129" s="47">
        <v>0</v>
      </c>
      <c r="BL129" s="4">
        <v>0</v>
      </c>
      <c r="BM129" s="46">
        <v>0</v>
      </c>
      <c r="BN129" s="47">
        <v>0</v>
      </c>
      <c r="BO129" s="4">
        <v>0</v>
      </c>
      <c r="BP129" s="46">
        <v>0</v>
      </c>
      <c r="BQ129" s="47">
        <v>0</v>
      </c>
      <c r="BR129" s="4">
        <v>0</v>
      </c>
      <c r="BS129" s="46">
        <v>0</v>
      </c>
      <c r="BT129" s="47">
        <v>0</v>
      </c>
      <c r="BU129" s="4">
        <v>0</v>
      </c>
      <c r="BV129" s="46">
        <v>0</v>
      </c>
      <c r="BW129" s="47">
        <v>0</v>
      </c>
      <c r="BX129" s="4">
        <v>0</v>
      </c>
      <c r="BY129" s="46">
        <v>0</v>
      </c>
      <c r="BZ129" s="47">
        <v>0</v>
      </c>
      <c r="CA129" s="4">
        <v>0</v>
      </c>
      <c r="CB129" s="46">
        <v>0</v>
      </c>
      <c r="CC129" s="47">
        <v>0</v>
      </c>
      <c r="CD129" s="4">
        <v>0</v>
      </c>
      <c r="CE129" s="46">
        <v>0</v>
      </c>
      <c r="CF129" s="47">
        <v>0</v>
      </c>
      <c r="CG129" s="4">
        <v>0</v>
      </c>
      <c r="CH129" s="46">
        <v>0</v>
      </c>
      <c r="CI129" s="17">
        <f t="shared" si="117"/>
        <v>44.087389999999999</v>
      </c>
      <c r="CJ129" s="14">
        <f t="shared" si="118"/>
        <v>196.65299999999999</v>
      </c>
    </row>
    <row r="130" spans="1:88" x14ac:dyDescent="0.3">
      <c r="A130" s="60">
        <v>2018</v>
      </c>
      <c r="B130" s="61" t="s">
        <v>12</v>
      </c>
      <c r="C130" s="47">
        <v>0</v>
      </c>
      <c r="D130" s="4">
        <v>0</v>
      </c>
      <c r="E130" s="46">
        <v>0</v>
      </c>
      <c r="F130" s="47">
        <v>0</v>
      </c>
      <c r="G130" s="4">
        <v>0</v>
      </c>
      <c r="H130" s="46">
        <v>0</v>
      </c>
      <c r="I130" s="47">
        <v>0</v>
      </c>
      <c r="J130" s="4">
        <v>0</v>
      </c>
      <c r="K130" s="46">
        <v>0</v>
      </c>
      <c r="L130" s="47">
        <v>0</v>
      </c>
      <c r="M130" s="4">
        <v>0</v>
      </c>
      <c r="N130" s="46">
        <v>0</v>
      </c>
      <c r="O130" s="47">
        <v>0</v>
      </c>
      <c r="P130" s="4">
        <v>0</v>
      </c>
      <c r="Q130" s="46">
        <v>0</v>
      </c>
      <c r="R130" s="47">
        <v>0</v>
      </c>
      <c r="S130" s="4">
        <v>0</v>
      </c>
      <c r="T130" s="46">
        <f t="shared" si="157"/>
        <v>0</v>
      </c>
      <c r="U130" s="47">
        <v>0</v>
      </c>
      <c r="V130" s="4">
        <v>0</v>
      </c>
      <c r="W130" s="46">
        <v>0</v>
      </c>
      <c r="X130" s="47">
        <v>0</v>
      </c>
      <c r="Y130" s="4">
        <v>0</v>
      </c>
      <c r="Z130" s="46">
        <v>0</v>
      </c>
      <c r="AA130" s="47">
        <v>0</v>
      </c>
      <c r="AB130" s="4">
        <v>0</v>
      </c>
      <c r="AC130" s="46">
        <v>0</v>
      </c>
      <c r="AD130" s="47">
        <v>0</v>
      </c>
      <c r="AE130" s="4">
        <v>0</v>
      </c>
      <c r="AF130" s="46">
        <v>0</v>
      </c>
      <c r="AG130" s="47">
        <v>0.17157</v>
      </c>
      <c r="AH130" s="4">
        <v>21.63</v>
      </c>
      <c r="AI130" s="46">
        <f t="shared" si="158"/>
        <v>126070.99143206853</v>
      </c>
      <c r="AJ130" s="47">
        <v>0</v>
      </c>
      <c r="AK130" s="4">
        <v>0</v>
      </c>
      <c r="AL130" s="46">
        <v>0</v>
      </c>
      <c r="AM130" s="47">
        <v>0</v>
      </c>
      <c r="AN130" s="4">
        <v>0</v>
      </c>
      <c r="AO130" s="46">
        <v>0</v>
      </c>
      <c r="AP130" s="47">
        <v>0</v>
      </c>
      <c r="AQ130" s="4">
        <v>0</v>
      </c>
      <c r="AR130" s="46">
        <v>0</v>
      </c>
      <c r="AS130" s="47">
        <v>0</v>
      </c>
      <c r="AT130" s="4">
        <v>0</v>
      </c>
      <c r="AU130" s="46">
        <v>0</v>
      </c>
      <c r="AV130" s="47">
        <v>0</v>
      </c>
      <c r="AW130" s="4">
        <v>0</v>
      </c>
      <c r="AX130" s="46">
        <v>0</v>
      </c>
      <c r="AY130" s="47">
        <v>0</v>
      </c>
      <c r="AZ130" s="4">
        <v>0</v>
      </c>
      <c r="BA130" s="46">
        <f t="shared" si="159"/>
        <v>0</v>
      </c>
      <c r="BB130" s="47">
        <v>0</v>
      </c>
      <c r="BC130" s="4">
        <v>0</v>
      </c>
      <c r="BD130" s="46">
        <v>0</v>
      </c>
      <c r="BE130" s="47">
        <v>0</v>
      </c>
      <c r="BF130" s="4">
        <v>0</v>
      </c>
      <c r="BG130" s="46">
        <v>0</v>
      </c>
      <c r="BH130" s="47">
        <v>0</v>
      </c>
      <c r="BI130" s="4">
        <v>0</v>
      </c>
      <c r="BJ130" s="46">
        <v>0</v>
      </c>
      <c r="BK130" s="47">
        <v>0</v>
      </c>
      <c r="BL130" s="4">
        <v>0</v>
      </c>
      <c r="BM130" s="46">
        <v>0</v>
      </c>
      <c r="BN130" s="47">
        <v>0</v>
      </c>
      <c r="BO130" s="4">
        <v>0</v>
      </c>
      <c r="BP130" s="46">
        <v>0</v>
      </c>
      <c r="BQ130" s="47">
        <v>0</v>
      </c>
      <c r="BR130" s="4">
        <v>0</v>
      </c>
      <c r="BS130" s="46">
        <v>0</v>
      </c>
      <c r="BT130" s="47">
        <v>0</v>
      </c>
      <c r="BU130" s="4">
        <v>0</v>
      </c>
      <c r="BV130" s="46">
        <v>0</v>
      </c>
      <c r="BW130" s="47">
        <v>0</v>
      </c>
      <c r="BX130" s="4">
        <v>0</v>
      </c>
      <c r="BY130" s="46">
        <v>0</v>
      </c>
      <c r="BZ130" s="47">
        <v>0</v>
      </c>
      <c r="CA130" s="4">
        <v>0</v>
      </c>
      <c r="CB130" s="46">
        <v>0</v>
      </c>
      <c r="CC130" s="47">
        <v>0</v>
      </c>
      <c r="CD130" s="4">
        <v>0</v>
      </c>
      <c r="CE130" s="46">
        <v>0</v>
      </c>
      <c r="CF130" s="47">
        <v>0</v>
      </c>
      <c r="CG130" s="4">
        <v>0</v>
      </c>
      <c r="CH130" s="46">
        <v>0</v>
      </c>
      <c r="CI130" s="17">
        <f t="shared" si="117"/>
        <v>0.17157</v>
      </c>
      <c r="CJ130" s="14">
        <f t="shared" si="118"/>
        <v>21.63</v>
      </c>
    </row>
    <row r="131" spans="1:88" x14ac:dyDescent="0.3">
      <c r="A131" s="60">
        <v>2018</v>
      </c>
      <c r="B131" s="61" t="s">
        <v>13</v>
      </c>
      <c r="C131" s="47">
        <v>0</v>
      </c>
      <c r="D131" s="4">
        <v>0</v>
      </c>
      <c r="E131" s="46">
        <v>0</v>
      </c>
      <c r="F131" s="47">
        <v>0</v>
      </c>
      <c r="G131" s="4">
        <v>0</v>
      </c>
      <c r="H131" s="46">
        <v>0</v>
      </c>
      <c r="I131" s="47">
        <v>0</v>
      </c>
      <c r="J131" s="4">
        <v>0</v>
      </c>
      <c r="K131" s="46">
        <v>0</v>
      </c>
      <c r="L131" s="47">
        <v>0</v>
      </c>
      <c r="M131" s="4">
        <v>0</v>
      </c>
      <c r="N131" s="46">
        <v>0</v>
      </c>
      <c r="O131" s="47">
        <v>0</v>
      </c>
      <c r="P131" s="4">
        <v>0</v>
      </c>
      <c r="Q131" s="46">
        <v>0</v>
      </c>
      <c r="R131" s="47">
        <v>0</v>
      </c>
      <c r="S131" s="4">
        <v>0</v>
      </c>
      <c r="T131" s="46">
        <f t="shared" si="157"/>
        <v>0</v>
      </c>
      <c r="U131" s="47">
        <v>0</v>
      </c>
      <c r="V131" s="4">
        <v>0</v>
      </c>
      <c r="W131" s="46">
        <v>0</v>
      </c>
      <c r="X131" s="47">
        <v>88</v>
      </c>
      <c r="Y131" s="4">
        <v>371.69600000000003</v>
      </c>
      <c r="Z131" s="46">
        <f t="shared" si="168"/>
        <v>4223.818181818182</v>
      </c>
      <c r="AA131" s="47">
        <v>0</v>
      </c>
      <c r="AB131" s="4">
        <v>0</v>
      </c>
      <c r="AC131" s="46">
        <v>0</v>
      </c>
      <c r="AD131" s="47">
        <v>0</v>
      </c>
      <c r="AE131" s="4">
        <v>0</v>
      </c>
      <c r="AF131" s="46">
        <v>0</v>
      </c>
      <c r="AG131" s="47">
        <v>0.18543999999999999</v>
      </c>
      <c r="AH131" s="4">
        <v>29.032</v>
      </c>
      <c r="AI131" s="46">
        <f t="shared" si="158"/>
        <v>156557.37704918033</v>
      </c>
      <c r="AJ131" s="47">
        <v>0</v>
      </c>
      <c r="AK131" s="4">
        <v>0</v>
      </c>
      <c r="AL131" s="46">
        <v>0</v>
      </c>
      <c r="AM131" s="47">
        <v>0</v>
      </c>
      <c r="AN131" s="4">
        <v>0</v>
      </c>
      <c r="AO131" s="46">
        <v>0</v>
      </c>
      <c r="AP131" s="47">
        <v>0</v>
      </c>
      <c r="AQ131" s="4">
        <v>0</v>
      </c>
      <c r="AR131" s="46">
        <v>0</v>
      </c>
      <c r="AS131" s="47">
        <v>0</v>
      </c>
      <c r="AT131" s="4">
        <v>0</v>
      </c>
      <c r="AU131" s="46">
        <v>0</v>
      </c>
      <c r="AV131" s="47">
        <v>0</v>
      </c>
      <c r="AW131" s="4">
        <v>0</v>
      </c>
      <c r="AX131" s="46">
        <v>0</v>
      </c>
      <c r="AY131" s="47">
        <v>0</v>
      </c>
      <c r="AZ131" s="4">
        <v>0</v>
      </c>
      <c r="BA131" s="46">
        <f t="shared" si="159"/>
        <v>0</v>
      </c>
      <c r="BB131" s="47">
        <v>0</v>
      </c>
      <c r="BC131" s="4">
        <v>0</v>
      </c>
      <c r="BD131" s="46">
        <v>0</v>
      </c>
      <c r="BE131" s="47">
        <v>0</v>
      </c>
      <c r="BF131" s="4">
        <v>0</v>
      </c>
      <c r="BG131" s="46">
        <v>0</v>
      </c>
      <c r="BH131" s="47">
        <v>0</v>
      </c>
      <c r="BI131" s="4">
        <v>0</v>
      </c>
      <c r="BJ131" s="46">
        <v>0</v>
      </c>
      <c r="BK131" s="47">
        <v>0</v>
      </c>
      <c r="BL131" s="4">
        <v>0</v>
      </c>
      <c r="BM131" s="46">
        <v>0</v>
      </c>
      <c r="BN131" s="47">
        <v>0</v>
      </c>
      <c r="BO131" s="4">
        <v>0</v>
      </c>
      <c r="BP131" s="46">
        <v>0</v>
      </c>
      <c r="BQ131" s="47">
        <v>0</v>
      </c>
      <c r="BR131" s="4">
        <v>0</v>
      </c>
      <c r="BS131" s="46">
        <v>0</v>
      </c>
      <c r="BT131" s="47">
        <v>0</v>
      </c>
      <c r="BU131" s="4">
        <v>0</v>
      </c>
      <c r="BV131" s="46">
        <v>0</v>
      </c>
      <c r="BW131" s="47">
        <v>0</v>
      </c>
      <c r="BX131" s="4">
        <v>0</v>
      </c>
      <c r="BY131" s="46">
        <v>0</v>
      </c>
      <c r="BZ131" s="47">
        <v>0</v>
      </c>
      <c r="CA131" s="4">
        <v>0</v>
      </c>
      <c r="CB131" s="46">
        <v>0</v>
      </c>
      <c r="CC131" s="47">
        <v>0</v>
      </c>
      <c r="CD131" s="4">
        <v>0</v>
      </c>
      <c r="CE131" s="46">
        <v>0</v>
      </c>
      <c r="CF131" s="47">
        <v>0</v>
      </c>
      <c r="CG131" s="4">
        <v>0</v>
      </c>
      <c r="CH131" s="46">
        <v>0</v>
      </c>
      <c r="CI131" s="17">
        <f t="shared" si="117"/>
        <v>88.18544</v>
      </c>
      <c r="CJ131" s="14">
        <f t="shared" si="118"/>
        <v>400.72800000000001</v>
      </c>
    </row>
    <row r="132" spans="1:88" x14ac:dyDescent="0.3">
      <c r="A132" s="60">
        <v>2018</v>
      </c>
      <c r="B132" s="61" t="s">
        <v>14</v>
      </c>
      <c r="C132" s="47">
        <v>0</v>
      </c>
      <c r="D132" s="4">
        <v>0</v>
      </c>
      <c r="E132" s="46">
        <v>0</v>
      </c>
      <c r="F132" s="47">
        <v>0</v>
      </c>
      <c r="G132" s="4">
        <v>0</v>
      </c>
      <c r="H132" s="46">
        <v>0</v>
      </c>
      <c r="I132" s="47">
        <v>0</v>
      </c>
      <c r="J132" s="4">
        <v>0</v>
      </c>
      <c r="K132" s="46">
        <v>0</v>
      </c>
      <c r="L132" s="47">
        <v>0</v>
      </c>
      <c r="M132" s="4">
        <v>0</v>
      </c>
      <c r="N132" s="46">
        <v>0</v>
      </c>
      <c r="O132" s="47">
        <v>0</v>
      </c>
      <c r="P132" s="4">
        <v>0</v>
      </c>
      <c r="Q132" s="46">
        <v>0</v>
      </c>
      <c r="R132" s="47">
        <v>0</v>
      </c>
      <c r="S132" s="4">
        <v>0</v>
      </c>
      <c r="T132" s="46">
        <f t="shared" si="157"/>
        <v>0</v>
      </c>
      <c r="U132" s="47">
        <v>0</v>
      </c>
      <c r="V132" s="4">
        <v>0</v>
      </c>
      <c r="W132" s="46">
        <v>0</v>
      </c>
      <c r="X132" s="47">
        <v>88</v>
      </c>
      <c r="Y132" s="4">
        <v>378.541</v>
      </c>
      <c r="Z132" s="46">
        <f t="shared" si="168"/>
        <v>4301.602272727273</v>
      </c>
      <c r="AA132" s="47">
        <v>0</v>
      </c>
      <c r="AB132" s="4">
        <v>0</v>
      </c>
      <c r="AC132" s="46">
        <v>0</v>
      </c>
      <c r="AD132" s="47">
        <v>0</v>
      </c>
      <c r="AE132" s="4">
        <v>0</v>
      </c>
      <c r="AF132" s="46">
        <v>0</v>
      </c>
      <c r="AG132" s="47">
        <v>4.1869999999999997E-2</v>
      </c>
      <c r="AH132" s="4">
        <v>6.6040000000000001</v>
      </c>
      <c r="AI132" s="46">
        <f t="shared" si="158"/>
        <v>157726.29567709577</v>
      </c>
      <c r="AJ132" s="47">
        <v>1.09E-3</v>
      </c>
      <c r="AK132" s="4">
        <v>0.13200000000000001</v>
      </c>
      <c r="AL132" s="46">
        <f t="shared" ref="AL132" si="170">AK132/AJ132*1000</f>
        <v>121100.91743119266</v>
      </c>
      <c r="AM132" s="47">
        <v>0</v>
      </c>
      <c r="AN132" s="4">
        <v>0</v>
      </c>
      <c r="AO132" s="46">
        <v>0</v>
      </c>
      <c r="AP132" s="47">
        <v>0</v>
      </c>
      <c r="AQ132" s="4">
        <v>0</v>
      </c>
      <c r="AR132" s="46">
        <v>0</v>
      </c>
      <c r="AS132" s="47">
        <v>0</v>
      </c>
      <c r="AT132" s="4">
        <v>0</v>
      </c>
      <c r="AU132" s="46">
        <v>0</v>
      </c>
      <c r="AV132" s="47">
        <v>0</v>
      </c>
      <c r="AW132" s="4">
        <v>0</v>
      </c>
      <c r="AX132" s="46">
        <v>0</v>
      </c>
      <c r="AY132" s="47">
        <v>0</v>
      </c>
      <c r="AZ132" s="4">
        <v>0</v>
      </c>
      <c r="BA132" s="46">
        <f t="shared" si="159"/>
        <v>0</v>
      </c>
      <c r="BB132" s="47">
        <v>0</v>
      </c>
      <c r="BC132" s="4">
        <v>0</v>
      </c>
      <c r="BD132" s="46">
        <v>0</v>
      </c>
      <c r="BE132" s="47">
        <v>0</v>
      </c>
      <c r="BF132" s="4">
        <v>0</v>
      </c>
      <c r="BG132" s="46">
        <v>0</v>
      </c>
      <c r="BH132" s="47">
        <v>0</v>
      </c>
      <c r="BI132" s="4">
        <v>0</v>
      </c>
      <c r="BJ132" s="46">
        <v>0</v>
      </c>
      <c r="BK132" s="47">
        <v>0</v>
      </c>
      <c r="BL132" s="4">
        <v>0</v>
      </c>
      <c r="BM132" s="46">
        <v>0</v>
      </c>
      <c r="BN132" s="47">
        <v>0</v>
      </c>
      <c r="BO132" s="4">
        <v>0</v>
      </c>
      <c r="BP132" s="46">
        <v>0</v>
      </c>
      <c r="BQ132" s="47">
        <v>0</v>
      </c>
      <c r="BR132" s="4">
        <v>0</v>
      </c>
      <c r="BS132" s="46">
        <v>0</v>
      </c>
      <c r="BT132" s="47">
        <v>0</v>
      </c>
      <c r="BU132" s="4">
        <v>0</v>
      </c>
      <c r="BV132" s="46">
        <v>0</v>
      </c>
      <c r="BW132" s="47">
        <v>0</v>
      </c>
      <c r="BX132" s="4">
        <v>0</v>
      </c>
      <c r="BY132" s="46">
        <v>0</v>
      </c>
      <c r="BZ132" s="47">
        <v>3.88</v>
      </c>
      <c r="CA132" s="4">
        <v>33.575000000000003</v>
      </c>
      <c r="CB132" s="46">
        <f t="shared" si="160"/>
        <v>8653.3505154639188</v>
      </c>
      <c r="CC132" s="47">
        <v>0</v>
      </c>
      <c r="CD132" s="4">
        <v>0</v>
      </c>
      <c r="CE132" s="46">
        <v>0</v>
      </c>
      <c r="CF132" s="47">
        <v>0</v>
      </c>
      <c r="CG132" s="4">
        <v>0</v>
      </c>
      <c r="CH132" s="46">
        <v>0</v>
      </c>
      <c r="CI132" s="17">
        <f t="shared" si="117"/>
        <v>91.922960000000003</v>
      </c>
      <c r="CJ132" s="14">
        <f t="shared" si="118"/>
        <v>418.85199999999998</v>
      </c>
    </row>
    <row r="133" spans="1:88" x14ac:dyDescent="0.3">
      <c r="A133" s="60">
        <v>2018</v>
      </c>
      <c r="B133" s="61" t="s">
        <v>15</v>
      </c>
      <c r="C133" s="47">
        <v>0</v>
      </c>
      <c r="D133" s="4">
        <v>0</v>
      </c>
      <c r="E133" s="46">
        <v>0</v>
      </c>
      <c r="F133" s="47">
        <v>0</v>
      </c>
      <c r="G133" s="4">
        <v>0</v>
      </c>
      <c r="H133" s="46">
        <v>0</v>
      </c>
      <c r="I133" s="47">
        <v>0</v>
      </c>
      <c r="J133" s="4">
        <v>0</v>
      </c>
      <c r="K133" s="46">
        <v>0</v>
      </c>
      <c r="L133" s="47">
        <v>0</v>
      </c>
      <c r="M133" s="4">
        <v>0</v>
      </c>
      <c r="N133" s="46">
        <v>0</v>
      </c>
      <c r="O133" s="47">
        <v>0</v>
      </c>
      <c r="P133" s="4">
        <v>0</v>
      </c>
      <c r="Q133" s="46">
        <v>0</v>
      </c>
      <c r="R133" s="47">
        <v>0</v>
      </c>
      <c r="S133" s="4">
        <v>0</v>
      </c>
      <c r="T133" s="46">
        <f t="shared" si="157"/>
        <v>0</v>
      </c>
      <c r="U133" s="47">
        <v>0</v>
      </c>
      <c r="V133" s="4">
        <v>0</v>
      </c>
      <c r="W133" s="46">
        <v>0</v>
      </c>
      <c r="X133" s="47">
        <v>0</v>
      </c>
      <c r="Y133" s="4">
        <v>0</v>
      </c>
      <c r="Z133" s="46">
        <v>0</v>
      </c>
      <c r="AA133" s="47">
        <v>0</v>
      </c>
      <c r="AB133" s="4">
        <v>0</v>
      </c>
      <c r="AC133" s="46">
        <v>0</v>
      </c>
      <c r="AD133" s="47">
        <v>2.5000000000000001E-3</v>
      </c>
      <c r="AE133" s="4">
        <v>3.036</v>
      </c>
      <c r="AF133" s="46">
        <f t="shared" si="161"/>
        <v>1214400</v>
      </c>
      <c r="AG133" s="47">
        <v>8.7399999999999995E-3</v>
      </c>
      <c r="AH133" s="4">
        <v>4.5759999999999996</v>
      </c>
      <c r="AI133" s="46">
        <f t="shared" si="158"/>
        <v>523569.79405034328</v>
      </c>
      <c r="AJ133" s="47">
        <v>0</v>
      </c>
      <c r="AK133" s="4">
        <v>0</v>
      </c>
      <c r="AL133" s="46">
        <v>0</v>
      </c>
      <c r="AM133" s="47">
        <v>0</v>
      </c>
      <c r="AN133" s="4">
        <v>0</v>
      </c>
      <c r="AO133" s="46">
        <v>0</v>
      </c>
      <c r="AP133" s="47">
        <v>0</v>
      </c>
      <c r="AQ133" s="4">
        <v>0</v>
      </c>
      <c r="AR133" s="46">
        <v>0</v>
      </c>
      <c r="AS133" s="47">
        <v>0</v>
      </c>
      <c r="AT133" s="4">
        <v>0</v>
      </c>
      <c r="AU133" s="46">
        <v>0</v>
      </c>
      <c r="AV133" s="47">
        <v>0</v>
      </c>
      <c r="AW133" s="4">
        <v>0</v>
      </c>
      <c r="AX133" s="46">
        <v>0</v>
      </c>
      <c r="AY133" s="47">
        <v>0</v>
      </c>
      <c r="AZ133" s="4">
        <v>0</v>
      </c>
      <c r="BA133" s="46">
        <f t="shared" si="159"/>
        <v>0</v>
      </c>
      <c r="BB133" s="47">
        <v>0</v>
      </c>
      <c r="BC133" s="4">
        <v>0</v>
      </c>
      <c r="BD133" s="46">
        <v>0</v>
      </c>
      <c r="BE133" s="47">
        <v>0</v>
      </c>
      <c r="BF133" s="4">
        <v>0</v>
      </c>
      <c r="BG133" s="46">
        <v>0</v>
      </c>
      <c r="BH133" s="47">
        <v>0</v>
      </c>
      <c r="BI133" s="4">
        <v>0</v>
      </c>
      <c r="BJ133" s="46">
        <v>0</v>
      </c>
      <c r="BK133" s="47">
        <v>0</v>
      </c>
      <c r="BL133" s="4">
        <v>0</v>
      </c>
      <c r="BM133" s="46">
        <v>0</v>
      </c>
      <c r="BN133" s="47">
        <v>0</v>
      </c>
      <c r="BO133" s="4">
        <v>0</v>
      </c>
      <c r="BP133" s="46">
        <v>0</v>
      </c>
      <c r="BQ133" s="47">
        <v>0</v>
      </c>
      <c r="BR133" s="4">
        <v>0</v>
      </c>
      <c r="BS133" s="46">
        <v>0</v>
      </c>
      <c r="BT133" s="47">
        <v>0</v>
      </c>
      <c r="BU133" s="4">
        <v>0</v>
      </c>
      <c r="BV133" s="46">
        <v>0</v>
      </c>
      <c r="BW133" s="47">
        <v>0</v>
      </c>
      <c r="BX133" s="4">
        <v>0</v>
      </c>
      <c r="BY133" s="46">
        <v>0</v>
      </c>
      <c r="BZ133" s="47">
        <v>0</v>
      </c>
      <c r="CA133" s="4">
        <v>0</v>
      </c>
      <c r="CB133" s="46">
        <v>0</v>
      </c>
      <c r="CC133" s="47">
        <v>0</v>
      </c>
      <c r="CD133" s="4">
        <v>0</v>
      </c>
      <c r="CE133" s="46">
        <v>0</v>
      </c>
      <c r="CF133" s="47">
        <v>0</v>
      </c>
      <c r="CG133" s="4">
        <v>0</v>
      </c>
      <c r="CH133" s="46">
        <v>0</v>
      </c>
      <c r="CI133" s="17">
        <f t="shared" si="117"/>
        <v>1.124E-2</v>
      </c>
      <c r="CJ133" s="14">
        <f t="shared" si="118"/>
        <v>7.6120000000000001</v>
      </c>
    </row>
    <row r="134" spans="1:88" x14ac:dyDescent="0.3">
      <c r="A134" s="60">
        <v>2018</v>
      </c>
      <c r="B134" s="61" t="s">
        <v>16</v>
      </c>
      <c r="C134" s="47">
        <v>0</v>
      </c>
      <c r="D134" s="4">
        <v>0</v>
      </c>
      <c r="E134" s="46">
        <v>0</v>
      </c>
      <c r="F134" s="47">
        <v>0</v>
      </c>
      <c r="G134" s="4">
        <v>0</v>
      </c>
      <c r="H134" s="46">
        <v>0</v>
      </c>
      <c r="I134" s="47">
        <v>0</v>
      </c>
      <c r="J134" s="4">
        <v>0</v>
      </c>
      <c r="K134" s="46">
        <v>0</v>
      </c>
      <c r="L134" s="47">
        <v>0</v>
      </c>
      <c r="M134" s="4">
        <v>0</v>
      </c>
      <c r="N134" s="46">
        <v>0</v>
      </c>
      <c r="O134" s="47">
        <v>0</v>
      </c>
      <c r="P134" s="4">
        <v>0</v>
      </c>
      <c r="Q134" s="46">
        <v>0</v>
      </c>
      <c r="R134" s="47">
        <v>0</v>
      </c>
      <c r="S134" s="4">
        <v>0</v>
      </c>
      <c r="T134" s="46">
        <f t="shared" si="157"/>
        <v>0</v>
      </c>
      <c r="U134" s="47">
        <v>0</v>
      </c>
      <c r="V134" s="4">
        <v>0</v>
      </c>
      <c r="W134" s="46">
        <v>0</v>
      </c>
      <c r="X134" s="47">
        <v>24</v>
      </c>
      <c r="Y134" s="4">
        <v>98.179000000000002</v>
      </c>
      <c r="Z134" s="46">
        <f t="shared" si="168"/>
        <v>4090.791666666667</v>
      </c>
      <c r="AA134" s="47">
        <v>0</v>
      </c>
      <c r="AB134" s="4">
        <v>0</v>
      </c>
      <c r="AC134" s="46">
        <v>0</v>
      </c>
      <c r="AD134" s="47">
        <v>3.107E-2</v>
      </c>
      <c r="AE134" s="4">
        <v>1.095</v>
      </c>
      <c r="AF134" s="46">
        <f t="shared" si="161"/>
        <v>35242.999678146123</v>
      </c>
      <c r="AG134" s="47">
        <v>0.27962999999999999</v>
      </c>
      <c r="AH134" s="4">
        <v>30.114000000000001</v>
      </c>
      <c r="AI134" s="46">
        <f t="shared" si="158"/>
        <v>107692.30769230769</v>
      </c>
      <c r="AJ134" s="47">
        <v>0</v>
      </c>
      <c r="AK134" s="4">
        <v>0</v>
      </c>
      <c r="AL134" s="46">
        <v>0</v>
      </c>
      <c r="AM134" s="47">
        <v>0</v>
      </c>
      <c r="AN134" s="4">
        <v>0</v>
      </c>
      <c r="AO134" s="46">
        <v>0</v>
      </c>
      <c r="AP134" s="47">
        <v>0</v>
      </c>
      <c r="AQ134" s="4">
        <v>0</v>
      </c>
      <c r="AR134" s="46">
        <v>0</v>
      </c>
      <c r="AS134" s="47">
        <v>0</v>
      </c>
      <c r="AT134" s="4">
        <v>0</v>
      </c>
      <c r="AU134" s="46">
        <v>0</v>
      </c>
      <c r="AV134" s="47">
        <v>0</v>
      </c>
      <c r="AW134" s="4">
        <v>0</v>
      </c>
      <c r="AX134" s="46">
        <v>0</v>
      </c>
      <c r="AY134" s="47">
        <v>0</v>
      </c>
      <c r="AZ134" s="4">
        <v>0</v>
      </c>
      <c r="BA134" s="46">
        <f t="shared" si="159"/>
        <v>0</v>
      </c>
      <c r="BB134" s="47">
        <v>0</v>
      </c>
      <c r="BC134" s="4">
        <v>0</v>
      </c>
      <c r="BD134" s="46">
        <v>0</v>
      </c>
      <c r="BE134" s="47">
        <v>0</v>
      </c>
      <c r="BF134" s="4">
        <v>0</v>
      </c>
      <c r="BG134" s="46">
        <v>0</v>
      </c>
      <c r="BH134" s="47">
        <v>0</v>
      </c>
      <c r="BI134" s="4">
        <v>0</v>
      </c>
      <c r="BJ134" s="46">
        <v>0</v>
      </c>
      <c r="BK134" s="47">
        <v>0</v>
      </c>
      <c r="BL134" s="4">
        <v>0</v>
      </c>
      <c r="BM134" s="46">
        <v>0</v>
      </c>
      <c r="BN134" s="47">
        <v>0</v>
      </c>
      <c r="BO134" s="4">
        <v>0</v>
      </c>
      <c r="BP134" s="46">
        <v>0</v>
      </c>
      <c r="BQ134" s="47">
        <v>0</v>
      </c>
      <c r="BR134" s="4">
        <v>0</v>
      </c>
      <c r="BS134" s="46">
        <v>0</v>
      </c>
      <c r="BT134" s="47">
        <v>0</v>
      </c>
      <c r="BU134" s="4">
        <v>0</v>
      </c>
      <c r="BV134" s="46">
        <v>0</v>
      </c>
      <c r="BW134" s="47">
        <v>0</v>
      </c>
      <c r="BX134" s="4">
        <v>0</v>
      </c>
      <c r="BY134" s="46">
        <v>0</v>
      </c>
      <c r="BZ134" s="47">
        <v>0</v>
      </c>
      <c r="CA134" s="4">
        <v>0</v>
      </c>
      <c r="CB134" s="46">
        <v>0</v>
      </c>
      <c r="CC134" s="47">
        <v>0</v>
      </c>
      <c r="CD134" s="4">
        <v>0</v>
      </c>
      <c r="CE134" s="46">
        <v>0</v>
      </c>
      <c r="CF134" s="47">
        <v>0</v>
      </c>
      <c r="CG134" s="4">
        <v>0</v>
      </c>
      <c r="CH134" s="46">
        <v>0</v>
      </c>
      <c r="CI134" s="17">
        <f t="shared" si="117"/>
        <v>24.310700000000001</v>
      </c>
      <c r="CJ134" s="14">
        <f t="shared" si="118"/>
        <v>129.38800000000001</v>
      </c>
    </row>
    <row r="135" spans="1:88" ht="15" thickBot="1" x14ac:dyDescent="0.35">
      <c r="A135" s="62"/>
      <c r="B135" s="63" t="s">
        <v>17</v>
      </c>
      <c r="C135" s="48">
        <f>SUM(C123:C134)</f>
        <v>0.41499999999999998</v>
      </c>
      <c r="D135" s="36">
        <f>SUM(D123:D134)</f>
        <v>57.070999999999998</v>
      </c>
      <c r="E135" s="49"/>
      <c r="F135" s="48">
        <f>SUM(F123:F134)</f>
        <v>0</v>
      </c>
      <c r="G135" s="36">
        <f>SUM(G123:G134)</f>
        <v>0</v>
      </c>
      <c r="H135" s="49"/>
      <c r="I135" s="48">
        <f>SUM(I123:I134)</f>
        <v>0</v>
      </c>
      <c r="J135" s="36">
        <f>SUM(J123:J134)</f>
        <v>0</v>
      </c>
      <c r="K135" s="49"/>
      <c r="L135" s="48">
        <f>SUM(L123:L134)</f>
        <v>0</v>
      </c>
      <c r="M135" s="36">
        <f>SUM(M123:M134)</f>
        <v>0</v>
      </c>
      <c r="N135" s="49"/>
      <c r="O135" s="48">
        <f>SUM(O123:O134)</f>
        <v>0</v>
      </c>
      <c r="P135" s="36">
        <f>SUM(P123:P134)</f>
        <v>0</v>
      </c>
      <c r="Q135" s="49"/>
      <c r="R135" s="48">
        <f t="shared" ref="R135:S135" si="171">SUM(R123:R134)</f>
        <v>0</v>
      </c>
      <c r="S135" s="36">
        <f t="shared" si="171"/>
        <v>0</v>
      </c>
      <c r="T135" s="49"/>
      <c r="U135" s="48">
        <f>SUM(U123:U134)</f>
        <v>0</v>
      </c>
      <c r="V135" s="36">
        <f>SUM(V123:V134)</f>
        <v>0</v>
      </c>
      <c r="W135" s="49"/>
      <c r="X135" s="48">
        <f>SUM(X123:X134)</f>
        <v>332</v>
      </c>
      <c r="Y135" s="36">
        <f>SUM(Y123:Y134)</f>
        <v>1332.1610000000001</v>
      </c>
      <c r="Z135" s="49"/>
      <c r="AA135" s="48">
        <f>SUM(AA123:AA134)</f>
        <v>0</v>
      </c>
      <c r="AB135" s="36">
        <f>SUM(AB123:AB134)</f>
        <v>0</v>
      </c>
      <c r="AC135" s="49"/>
      <c r="AD135" s="48">
        <f>SUM(AD123:AD134)</f>
        <v>7.3470000000000008E-2</v>
      </c>
      <c r="AE135" s="36">
        <f>SUM(AE123:AE134)</f>
        <v>7.1409999999999991</v>
      </c>
      <c r="AF135" s="49"/>
      <c r="AG135" s="48">
        <f>SUM(AG123:AG134)</f>
        <v>1.2711999999999999</v>
      </c>
      <c r="AH135" s="36">
        <f>SUM(AH123:AH134)</f>
        <v>189.97200000000001</v>
      </c>
      <c r="AI135" s="49"/>
      <c r="AJ135" s="48">
        <f>SUM(AJ123:AJ134)</f>
        <v>1.09E-3</v>
      </c>
      <c r="AK135" s="36">
        <f>SUM(AK123:AK134)</f>
        <v>0.13200000000000001</v>
      </c>
      <c r="AL135" s="49"/>
      <c r="AM135" s="48">
        <f>SUM(AM123:AM134)</f>
        <v>0</v>
      </c>
      <c r="AN135" s="36">
        <f>SUM(AN123:AN134)</f>
        <v>0</v>
      </c>
      <c r="AO135" s="49"/>
      <c r="AP135" s="48">
        <f>SUM(AP123:AP134)</f>
        <v>1.7000000000000001E-4</v>
      </c>
      <c r="AQ135" s="36">
        <f>SUM(AQ123:AQ134)</f>
        <v>0.34399999999999997</v>
      </c>
      <c r="AR135" s="49"/>
      <c r="AS135" s="48">
        <f>SUM(AS123:AS134)</f>
        <v>0</v>
      </c>
      <c r="AT135" s="36">
        <f>SUM(AT123:AT134)</f>
        <v>0</v>
      </c>
      <c r="AU135" s="49"/>
      <c r="AV135" s="48">
        <f>SUM(AV123:AV134)</f>
        <v>0</v>
      </c>
      <c r="AW135" s="36">
        <f>SUM(AW123:AW134)</f>
        <v>0</v>
      </c>
      <c r="AX135" s="49"/>
      <c r="AY135" s="48">
        <f t="shared" ref="AY135:AZ135" si="172">SUM(AY123:AY134)</f>
        <v>0</v>
      </c>
      <c r="AZ135" s="36">
        <f t="shared" si="172"/>
        <v>0</v>
      </c>
      <c r="BA135" s="49"/>
      <c r="BB135" s="48">
        <f>SUM(BB123:BB134)</f>
        <v>0</v>
      </c>
      <c r="BC135" s="36">
        <f>SUM(BC123:BC134)</f>
        <v>0</v>
      </c>
      <c r="BD135" s="49"/>
      <c r="BE135" s="48">
        <f>SUM(BE123:BE134)</f>
        <v>0</v>
      </c>
      <c r="BF135" s="36">
        <f>SUM(BF123:BF134)</f>
        <v>0</v>
      </c>
      <c r="BG135" s="49"/>
      <c r="BH135" s="48">
        <f>SUM(BH123:BH134)</f>
        <v>0</v>
      </c>
      <c r="BI135" s="36">
        <f>SUM(BI123:BI134)</f>
        <v>0</v>
      </c>
      <c r="BJ135" s="49"/>
      <c r="BK135" s="48">
        <f>SUM(BK123:BK134)</f>
        <v>1E-3</v>
      </c>
      <c r="BL135" s="36">
        <f>SUM(BL123:BL134)</f>
        <v>0.24</v>
      </c>
      <c r="BM135" s="49"/>
      <c r="BN135" s="48">
        <f>SUM(BN123:BN134)</f>
        <v>0</v>
      </c>
      <c r="BO135" s="36">
        <f>SUM(BO123:BO134)</f>
        <v>0</v>
      </c>
      <c r="BP135" s="49"/>
      <c r="BQ135" s="48">
        <f>SUM(BQ123:BQ134)</f>
        <v>0</v>
      </c>
      <c r="BR135" s="36">
        <f>SUM(BR123:BR134)</f>
        <v>0</v>
      </c>
      <c r="BS135" s="49"/>
      <c r="BT135" s="48">
        <f>SUM(BT123:BT134)</f>
        <v>0</v>
      </c>
      <c r="BU135" s="36">
        <f>SUM(BU123:BU134)</f>
        <v>0</v>
      </c>
      <c r="BV135" s="49"/>
      <c r="BW135" s="48">
        <f>SUM(BW123:BW134)</f>
        <v>0</v>
      </c>
      <c r="BX135" s="36">
        <f>SUM(BX123:BX134)</f>
        <v>0</v>
      </c>
      <c r="BY135" s="49"/>
      <c r="BZ135" s="48">
        <f>SUM(BZ123:BZ134)</f>
        <v>3.8824199999999998</v>
      </c>
      <c r="CA135" s="36">
        <f>SUM(CA123:CA134)</f>
        <v>35.233000000000004</v>
      </c>
      <c r="CB135" s="49"/>
      <c r="CC135" s="48">
        <f>SUM(CC123:CC134)</f>
        <v>0</v>
      </c>
      <c r="CD135" s="36">
        <f>SUM(CD123:CD134)</f>
        <v>0</v>
      </c>
      <c r="CE135" s="49"/>
      <c r="CF135" s="48">
        <f>SUM(CF123:CF134)</f>
        <v>1.26</v>
      </c>
      <c r="CG135" s="36">
        <f>SUM(CG123:CG134)</f>
        <v>10.775</v>
      </c>
      <c r="CH135" s="49"/>
      <c r="CI135" s="37">
        <f t="shared" si="117"/>
        <v>338.90435000000002</v>
      </c>
      <c r="CJ135" s="38">
        <f t="shared" si="118"/>
        <v>1633.0690000000002</v>
      </c>
    </row>
    <row r="136" spans="1:88" x14ac:dyDescent="0.3">
      <c r="A136" s="60">
        <v>2019</v>
      </c>
      <c r="B136" s="65" t="s">
        <v>5</v>
      </c>
      <c r="C136" s="47">
        <v>0</v>
      </c>
      <c r="D136" s="4">
        <v>0</v>
      </c>
      <c r="E136" s="46">
        <v>0</v>
      </c>
      <c r="F136" s="47">
        <v>0</v>
      </c>
      <c r="G136" s="4">
        <v>0</v>
      </c>
      <c r="H136" s="46">
        <v>0</v>
      </c>
      <c r="I136" s="47">
        <v>0</v>
      </c>
      <c r="J136" s="4">
        <v>0</v>
      </c>
      <c r="K136" s="46">
        <v>0</v>
      </c>
      <c r="L136" s="47">
        <v>0</v>
      </c>
      <c r="M136" s="4">
        <v>0</v>
      </c>
      <c r="N136" s="46">
        <v>0</v>
      </c>
      <c r="O136" s="47">
        <v>0</v>
      </c>
      <c r="P136" s="4">
        <v>0</v>
      </c>
      <c r="Q136" s="46">
        <v>0</v>
      </c>
      <c r="R136" s="47">
        <v>0</v>
      </c>
      <c r="S136" s="4">
        <v>0</v>
      </c>
      <c r="T136" s="46">
        <f t="shared" ref="T136:T147" si="173">IF(R136=0,0,S136/R136*1000)</f>
        <v>0</v>
      </c>
      <c r="U136" s="47">
        <v>0</v>
      </c>
      <c r="V136" s="4">
        <v>0</v>
      </c>
      <c r="W136" s="46">
        <v>0</v>
      </c>
      <c r="X136" s="47">
        <v>88</v>
      </c>
      <c r="Y136" s="4">
        <v>377.27</v>
      </c>
      <c r="Z136" s="46">
        <f t="shared" ref="Z136:Z146" si="174">Y136/X136*1000</f>
        <v>4287.159090909091</v>
      </c>
      <c r="AA136" s="47">
        <v>0</v>
      </c>
      <c r="AB136" s="4">
        <v>0</v>
      </c>
      <c r="AC136" s="46">
        <v>0</v>
      </c>
      <c r="AD136" s="47">
        <v>0</v>
      </c>
      <c r="AE136" s="4">
        <v>0</v>
      </c>
      <c r="AF136" s="46">
        <v>0</v>
      </c>
      <c r="AG136" s="47">
        <v>0.23563000000000001</v>
      </c>
      <c r="AH136" s="4">
        <v>33.584000000000003</v>
      </c>
      <c r="AI136" s="46">
        <f t="shared" ref="AI136:AI147" si="175">AH136/AG136*1000</f>
        <v>142528.54050842425</v>
      </c>
      <c r="AJ136" s="47">
        <v>0</v>
      </c>
      <c r="AK136" s="4">
        <v>0</v>
      </c>
      <c r="AL136" s="46">
        <v>0</v>
      </c>
      <c r="AM136" s="47">
        <v>0</v>
      </c>
      <c r="AN136" s="4">
        <v>0</v>
      </c>
      <c r="AO136" s="46">
        <v>0</v>
      </c>
      <c r="AP136" s="47">
        <v>0</v>
      </c>
      <c r="AQ136" s="4">
        <v>0</v>
      </c>
      <c r="AR136" s="46">
        <v>0</v>
      </c>
      <c r="AS136" s="47">
        <v>0</v>
      </c>
      <c r="AT136" s="4">
        <v>0</v>
      </c>
      <c r="AU136" s="46">
        <v>0</v>
      </c>
      <c r="AV136" s="47">
        <v>0</v>
      </c>
      <c r="AW136" s="4">
        <v>0</v>
      </c>
      <c r="AX136" s="46">
        <v>0</v>
      </c>
      <c r="AY136" s="47">
        <v>0</v>
      </c>
      <c r="AZ136" s="4">
        <v>0</v>
      </c>
      <c r="BA136" s="46">
        <f t="shared" ref="BA136:BA147" si="176">IF(AY136=0,0,AZ136/AY136*1000)</f>
        <v>0</v>
      </c>
      <c r="BB136" s="47">
        <v>0</v>
      </c>
      <c r="BC136" s="4">
        <v>0</v>
      </c>
      <c r="BD136" s="46">
        <v>0</v>
      </c>
      <c r="BE136" s="47">
        <v>0</v>
      </c>
      <c r="BF136" s="4">
        <v>0</v>
      </c>
      <c r="BG136" s="46">
        <v>0</v>
      </c>
      <c r="BH136" s="47">
        <v>0</v>
      </c>
      <c r="BI136" s="4">
        <v>0</v>
      </c>
      <c r="BJ136" s="46">
        <v>0</v>
      </c>
      <c r="BK136" s="47">
        <v>0</v>
      </c>
      <c r="BL136" s="4">
        <v>0</v>
      </c>
      <c r="BM136" s="46">
        <v>0</v>
      </c>
      <c r="BN136" s="47">
        <v>0</v>
      </c>
      <c r="BO136" s="4">
        <v>0</v>
      </c>
      <c r="BP136" s="46">
        <v>0</v>
      </c>
      <c r="BQ136" s="47">
        <v>0</v>
      </c>
      <c r="BR136" s="4">
        <v>0</v>
      </c>
      <c r="BS136" s="46">
        <v>0</v>
      </c>
      <c r="BT136" s="47">
        <v>0</v>
      </c>
      <c r="BU136" s="4">
        <v>0</v>
      </c>
      <c r="BV136" s="46">
        <v>0</v>
      </c>
      <c r="BW136" s="47">
        <v>0</v>
      </c>
      <c r="BX136" s="4">
        <v>0</v>
      </c>
      <c r="BY136" s="46">
        <v>0</v>
      </c>
      <c r="BZ136" s="47">
        <v>0</v>
      </c>
      <c r="CA136" s="4">
        <v>0</v>
      </c>
      <c r="CB136" s="46">
        <v>0</v>
      </c>
      <c r="CC136" s="47">
        <v>0</v>
      </c>
      <c r="CD136" s="4">
        <v>0</v>
      </c>
      <c r="CE136" s="46">
        <v>0</v>
      </c>
      <c r="CF136" s="47">
        <v>0</v>
      </c>
      <c r="CG136" s="4">
        <v>0</v>
      </c>
      <c r="CH136" s="46">
        <v>0</v>
      </c>
      <c r="CI136" s="17">
        <f t="shared" si="117"/>
        <v>88.23563</v>
      </c>
      <c r="CJ136" s="14">
        <f t="shared" si="118"/>
        <v>410.85399999999998</v>
      </c>
    </row>
    <row r="137" spans="1:88" x14ac:dyDescent="0.3">
      <c r="A137" s="60">
        <v>2019</v>
      </c>
      <c r="B137" s="61" t="s">
        <v>6</v>
      </c>
      <c r="C137" s="47">
        <v>0</v>
      </c>
      <c r="D137" s="4">
        <v>0</v>
      </c>
      <c r="E137" s="46">
        <v>0</v>
      </c>
      <c r="F137" s="47">
        <v>0</v>
      </c>
      <c r="G137" s="4">
        <v>0</v>
      </c>
      <c r="H137" s="46">
        <v>0</v>
      </c>
      <c r="I137" s="47">
        <v>0</v>
      </c>
      <c r="J137" s="4">
        <v>0</v>
      </c>
      <c r="K137" s="46">
        <v>0</v>
      </c>
      <c r="L137" s="47">
        <v>0</v>
      </c>
      <c r="M137" s="4">
        <v>0</v>
      </c>
      <c r="N137" s="46">
        <v>0</v>
      </c>
      <c r="O137" s="47">
        <v>0</v>
      </c>
      <c r="P137" s="4">
        <v>0</v>
      </c>
      <c r="Q137" s="46">
        <v>0</v>
      </c>
      <c r="R137" s="47">
        <v>0</v>
      </c>
      <c r="S137" s="4">
        <v>0</v>
      </c>
      <c r="T137" s="46">
        <f t="shared" si="173"/>
        <v>0</v>
      </c>
      <c r="U137" s="47">
        <v>0</v>
      </c>
      <c r="V137" s="4">
        <v>0</v>
      </c>
      <c r="W137" s="46">
        <v>0</v>
      </c>
      <c r="X137" s="47">
        <v>0</v>
      </c>
      <c r="Y137" s="4">
        <v>0</v>
      </c>
      <c r="Z137" s="46">
        <v>0</v>
      </c>
      <c r="AA137" s="47">
        <v>0</v>
      </c>
      <c r="AB137" s="4">
        <v>0</v>
      </c>
      <c r="AC137" s="46">
        <v>0</v>
      </c>
      <c r="AD137" s="47">
        <v>1.24E-3</v>
      </c>
      <c r="AE137" s="4">
        <v>0.08</v>
      </c>
      <c r="AF137" s="46">
        <f t="shared" ref="AF137:AF145" si="177">AE137/AD137*1000</f>
        <v>64516.129032258061</v>
      </c>
      <c r="AG137" s="47">
        <v>0.13482</v>
      </c>
      <c r="AH137" s="4">
        <v>17.52</v>
      </c>
      <c r="AI137" s="46">
        <f t="shared" si="175"/>
        <v>129951.0458388963</v>
      </c>
      <c r="AJ137" s="47">
        <v>0</v>
      </c>
      <c r="AK137" s="4">
        <v>0</v>
      </c>
      <c r="AL137" s="46">
        <v>0</v>
      </c>
      <c r="AM137" s="47">
        <v>0</v>
      </c>
      <c r="AN137" s="4">
        <v>0</v>
      </c>
      <c r="AO137" s="46">
        <v>0</v>
      </c>
      <c r="AP137" s="47">
        <v>0</v>
      </c>
      <c r="AQ137" s="4">
        <v>0</v>
      </c>
      <c r="AR137" s="46">
        <v>0</v>
      </c>
      <c r="AS137" s="47">
        <v>0</v>
      </c>
      <c r="AT137" s="4">
        <v>0</v>
      </c>
      <c r="AU137" s="46">
        <v>0</v>
      </c>
      <c r="AV137" s="47">
        <v>0</v>
      </c>
      <c r="AW137" s="4">
        <v>0</v>
      </c>
      <c r="AX137" s="46">
        <v>0</v>
      </c>
      <c r="AY137" s="47">
        <v>0</v>
      </c>
      <c r="AZ137" s="4">
        <v>0</v>
      </c>
      <c r="BA137" s="46">
        <f t="shared" si="176"/>
        <v>0</v>
      </c>
      <c r="BB137" s="47">
        <v>0</v>
      </c>
      <c r="BC137" s="4">
        <v>0</v>
      </c>
      <c r="BD137" s="46">
        <v>0</v>
      </c>
      <c r="BE137" s="47">
        <v>0</v>
      </c>
      <c r="BF137" s="4">
        <v>0</v>
      </c>
      <c r="BG137" s="46">
        <v>0</v>
      </c>
      <c r="BH137" s="47">
        <v>0</v>
      </c>
      <c r="BI137" s="4">
        <v>0</v>
      </c>
      <c r="BJ137" s="46">
        <v>0</v>
      </c>
      <c r="BK137" s="47">
        <v>0</v>
      </c>
      <c r="BL137" s="4">
        <v>0</v>
      </c>
      <c r="BM137" s="46">
        <v>0</v>
      </c>
      <c r="BN137" s="47">
        <v>0</v>
      </c>
      <c r="BO137" s="4">
        <v>0</v>
      </c>
      <c r="BP137" s="46">
        <v>0</v>
      </c>
      <c r="BQ137" s="47">
        <v>0</v>
      </c>
      <c r="BR137" s="4">
        <v>0</v>
      </c>
      <c r="BS137" s="46">
        <v>0</v>
      </c>
      <c r="BT137" s="47">
        <v>0</v>
      </c>
      <c r="BU137" s="4">
        <v>0</v>
      </c>
      <c r="BV137" s="46">
        <v>0</v>
      </c>
      <c r="BW137" s="47">
        <v>0</v>
      </c>
      <c r="BX137" s="4">
        <v>0</v>
      </c>
      <c r="BY137" s="46">
        <v>0</v>
      </c>
      <c r="BZ137" s="47">
        <v>0</v>
      </c>
      <c r="CA137" s="4">
        <v>0</v>
      </c>
      <c r="CB137" s="46">
        <v>0</v>
      </c>
      <c r="CC137" s="47">
        <v>0</v>
      </c>
      <c r="CD137" s="4">
        <v>0</v>
      </c>
      <c r="CE137" s="46">
        <v>0</v>
      </c>
      <c r="CF137" s="47">
        <v>0</v>
      </c>
      <c r="CG137" s="4">
        <v>0</v>
      </c>
      <c r="CH137" s="46">
        <v>0</v>
      </c>
      <c r="CI137" s="17">
        <f t="shared" si="117"/>
        <v>0.13605999999999999</v>
      </c>
      <c r="CJ137" s="14">
        <f t="shared" si="118"/>
        <v>17.599999999999998</v>
      </c>
    </row>
    <row r="138" spans="1:88" x14ac:dyDescent="0.3">
      <c r="A138" s="60">
        <v>2019</v>
      </c>
      <c r="B138" s="61" t="s">
        <v>7</v>
      </c>
      <c r="C138" s="47">
        <v>0</v>
      </c>
      <c r="D138" s="4">
        <v>0</v>
      </c>
      <c r="E138" s="46">
        <v>0</v>
      </c>
      <c r="F138" s="47">
        <v>0</v>
      </c>
      <c r="G138" s="4">
        <v>0</v>
      </c>
      <c r="H138" s="46">
        <v>0</v>
      </c>
      <c r="I138" s="47">
        <v>0</v>
      </c>
      <c r="J138" s="4">
        <v>0</v>
      </c>
      <c r="K138" s="46">
        <v>0</v>
      </c>
      <c r="L138" s="47">
        <v>0</v>
      </c>
      <c r="M138" s="4">
        <v>0</v>
      </c>
      <c r="N138" s="46">
        <v>0</v>
      </c>
      <c r="O138" s="47">
        <v>0</v>
      </c>
      <c r="P138" s="4">
        <v>0</v>
      </c>
      <c r="Q138" s="46">
        <v>0</v>
      </c>
      <c r="R138" s="47">
        <v>0</v>
      </c>
      <c r="S138" s="4">
        <v>0</v>
      </c>
      <c r="T138" s="46">
        <f t="shared" si="173"/>
        <v>0</v>
      </c>
      <c r="U138" s="47">
        <v>0</v>
      </c>
      <c r="V138" s="4">
        <v>0</v>
      </c>
      <c r="W138" s="46">
        <v>0</v>
      </c>
      <c r="X138" s="47">
        <v>0</v>
      </c>
      <c r="Y138" s="4">
        <v>0</v>
      </c>
      <c r="Z138" s="46">
        <v>0</v>
      </c>
      <c r="AA138" s="47">
        <v>0</v>
      </c>
      <c r="AB138" s="4">
        <v>0</v>
      </c>
      <c r="AC138" s="46">
        <v>0</v>
      </c>
      <c r="AD138" s="47">
        <v>0</v>
      </c>
      <c r="AE138" s="4">
        <v>0</v>
      </c>
      <c r="AF138" s="46">
        <v>0</v>
      </c>
      <c r="AG138" s="47">
        <v>3.882E-2</v>
      </c>
      <c r="AH138" s="4">
        <v>9.4890000000000008</v>
      </c>
      <c r="AI138" s="46">
        <f t="shared" si="175"/>
        <v>244435.85780525504</v>
      </c>
      <c r="AJ138" s="47">
        <v>0</v>
      </c>
      <c r="AK138" s="4">
        <v>0</v>
      </c>
      <c r="AL138" s="46">
        <v>0</v>
      </c>
      <c r="AM138" s="47">
        <v>0</v>
      </c>
      <c r="AN138" s="4">
        <v>0</v>
      </c>
      <c r="AO138" s="46">
        <v>0</v>
      </c>
      <c r="AP138" s="47">
        <v>0</v>
      </c>
      <c r="AQ138" s="4">
        <v>0</v>
      </c>
      <c r="AR138" s="46">
        <v>0</v>
      </c>
      <c r="AS138" s="47">
        <v>0</v>
      </c>
      <c r="AT138" s="4">
        <v>0</v>
      </c>
      <c r="AU138" s="46">
        <v>0</v>
      </c>
      <c r="AV138" s="47">
        <v>0</v>
      </c>
      <c r="AW138" s="4">
        <v>0</v>
      </c>
      <c r="AX138" s="46">
        <v>0</v>
      </c>
      <c r="AY138" s="47">
        <v>0</v>
      </c>
      <c r="AZ138" s="4">
        <v>0</v>
      </c>
      <c r="BA138" s="46">
        <f t="shared" si="176"/>
        <v>0</v>
      </c>
      <c r="BB138" s="47">
        <v>0</v>
      </c>
      <c r="BC138" s="4">
        <v>0</v>
      </c>
      <c r="BD138" s="46">
        <v>0</v>
      </c>
      <c r="BE138" s="47">
        <v>0</v>
      </c>
      <c r="BF138" s="4">
        <v>0</v>
      </c>
      <c r="BG138" s="46">
        <v>0</v>
      </c>
      <c r="BH138" s="47">
        <v>0</v>
      </c>
      <c r="BI138" s="4">
        <v>0</v>
      </c>
      <c r="BJ138" s="46">
        <v>0</v>
      </c>
      <c r="BK138" s="47">
        <v>0</v>
      </c>
      <c r="BL138" s="4">
        <v>0</v>
      </c>
      <c r="BM138" s="46">
        <v>0</v>
      </c>
      <c r="BN138" s="47">
        <v>0</v>
      </c>
      <c r="BO138" s="4">
        <v>0</v>
      </c>
      <c r="BP138" s="46">
        <v>0</v>
      </c>
      <c r="BQ138" s="47">
        <v>0</v>
      </c>
      <c r="BR138" s="4">
        <v>0</v>
      </c>
      <c r="BS138" s="46">
        <v>0</v>
      </c>
      <c r="BT138" s="47">
        <v>0</v>
      </c>
      <c r="BU138" s="4">
        <v>0</v>
      </c>
      <c r="BV138" s="46">
        <v>0</v>
      </c>
      <c r="BW138" s="47">
        <v>0</v>
      </c>
      <c r="BX138" s="4">
        <v>0</v>
      </c>
      <c r="BY138" s="46">
        <v>0</v>
      </c>
      <c r="BZ138" s="47">
        <v>0</v>
      </c>
      <c r="CA138" s="4">
        <v>0</v>
      </c>
      <c r="CB138" s="46">
        <v>0</v>
      </c>
      <c r="CC138" s="47">
        <v>0</v>
      </c>
      <c r="CD138" s="4">
        <v>0</v>
      </c>
      <c r="CE138" s="46">
        <v>0</v>
      </c>
      <c r="CF138" s="47">
        <v>0</v>
      </c>
      <c r="CG138" s="4">
        <v>0</v>
      </c>
      <c r="CH138" s="46">
        <v>0</v>
      </c>
      <c r="CI138" s="17">
        <f t="shared" si="117"/>
        <v>3.882E-2</v>
      </c>
      <c r="CJ138" s="14">
        <f t="shared" si="118"/>
        <v>9.4890000000000008</v>
      </c>
    </row>
    <row r="139" spans="1:88" x14ac:dyDescent="0.3">
      <c r="A139" s="60">
        <v>2019</v>
      </c>
      <c r="B139" s="61" t="s">
        <v>8</v>
      </c>
      <c r="C139" s="47">
        <v>0</v>
      </c>
      <c r="D139" s="4">
        <v>0</v>
      </c>
      <c r="E139" s="46">
        <v>0</v>
      </c>
      <c r="F139" s="47">
        <v>0</v>
      </c>
      <c r="G139" s="4">
        <v>0</v>
      </c>
      <c r="H139" s="46">
        <v>0</v>
      </c>
      <c r="I139" s="47">
        <v>0</v>
      </c>
      <c r="J139" s="4">
        <v>0</v>
      </c>
      <c r="K139" s="46">
        <v>0</v>
      </c>
      <c r="L139" s="47">
        <v>0</v>
      </c>
      <c r="M139" s="4">
        <v>0</v>
      </c>
      <c r="N139" s="46">
        <v>0</v>
      </c>
      <c r="O139" s="47">
        <v>0</v>
      </c>
      <c r="P139" s="4">
        <v>0</v>
      </c>
      <c r="Q139" s="46">
        <v>0</v>
      </c>
      <c r="R139" s="47">
        <v>0</v>
      </c>
      <c r="S139" s="4">
        <v>0</v>
      </c>
      <c r="T139" s="46">
        <f t="shared" si="173"/>
        <v>0</v>
      </c>
      <c r="U139" s="47">
        <v>0</v>
      </c>
      <c r="V139" s="4">
        <v>0</v>
      </c>
      <c r="W139" s="46">
        <v>0</v>
      </c>
      <c r="X139" s="47">
        <v>0</v>
      </c>
      <c r="Y139" s="4">
        <v>0</v>
      </c>
      <c r="Z139" s="46">
        <v>0</v>
      </c>
      <c r="AA139" s="47">
        <v>0</v>
      </c>
      <c r="AB139" s="4">
        <v>0</v>
      </c>
      <c r="AC139" s="46">
        <v>0</v>
      </c>
      <c r="AD139" s="47">
        <v>1.9440000000000002E-2</v>
      </c>
      <c r="AE139" s="4">
        <v>1.3660000000000001</v>
      </c>
      <c r="AF139" s="46">
        <f t="shared" si="177"/>
        <v>70267.489711934148</v>
      </c>
      <c r="AG139" s="47">
        <v>0.12051000000000001</v>
      </c>
      <c r="AH139" s="4">
        <v>13.516</v>
      </c>
      <c r="AI139" s="46">
        <f t="shared" si="175"/>
        <v>112156.66749647332</v>
      </c>
      <c r="AJ139" s="47">
        <v>0</v>
      </c>
      <c r="AK139" s="4">
        <v>0</v>
      </c>
      <c r="AL139" s="46">
        <v>0</v>
      </c>
      <c r="AM139" s="47">
        <v>0</v>
      </c>
      <c r="AN139" s="4">
        <v>0</v>
      </c>
      <c r="AO139" s="46">
        <v>0</v>
      </c>
      <c r="AP139" s="47">
        <v>0</v>
      </c>
      <c r="AQ139" s="4">
        <v>0</v>
      </c>
      <c r="AR139" s="46">
        <v>0</v>
      </c>
      <c r="AS139" s="47">
        <v>0</v>
      </c>
      <c r="AT139" s="4">
        <v>0</v>
      </c>
      <c r="AU139" s="46">
        <v>0</v>
      </c>
      <c r="AV139" s="47">
        <v>0</v>
      </c>
      <c r="AW139" s="4">
        <v>0</v>
      </c>
      <c r="AX139" s="46">
        <v>0</v>
      </c>
      <c r="AY139" s="47">
        <v>0</v>
      </c>
      <c r="AZ139" s="4">
        <v>0</v>
      </c>
      <c r="BA139" s="46">
        <f t="shared" si="176"/>
        <v>0</v>
      </c>
      <c r="BB139" s="47">
        <v>0</v>
      </c>
      <c r="BC139" s="4">
        <v>0</v>
      </c>
      <c r="BD139" s="46">
        <v>0</v>
      </c>
      <c r="BE139" s="47">
        <v>0</v>
      </c>
      <c r="BF139" s="4">
        <v>0</v>
      </c>
      <c r="BG139" s="46">
        <v>0</v>
      </c>
      <c r="BH139" s="47">
        <v>0</v>
      </c>
      <c r="BI139" s="4">
        <v>0</v>
      </c>
      <c r="BJ139" s="46">
        <v>0</v>
      </c>
      <c r="BK139" s="47">
        <v>0</v>
      </c>
      <c r="BL139" s="4">
        <v>0</v>
      </c>
      <c r="BM139" s="46">
        <v>0</v>
      </c>
      <c r="BN139" s="47">
        <v>0</v>
      </c>
      <c r="BO139" s="4">
        <v>0</v>
      </c>
      <c r="BP139" s="46">
        <v>0</v>
      </c>
      <c r="BQ139" s="47">
        <v>0</v>
      </c>
      <c r="BR139" s="4">
        <v>0</v>
      </c>
      <c r="BS139" s="46">
        <v>0</v>
      </c>
      <c r="BT139" s="47">
        <v>0</v>
      </c>
      <c r="BU139" s="4">
        <v>0</v>
      </c>
      <c r="BV139" s="46">
        <v>0</v>
      </c>
      <c r="BW139" s="47">
        <v>1E-3</v>
      </c>
      <c r="BX139" s="4">
        <v>11.667</v>
      </c>
      <c r="BY139" s="77">
        <f t="shared" ref="BY139:BY147" si="178">BX139/BW139*1000</f>
        <v>11667000</v>
      </c>
      <c r="BZ139" s="47">
        <v>0</v>
      </c>
      <c r="CA139" s="4">
        <v>0</v>
      </c>
      <c r="CB139" s="46">
        <v>0</v>
      </c>
      <c r="CC139" s="47">
        <v>0</v>
      </c>
      <c r="CD139" s="4">
        <v>0</v>
      </c>
      <c r="CE139" s="46">
        <v>0</v>
      </c>
      <c r="CF139" s="47">
        <v>0</v>
      </c>
      <c r="CG139" s="4">
        <v>0</v>
      </c>
      <c r="CH139" s="46">
        <v>0</v>
      </c>
      <c r="CI139" s="17">
        <f t="shared" si="117"/>
        <v>0.14095000000000002</v>
      </c>
      <c r="CJ139" s="14">
        <f t="shared" si="118"/>
        <v>26.548999999999999</v>
      </c>
    </row>
    <row r="140" spans="1:88" x14ac:dyDescent="0.3">
      <c r="A140" s="60">
        <v>2019</v>
      </c>
      <c r="B140" s="61" t="s">
        <v>9</v>
      </c>
      <c r="C140" s="47">
        <v>0</v>
      </c>
      <c r="D140" s="4">
        <v>0</v>
      </c>
      <c r="E140" s="46">
        <v>0</v>
      </c>
      <c r="F140" s="47">
        <v>0</v>
      </c>
      <c r="G140" s="4">
        <v>0</v>
      </c>
      <c r="H140" s="46">
        <v>0</v>
      </c>
      <c r="I140" s="47">
        <v>0</v>
      </c>
      <c r="J140" s="4">
        <v>0</v>
      </c>
      <c r="K140" s="46">
        <v>0</v>
      </c>
      <c r="L140" s="47">
        <v>0</v>
      </c>
      <c r="M140" s="4">
        <v>0</v>
      </c>
      <c r="N140" s="46">
        <v>0</v>
      </c>
      <c r="O140" s="47">
        <v>0</v>
      </c>
      <c r="P140" s="4">
        <v>0</v>
      </c>
      <c r="Q140" s="46">
        <v>0</v>
      </c>
      <c r="R140" s="47">
        <v>0</v>
      </c>
      <c r="S140" s="4">
        <v>0</v>
      </c>
      <c r="T140" s="46">
        <f t="shared" si="173"/>
        <v>0</v>
      </c>
      <c r="U140" s="47">
        <v>0</v>
      </c>
      <c r="V140" s="4">
        <v>0</v>
      </c>
      <c r="W140" s="46">
        <v>0</v>
      </c>
      <c r="X140" s="47">
        <v>24</v>
      </c>
      <c r="Y140" s="4">
        <v>101.48</v>
      </c>
      <c r="Z140" s="46">
        <f t="shared" si="174"/>
        <v>4228.3333333333339</v>
      </c>
      <c r="AA140" s="47">
        <v>0</v>
      </c>
      <c r="AB140" s="4">
        <v>0</v>
      </c>
      <c r="AC140" s="46">
        <v>0</v>
      </c>
      <c r="AD140" s="47">
        <v>3.8500000000000001E-3</v>
      </c>
      <c r="AE140" s="4">
        <v>1.96</v>
      </c>
      <c r="AF140" s="46">
        <f t="shared" si="177"/>
        <v>509090.90909090906</v>
      </c>
      <c r="AG140" s="47">
        <v>8.3000000000000001E-3</v>
      </c>
      <c r="AH140" s="4">
        <v>5.2</v>
      </c>
      <c r="AI140" s="46">
        <f t="shared" si="175"/>
        <v>626506.02409638558</v>
      </c>
      <c r="AJ140" s="47">
        <v>0</v>
      </c>
      <c r="AK140" s="4">
        <v>0</v>
      </c>
      <c r="AL140" s="46">
        <v>0</v>
      </c>
      <c r="AM140" s="47">
        <v>0</v>
      </c>
      <c r="AN140" s="4">
        <v>0</v>
      </c>
      <c r="AO140" s="46">
        <v>0</v>
      </c>
      <c r="AP140" s="47">
        <v>0</v>
      </c>
      <c r="AQ140" s="4">
        <v>0</v>
      </c>
      <c r="AR140" s="46">
        <v>0</v>
      </c>
      <c r="AS140" s="47">
        <v>0</v>
      </c>
      <c r="AT140" s="4">
        <v>0</v>
      </c>
      <c r="AU140" s="46">
        <v>0</v>
      </c>
      <c r="AV140" s="47">
        <v>0</v>
      </c>
      <c r="AW140" s="4">
        <v>0</v>
      </c>
      <c r="AX140" s="46">
        <v>0</v>
      </c>
      <c r="AY140" s="47">
        <v>0</v>
      </c>
      <c r="AZ140" s="4">
        <v>0</v>
      </c>
      <c r="BA140" s="46">
        <f t="shared" si="176"/>
        <v>0</v>
      </c>
      <c r="BB140" s="47">
        <v>0</v>
      </c>
      <c r="BC140" s="4">
        <v>0</v>
      </c>
      <c r="BD140" s="46">
        <v>0</v>
      </c>
      <c r="BE140" s="47">
        <v>0</v>
      </c>
      <c r="BF140" s="4">
        <v>0</v>
      </c>
      <c r="BG140" s="46">
        <v>0</v>
      </c>
      <c r="BH140" s="47">
        <v>0</v>
      </c>
      <c r="BI140" s="4">
        <v>0</v>
      </c>
      <c r="BJ140" s="46">
        <v>0</v>
      </c>
      <c r="BK140" s="47">
        <v>0</v>
      </c>
      <c r="BL140" s="4">
        <v>0</v>
      </c>
      <c r="BM140" s="46">
        <v>0</v>
      </c>
      <c r="BN140" s="47">
        <v>0</v>
      </c>
      <c r="BO140" s="4">
        <v>0</v>
      </c>
      <c r="BP140" s="46">
        <v>0</v>
      </c>
      <c r="BQ140" s="47">
        <v>0</v>
      </c>
      <c r="BR140" s="4">
        <v>0</v>
      </c>
      <c r="BS140" s="46">
        <v>0</v>
      </c>
      <c r="BT140" s="47">
        <v>0</v>
      </c>
      <c r="BU140" s="4">
        <v>0</v>
      </c>
      <c r="BV140" s="46">
        <v>0</v>
      </c>
      <c r="BW140" s="47">
        <v>0</v>
      </c>
      <c r="BX140" s="4">
        <v>0</v>
      </c>
      <c r="BY140" s="46">
        <v>0</v>
      </c>
      <c r="BZ140" s="47">
        <v>0</v>
      </c>
      <c r="CA140" s="4">
        <v>0</v>
      </c>
      <c r="CB140" s="46">
        <v>0</v>
      </c>
      <c r="CC140" s="47">
        <v>0</v>
      </c>
      <c r="CD140" s="4">
        <v>0</v>
      </c>
      <c r="CE140" s="46">
        <v>0</v>
      </c>
      <c r="CF140" s="47">
        <v>0</v>
      </c>
      <c r="CG140" s="4">
        <v>0</v>
      </c>
      <c r="CH140" s="46">
        <v>0</v>
      </c>
      <c r="CI140" s="17">
        <f t="shared" si="117"/>
        <v>24.012149999999998</v>
      </c>
      <c r="CJ140" s="14">
        <f t="shared" si="118"/>
        <v>108.64</v>
      </c>
    </row>
    <row r="141" spans="1:88" x14ac:dyDescent="0.3">
      <c r="A141" s="60">
        <v>2019</v>
      </c>
      <c r="B141" s="61" t="s">
        <v>10</v>
      </c>
      <c r="C141" s="47">
        <v>0.28352999999999995</v>
      </c>
      <c r="D141" s="4">
        <v>66.385999999999996</v>
      </c>
      <c r="E141" s="46">
        <f t="shared" ref="E141" si="179">D141/C141*1000</f>
        <v>234141.00800620747</v>
      </c>
      <c r="F141" s="47">
        <v>0</v>
      </c>
      <c r="G141" s="4">
        <v>0</v>
      </c>
      <c r="H141" s="46">
        <v>0</v>
      </c>
      <c r="I141" s="47">
        <v>0</v>
      </c>
      <c r="J141" s="4">
        <v>0</v>
      </c>
      <c r="K141" s="46">
        <v>0</v>
      </c>
      <c r="L141" s="47">
        <v>0</v>
      </c>
      <c r="M141" s="4">
        <v>0</v>
      </c>
      <c r="N141" s="46">
        <v>0</v>
      </c>
      <c r="O141" s="47">
        <v>0</v>
      </c>
      <c r="P141" s="4">
        <v>0</v>
      </c>
      <c r="Q141" s="46">
        <v>0</v>
      </c>
      <c r="R141" s="47">
        <v>0</v>
      </c>
      <c r="S141" s="4">
        <v>0</v>
      </c>
      <c r="T141" s="46">
        <f t="shared" si="173"/>
        <v>0</v>
      </c>
      <c r="U141" s="47">
        <v>0</v>
      </c>
      <c r="V141" s="4">
        <v>0</v>
      </c>
      <c r="W141" s="46">
        <v>0</v>
      </c>
      <c r="X141" s="47">
        <v>0</v>
      </c>
      <c r="Y141" s="4">
        <v>0</v>
      </c>
      <c r="Z141" s="46">
        <v>0</v>
      </c>
      <c r="AA141" s="47">
        <v>0</v>
      </c>
      <c r="AB141" s="4">
        <v>0</v>
      </c>
      <c r="AC141" s="46">
        <v>0</v>
      </c>
      <c r="AD141" s="47">
        <v>0</v>
      </c>
      <c r="AE141" s="4">
        <v>0</v>
      </c>
      <c r="AF141" s="46">
        <v>0</v>
      </c>
      <c r="AG141" s="47">
        <v>5.1670000000000001E-2</v>
      </c>
      <c r="AH141" s="4">
        <v>12.25</v>
      </c>
      <c r="AI141" s="46">
        <f t="shared" si="175"/>
        <v>237081.47861428297</v>
      </c>
      <c r="AJ141" s="47">
        <v>0</v>
      </c>
      <c r="AK141" s="4">
        <v>0</v>
      </c>
      <c r="AL141" s="46">
        <v>0</v>
      </c>
      <c r="AM141" s="47">
        <v>0</v>
      </c>
      <c r="AN141" s="4">
        <v>0</v>
      </c>
      <c r="AO141" s="46">
        <v>0</v>
      </c>
      <c r="AP141" s="47">
        <v>0</v>
      </c>
      <c r="AQ141" s="4">
        <v>0</v>
      </c>
      <c r="AR141" s="46">
        <v>0</v>
      </c>
      <c r="AS141" s="47">
        <v>0</v>
      </c>
      <c r="AT141" s="4">
        <v>0</v>
      </c>
      <c r="AU141" s="46">
        <v>0</v>
      </c>
      <c r="AV141" s="47">
        <v>0</v>
      </c>
      <c r="AW141" s="4">
        <v>0</v>
      </c>
      <c r="AX141" s="46">
        <v>0</v>
      </c>
      <c r="AY141" s="47">
        <v>0</v>
      </c>
      <c r="AZ141" s="4">
        <v>0</v>
      </c>
      <c r="BA141" s="46">
        <f t="shared" si="176"/>
        <v>0</v>
      </c>
      <c r="BB141" s="47">
        <v>0</v>
      </c>
      <c r="BC141" s="4">
        <v>0</v>
      </c>
      <c r="BD141" s="46">
        <v>0</v>
      </c>
      <c r="BE141" s="47">
        <v>0</v>
      </c>
      <c r="BF141" s="4">
        <v>0</v>
      </c>
      <c r="BG141" s="46">
        <v>0</v>
      </c>
      <c r="BH141" s="47">
        <v>0</v>
      </c>
      <c r="BI141" s="4">
        <v>0</v>
      </c>
      <c r="BJ141" s="46">
        <v>0</v>
      </c>
      <c r="BK141" s="47">
        <v>0</v>
      </c>
      <c r="BL141" s="4">
        <v>0</v>
      </c>
      <c r="BM141" s="46">
        <v>0</v>
      </c>
      <c r="BN141" s="47">
        <v>0</v>
      </c>
      <c r="BO141" s="4">
        <v>0</v>
      </c>
      <c r="BP141" s="46">
        <v>0</v>
      </c>
      <c r="BQ141" s="47">
        <v>0</v>
      </c>
      <c r="BR141" s="4">
        <v>0</v>
      </c>
      <c r="BS141" s="46">
        <v>0</v>
      </c>
      <c r="BT141" s="47">
        <v>0</v>
      </c>
      <c r="BU141" s="4">
        <v>0</v>
      </c>
      <c r="BV141" s="46">
        <v>0</v>
      </c>
      <c r="BW141" s="47">
        <v>0</v>
      </c>
      <c r="BX141" s="4">
        <v>0</v>
      </c>
      <c r="BY141" s="46">
        <v>0</v>
      </c>
      <c r="BZ141" s="47">
        <v>0</v>
      </c>
      <c r="CA141" s="4">
        <v>0</v>
      </c>
      <c r="CB141" s="46">
        <v>0</v>
      </c>
      <c r="CC141" s="47">
        <v>0</v>
      </c>
      <c r="CD141" s="4">
        <v>0</v>
      </c>
      <c r="CE141" s="46">
        <v>0</v>
      </c>
      <c r="CF141" s="47">
        <v>0</v>
      </c>
      <c r="CG141" s="4">
        <v>0</v>
      </c>
      <c r="CH141" s="46">
        <v>0</v>
      </c>
      <c r="CI141" s="17">
        <f t="shared" si="117"/>
        <v>0.33519999999999994</v>
      </c>
      <c r="CJ141" s="14">
        <f t="shared" si="118"/>
        <v>78.635999999999996</v>
      </c>
    </row>
    <row r="142" spans="1:88" x14ac:dyDescent="0.3">
      <c r="A142" s="60">
        <v>2019</v>
      </c>
      <c r="B142" s="15" t="s">
        <v>11</v>
      </c>
      <c r="C142" s="47">
        <v>0</v>
      </c>
      <c r="D142" s="4">
        <v>0</v>
      </c>
      <c r="E142" s="46">
        <v>0</v>
      </c>
      <c r="F142" s="47">
        <v>0</v>
      </c>
      <c r="G142" s="4">
        <v>0</v>
      </c>
      <c r="H142" s="46">
        <v>0</v>
      </c>
      <c r="I142" s="47">
        <v>0</v>
      </c>
      <c r="J142" s="4">
        <v>0</v>
      </c>
      <c r="K142" s="46">
        <v>0</v>
      </c>
      <c r="L142" s="47">
        <v>0</v>
      </c>
      <c r="M142" s="4">
        <v>0</v>
      </c>
      <c r="N142" s="46">
        <v>0</v>
      </c>
      <c r="O142" s="47">
        <v>0</v>
      </c>
      <c r="P142" s="4">
        <v>0</v>
      </c>
      <c r="Q142" s="46">
        <v>0</v>
      </c>
      <c r="R142" s="47">
        <v>0</v>
      </c>
      <c r="S142" s="4">
        <v>0</v>
      </c>
      <c r="T142" s="46">
        <f t="shared" si="173"/>
        <v>0</v>
      </c>
      <c r="U142" s="47">
        <v>0</v>
      </c>
      <c r="V142" s="4">
        <v>0</v>
      </c>
      <c r="W142" s="46">
        <v>0</v>
      </c>
      <c r="X142" s="47">
        <v>0</v>
      </c>
      <c r="Y142" s="4">
        <v>0</v>
      </c>
      <c r="Z142" s="46">
        <v>0</v>
      </c>
      <c r="AA142" s="47">
        <v>0</v>
      </c>
      <c r="AB142" s="4">
        <v>0</v>
      </c>
      <c r="AC142" s="46">
        <v>0</v>
      </c>
      <c r="AD142" s="47">
        <v>0</v>
      </c>
      <c r="AE142" s="4">
        <v>0</v>
      </c>
      <c r="AF142" s="46">
        <v>0</v>
      </c>
      <c r="AG142" s="47">
        <v>0.26127</v>
      </c>
      <c r="AH142" s="4">
        <v>33.984000000000002</v>
      </c>
      <c r="AI142" s="46">
        <f t="shared" si="175"/>
        <v>130072.33895969688</v>
      </c>
      <c r="AJ142" s="47">
        <v>0</v>
      </c>
      <c r="AK142" s="4">
        <v>0</v>
      </c>
      <c r="AL142" s="46">
        <v>0</v>
      </c>
      <c r="AM142" s="47">
        <v>0</v>
      </c>
      <c r="AN142" s="4">
        <v>0</v>
      </c>
      <c r="AO142" s="46">
        <v>0</v>
      </c>
      <c r="AP142" s="47">
        <v>0</v>
      </c>
      <c r="AQ142" s="4">
        <v>0</v>
      </c>
      <c r="AR142" s="46">
        <v>0</v>
      </c>
      <c r="AS142" s="47">
        <v>0</v>
      </c>
      <c r="AT142" s="4">
        <v>0</v>
      </c>
      <c r="AU142" s="46">
        <v>0</v>
      </c>
      <c r="AV142" s="47">
        <v>0</v>
      </c>
      <c r="AW142" s="4">
        <v>0</v>
      </c>
      <c r="AX142" s="46">
        <v>0</v>
      </c>
      <c r="AY142" s="47">
        <v>0</v>
      </c>
      <c r="AZ142" s="4">
        <v>0</v>
      </c>
      <c r="BA142" s="46">
        <f t="shared" si="176"/>
        <v>0</v>
      </c>
      <c r="BB142" s="47">
        <v>0</v>
      </c>
      <c r="BC142" s="4">
        <v>0</v>
      </c>
      <c r="BD142" s="46">
        <v>0</v>
      </c>
      <c r="BE142" s="47">
        <v>0</v>
      </c>
      <c r="BF142" s="4">
        <v>0</v>
      </c>
      <c r="BG142" s="46">
        <v>0</v>
      </c>
      <c r="BH142" s="47">
        <v>0</v>
      </c>
      <c r="BI142" s="4">
        <v>0</v>
      </c>
      <c r="BJ142" s="46">
        <v>0</v>
      </c>
      <c r="BK142" s="47">
        <v>0</v>
      </c>
      <c r="BL142" s="4">
        <v>0</v>
      </c>
      <c r="BM142" s="46">
        <v>0</v>
      </c>
      <c r="BN142" s="47">
        <v>0</v>
      </c>
      <c r="BO142" s="4">
        <v>0</v>
      </c>
      <c r="BP142" s="46">
        <v>0</v>
      </c>
      <c r="BQ142" s="47">
        <v>0</v>
      </c>
      <c r="BR142" s="4">
        <v>0</v>
      </c>
      <c r="BS142" s="46">
        <v>0</v>
      </c>
      <c r="BT142" s="47">
        <v>0</v>
      </c>
      <c r="BU142" s="4">
        <v>0</v>
      </c>
      <c r="BV142" s="46">
        <v>0</v>
      </c>
      <c r="BW142" s="47">
        <v>0</v>
      </c>
      <c r="BX142" s="4">
        <v>0</v>
      </c>
      <c r="BY142" s="46">
        <v>0</v>
      </c>
      <c r="BZ142" s="47">
        <v>0</v>
      </c>
      <c r="CA142" s="4">
        <v>0</v>
      </c>
      <c r="CB142" s="46">
        <v>0</v>
      </c>
      <c r="CC142" s="47">
        <v>0</v>
      </c>
      <c r="CD142" s="4">
        <v>0</v>
      </c>
      <c r="CE142" s="46">
        <v>0</v>
      </c>
      <c r="CF142" s="47">
        <v>0</v>
      </c>
      <c r="CG142" s="4">
        <v>0</v>
      </c>
      <c r="CH142" s="46">
        <v>0</v>
      </c>
      <c r="CI142" s="17">
        <f t="shared" si="117"/>
        <v>0.26127</v>
      </c>
      <c r="CJ142" s="14">
        <f t="shared" si="118"/>
        <v>33.984000000000002</v>
      </c>
    </row>
    <row r="143" spans="1:88" x14ac:dyDescent="0.3">
      <c r="A143" s="60">
        <v>2019</v>
      </c>
      <c r="B143" s="61" t="s">
        <v>12</v>
      </c>
      <c r="C143" s="47">
        <v>0</v>
      </c>
      <c r="D143" s="4">
        <v>0</v>
      </c>
      <c r="E143" s="46">
        <v>0</v>
      </c>
      <c r="F143" s="47">
        <v>0</v>
      </c>
      <c r="G143" s="4">
        <v>0</v>
      </c>
      <c r="H143" s="46">
        <v>0</v>
      </c>
      <c r="I143" s="47">
        <v>0</v>
      </c>
      <c r="J143" s="4">
        <v>0</v>
      </c>
      <c r="K143" s="46">
        <v>0</v>
      </c>
      <c r="L143" s="47">
        <v>0</v>
      </c>
      <c r="M143" s="4">
        <v>0</v>
      </c>
      <c r="N143" s="46">
        <v>0</v>
      </c>
      <c r="O143" s="47">
        <v>0</v>
      </c>
      <c r="P143" s="4">
        <v>0</v>
      </c>
      <c r="Q143" s="46">
        <v>0</v>
      </c>
      <c r="R143" s="47">
        <v>0</v>
      </c>
      <c r="S143" s="4">
        <v>0</v>
      </c>
      <c r="T143" s="46">
        <f t="shared" si="173"/>
        <v>0</v>
      </c>
      <c r="U143" s="47">
        <v>0</v>
      </c>
      <c r="V143" s="4">
        <v>0</v>
      </c>
      <c r="W143" s="46">
        <v>0</v>
      </c>
      <c r="X143" s="47">
        <v>0</v>
      </c>
      <c r="Y143" s="4">
        <v>0</v>
      </c>
      <c r="Z143" s="46">
        <v>0</v>
      </c>
      <c r="AA143" s="47">
        <v>0</v>
      </c>
      <c r="AB143" s="4">
        <v>0</v>
      </c>
      <c r="AC143" s="46">
        <v>0</v>
      </c>
      <c r="AD143" s="47">
        <v>0</v>
      </c>
      <c r="AE143" s="4">
        <v>0</v>
      </c>
      <c r="AF143" s="46">
        <v>0</v>
      </c>
      <c r="AG143" s="47">
        <v>0.16347</v>
      </c>
      <c r="AH143" s="4">
        <v>27.492999999999999</v>
      </c>
      <c r="AI143" s="46">
        <f t="shared" si="175"/>
        <v>168183.76460512629</v>
      </c>
      <c r="AJ143" s="47">
        <v>0</v>
      </c>
      <c r="AK143" s="4">
        <v>0</v>
      </c>
      <c r="AL143" s="46">
        <v>0</v>
      </c>
      <c r="AM143" s="47">
        <v>0</v>
      </c>
      <c r="AN143" s="4">
        <v>0</v>
      </c>
      <c r="AO143" s="46">
        <v>0</v>
      </c>
      <c r="AP143" s="47">
        <v>0</v>
      </c>
      <c r="AQ143" s="4">
        <v>0</v>
      </c>
      <c r="AR143" s="46">
        <v>0</v>
      </c>
      <c r="AS143" s="47">
        <v>0</v>
      </c>
      <c r="AT143" s="4">
        <v>0</v>
      </c>
      <c r="AU143" s="46">
        <v>0</v>
      </c>
      <c r="AV143" s="47">
        <v>0</v>
      </c>
      <c r="AW143" s="4">
        <v>0</v>
      </c>
      <c r="AX143" s="46">
        <v>0</v>
      </c>
      <c r="AY143" s="47">
        <v>0</v>
      </c>
      <c r="AZ143" s="4">
        <v>0</v>
      </c>
      <c r="BA143" s="46">
        <f t="shared" si="176"/>
        <v>0</v>
      </c>
      <c r="BB143" s="47">
        <v>0</v>
      </c>
      <c r="BC143" s="4">
        <v>0</v>
      </c>
      <c r="BD143" s="46">
        <v>0</v>
      </c>
      <c r="BE143" s="47">
        <v>0</v>
      </c>
      <c r="BF143" s="4">
        <v>0</v>
      </c>
      <c r="BG143" s="46">
        <v>0</v>
      </c>
      <c r="BH143" s="47">
        <v>0</v>
      </c>
      <c r="BI143" s="4">
        <v>0</v>
      </c>
      <c r="BJ143" s="46">
        <v>0</v>
      </c>
      <c r="BK143" s="47">
        <v>0</v>
      </c>
      <c r="BL143" s="4">
        <v>0</v>
      </c>
      <c r="BM143" s="46">
        <v>0</v>
      </c>
      <c r="BN143" s="47">
        <v>0</v>
      </c>
      <c r="BO143" s="4">
        <v>0</v>
      </c>
      <c r="BP143" s="46">
        <v>0</v>
      </c>
      <c r="BQ143" s="47">
        <v>0</v>
      </c>
      <c r="BR143" s="4">
        <v>0</v>
      </c>
      <c r="BS143" s="46">
        <v>0</v>
      </c>
      <c r="BT143" s="47">
        <v>0</v>
      </c>
      <c r="BU143" s="4">
        <v>0</v>
      </c>
      <c r="BV143" s="46">
        <v>0</v>
      </c>
      <c r="BW143" s="47">
        <v>0</v>
      </c>
      <c r="BX143" s="4">
        <v>0</v>
      </c>
      <c r="BY143" s="46">
        <v>0</v>
      </c>
      <c r="BZ143" s="47">
        <v>0</v>
      </c>
      <c r="CA143" s="4">
        <v>0</v>
      </c>
      <c r="CB143" s="46">
        <v>0</v>
      </c>
      <c r="CC143" s="47">
        <v>0</v>
      </c>
      <c r="CD143" s="4">
        <v>0</v>
      </c>
      <c r="CE143" s="46">
        <v>0</v>
      </c>
      <c r="CF143" s="47">
        <v>0</v>
      </c>
      <c r="CG143" s="4">
        <v>0</v>
      </c>
      <c r="CH143" s="46">
        <v>0</v>
      </c>
      <c r="CI143" s="17">
        <f t="shared" si="117"/>
        <v>0.16347</v>
      </c>
      <c r="CJ143" s="14">
        <f t="shared" si="118"/>
        <v>27.492999999999999</v>
      </c>
    </row>
    <row r="144" spans="1:88" x14ac:dyDescent="0.3">
      <c r="A144" s="60">
        <v>2019</v>
      </c>
      <c r="B144" s="61" t="s">
        <v>13</v>
      </c>
      <c r="C144" s="47">
        <v>0</v>
      </c>
      <c r="D144" s="4">
        <v>0</v>
      </c>
      <c r="E144" s="46">
        <v>0</v>
      </c>
      <c r="F144" s="47">
        <v>0</v>
      </c>
      <c r="G144" s="4">
        <v>0</v>
      </c>
      <c r="H144" s="46">
        <v>0</v>
      </c>
      <c r="I144" s="47">
        <v>0</v>
      </c>
      <c r="J144" s="4">
        <v>0</v>
      </c>
      <c r="K144" s="46">
        <v>0</v>
      </c>
      <c r="L144" s="47">
        <v>0</v>
      </c>
      <c r="M144" s="4">
        <v>0</v>
      </c>
      <c r="N144" s="46">
        <v>0</v>
      </c>
      <c r="O144" s="47">
        <v>0</v>
      </c>
      <c r="P144" s="4">
        <v>0</v>
      </c>
      <c r="Q144" s="46">
        <v>0</v>
      </c>
      <c r="R144" s="47">
        <v>0</v>
      </c>
      <c r="S144" s="4">
        <v>0</v>
      </c>
      <c r="T144" s="46">
        <f t="shared" si="173"/>
        <v>0</v>
      </c>
      <c r="U144" s="47">
        <v>0</v>
      </c>
      <c r="V144" s="4">
        <v>0</v>
      </c>
      <c r="W144" s="46">
        <v>0</v>
      </c>
      <c r="X144" s="47">
        <v>0</v>
      </c>
      <c r="Y144" s="4">
        <v>0</v>
      </c>
      <c r="Z144" s="46">
        <v>0</v>
      </c>
      <c r="AA144" s="47">
        <v>0</v>
      </c>
      <c r="AB144" s="4">
        <v>0</v>
      </c>
      <c r="AC144" s="46">
        <v>0</v>
      </c>
      <c r="AD144" s="47">
        <v>6.0999999999999997E-4</v>
      </c>
      <c r="AE144" s="4">
        <v>0.49</v>
      </c>
      <c r="AF144" s="46">
        <f t="shared" si="177"/>
        <v>803278.68852459022</v>
      </c>
      <c r="AG144" s="47">
        <v>8.6180000000000007E-2</v>
      </c>
      <c r="AH144" s="4">
        <v>13.483000000000001</v>
      </c>
      <c r="AI144" s="46">
        <f t="shared" si="175"/>
        <v>156451.61290322579</v>
      </c>
      <c r="AJ144" s="47">
        <v>0</v>
      </c>
      <c r="AK144" s="4">
        <v>0</v>
      </c>
      <c r="AL144" s="46">
        <v>0</v>
      </c>
      <c r="AM144" s="47">
        <v>0</v>
      </c>
      <c r="AN144" s="4">
        <v>0</v>
      </c>
      <c r="AO144" s="46">
        <v>0</v>
      </c>
      <c r="AP144" s="47">
        <v>0</v>
      </c>
      <c r="AQ144" s="4">
        <v>0</v>
      </c>
      <c r="AR144" s="46">
        <v>0</v>
      </c>
      <c r="AS144" s="47">
        <v>0</v>
      </c>
      <c r="AT144" s="4">
        <v>0</v>
      </c>
      <c r="AU144" s="46">
        <v>0</v>
      </c>
      <c r="AV144" s="47">
        <v>0</v>
      </c>
      <c r="AW144" s="4">
        <v>0</v>
      </c>
      <c r="AX144" s="46">
        <v>0</v>
      </c>
      <c r="AY144" s="47">
        <v>0</v>
      </c>
      <c r="AZ144" s="4">
        <v>0</v>
      </c>
      <c r="BA144" s="46">
        <f t="shared" si="176"/>
        <v>0</v>
      </c>
      <c r="BB144" s="47">
        <v>0</v>
      </c>
      <c r="BC144" s="4">
        <v>0</v>
      </c>
      <c r="BD144" s="46">
        <v>0</v>
      </c>
      <c r="BE144" s="47">
        <v>0</v>
      </c>
      <c r="BF144" s="4">
        <v>0</v>
      </c>
      <c r="BG144" s="46">
        <v>0</v>
      </c>
      <c r="BH144" s="47">
        <v>0</v>
      </c>
      <c r="BI144" s="4">
        <v>0</v>
      </c>
      <c r="BJ144" s="46">
        <v>0</v>
      </c>
      <c r="BK144" s="47">
        <v>0</v>
      </c>
      <c r="BL144" s="4">
        <v>0</v>
      </c>
      <c r="BM144" s="46">
        <v>0</v>
      </c>
      <c r="BN144" s="47">
        <v>0</v>
      </c>
      <c r="BO144" s="4">
        <v>0</v>
      </c>
      <c r="BP144" s="46">
        <v>0</v>
      </c>
      <c r="BQ144" s="47">
        <v>0</v>
      </c>
      <c r="BR144" s="4">
        <v>0</v>
      </c>
      <c r="BS144" s="46">
        <v>0</v>
      </c>
      <c r="BT144" s="47">
        <v>0</v>
      </c>
      <c r="BU144" s="4">
        <v>0</v>
      </c>
      <c r="BV144" s="46">
        <v>0</v>
      </c>
      <c r="BW144" s="47">
        <v>0</v>
      </c>
      <c r="BX144" s="4">
        <v>0</v>
      </c>
      <c r="BY144" s="46">
        <v>0</v>
      </c>
      <c r="BZ144" s="47">
        <v>5.4400000000000004E-3</v>
      </c>
      <c r="CA144" s="4">
        <v>4.0229999999999997</v>
      </c>
      <c r="CB144" s="46">
        <f t="shared" ref="CB144:CB146" si="180">CA144/BZ144*1000</f>
        <v>739522.05882352928</v>
      </c>
      <c r="CC144" s="47">
        <v>0</v>
      </c>
      <c r="CD144" s="4">
        <v>0</v>
      </c>
      <c r="CE144" s="46">
        <v>0</v>
      </c>
      <c r="CF144" s="47">
        <v>0</v>
      </c>
      <c r="CG144" s="4">
        <v>0</v>
      </c>
      <c r="CH144" s="46">
        <v>0</v>
      </c>
      <c r="CI144" s="17">
        <f t="shared" si="117"/>
        <v>9.2230000000000006E-2</v>
      </c>
      <c r="CJ144" s="14">
        <f t="shared" si="118"/>
        <v>17.995999999999999</v>
      </c>
    </row>
    <row r="145" spans="1:88" x14ac:dyDescent="0.3">
      <c r="A145" s="60">
        <v>2019</v>
      </c>
      <c r="B145" s="61" t="s">
        <v>14</v>
      </c>
      <c r="C145" s="47">
        <v>0</v>
      </c>
      <c r="D145" s="4">
        <v>0</v>
      </c>
      <c r="E145" s="46">
        <v>0</v>
      </c>
      <c r="F145" s="47">
        <v>0</v>
      </c>
      <c r="G145" s="4">
        <v>0</v>
      </c>
      <c r="H145" s="46">
        <v>0</v>
      </c>
      <c r="I145" s="47">
        <v>0</v>
      </c>
      <c r="J145" s="4">
        <v>0</v>
      </c>
      <c r="K145" s="46">
        <v>0</v>
      </c>
      <c r="L145" s="47">
        <v>0</v>
      </c>
      <c r="M145" s="4">
        <v>0</v>
      </c>
      <c r="N145" s="46">
        <v>0</v>
      </c>
      <c r="O145" s="47">
        <v>0</v>
      </c>
      <c r="P145" s="4">
        <v>0</v>
      </c>
      <c r="Q145" s="46">
        <v>0</v>
      </c>
      <c r="R145" s="47">
        <v>0</v>
      </c>
      <c r="S145" s="4">
        <v>0</v>
      </c>
      <c r="T145" s="46">
        <f t="shared" si="173"/>
        <v>0</v>
      </c>
      <c r="U145" s="47">
        <v>0</v>
      </c>
      <c r="V145" s="4">
        <v>0</v>
      </c>
      <c r="W145" s="46">
        <v>0</v>
      </c>
      <c r="X145" s="47">
        <v>0</v>
      </c>
      <c r="Y145" s="4">
        <v>0</v>
      </c>
      <c r="Z145" s="46">
        <v>0</v>
      </c>
      <c r="AA145" s="47">
        <v>0</v>
      </c>
      <c r="AB145" s="4">
        <v>0</v>
      </c>
      <c r="AC145" s="46">
        <v>0</v>
      </c>
      <c r="AD145" s="47">
        <v>8.8299999999999993E-3</v>
      </c>
      <c r="AE145" s="4">
        <v>2.9039999999999999</v>
      </c>
      <c r="AF145" s="46">
        <f t="shared" si="177"/>
        <v>328878.8221970555</v>
      </c>
      <c r="AG145" s="47">
        <v>2.0619999999999999E-2</v>
      </c>
      <c r="AH145" s="4">
        <v>13.483000000000001</v>
      </c>
      <c r="AI145" s="46">
        <f t="shared" si="175"/>
        <v>653879.72841901064</v>
      </c>
      <c r="AJ145" s="47">
        <v>6.0999999999999997E-4</v>
      </c>
      <c r="AK145" s="4">
        <v>0.06</v>
      </c>
      <c r="AL145" s="46">
        <f t="shared" ref="AL145" si="181">AK145/AJ145*1000</f>
        <v>98360.655737704918</v>
      </c>
      <c r="AM145" s="47">
        <v>0</v>
      </c>
      <c r="AN145" s="4">
        <v>0</v>
      </c>
      <c r="AO145" s="46">
        <v>0</v>
      </c>
      <c r="AP145" s="47">
        <v>0</v>
      </c>
      <c r="AQ145" s="4">
        <v>0</v>
      </c>
      <c r="AR145" s="46">
        <v>0</v>
      </c>
      <c r="AS145" s="47">
        <v>0</v>
      </c>
      <c r="AT145" s="4">
        <v>0</v>
      </c>
      <c r="AU145" s="46">
        <v>0</v>
      </c>
      <c r="AV145" s="47">
        <v>0</v>
      </c>
      <c r="AW145" s="4">
        <v>0</v>
      </c>
      <c r="AX145" s="46">
        <v>0</v>
      </c>
      <c r="AY145" s="47">
        <v>0</v>
      </c>
      <c r="AZ145" s="4">
        <v>0</v>
      </c>
      <c r="BA145" s="46">
        <f t="shared" si="176"/>
        <v>0</v>
      </c>
      <c r="BB145" s="47">
        <v>0</v>
      </c>
      <c r="BC145" s="4">
        <v>0</v>
      </c>
      <c r="BD145" s="46">
        <v>0</v>
      </c>
      <c r="BE145" s="47">
        <v>0</v>
      </c>
      <c r="BF145" s="4">
        <v>0</v>
      </c>
      <c r="BG145" s="46">
        <v>0</v>
      </c>
      <c r="BH145" s="47">
        <v>0</v>
      </c>
      <c r="BI145" s="4">
        <v>0</v>
      </c>
      <c r="BJ145" s="46">
        <v>0</v>
      </c>
      <c r="BK145" s="47">
        <v>0</v>
      </c>
      <c r="BL145" s="4">
        <v>0</v>
      </c>
      <c r="BM145" s="46">
        <v>0</v>
      </c>
      <c r="BN145" s="47">
        <v>0</v>
      </c>
      <c r="BO145" s="4">
        <v>0</v>
      </c>
      <c r="BP145" s="46">
        <v>0</v>
      </c>
      <c r="BQ145" s="47">
        <v>0</v>
      </c>
      <c r="BR145" s="4">
        <v>0</v>
      </c>
      <c r="BS145" s="46">
        <v>0</v>
      </c>
      <c r="BT145" s="47">
        <v>0</v>
      </c>
      <c r="BU145" s="4">
        <v>0</v>
      </c>
      <c r="BV145" s="46">
        <v>0</v>
      </c>
      <c r="BW145" s="47">
        <v>0</v>
      </c>
      <c r="BX145" s="4">
        <v>0</v>
      </c>
      <c r="BY145" s="46">
        <v>0</v>
      </c>
      <c r="BZ145" s="47">
        <v>0</v>
      </c>
      <c r="CA145" s="4">
        <v>0</v>
      </c>
      <c r="CB145" s="46">
        <v>0</v>
      </c>
      <c r="CC145" s="47">
        <v>0</v>
      </c>
      <c r="CD145" s="4">
        <v>0</v>
      </c>
      <c r="CE145" s="46">
        <v>0</v>
      </c>
      <c r="CF145" s="47">
        <v>0</v>
      </c>
      <c r="CG145" s="4">
        <v>0</v>
      </c>
      <c r="CH145" s="46">
        <v>0</v>
      </c>
      <c r="CI145" s="17">
        <f t="shared" si="117"/>
        <v>3.0059999999999996E-2</v>
      </c>
      <c r="CJ145" s="14">
        <f t="shared" si="118"/>
        <v>16.447000000000003</v>
      </c>
    </row>
    <row r="146" spans="1:88" x14ac:dyDescent="0.3">
      <c r="A146" s="60">
        <v>2019</v>
      </c>
      <c r="B146" s="61" t="s">
        <v>15</v>
      </c>
      <c r="C146" s="47">
        <v>0</v>
      </c>
      <c r="D146" s="4">
        <v>0</v>
      </c>
      <c r="E146" s="46">
        <v>0</v>
      </c>
      <c r="F146" s="47">
        <v>0</v>
      </c>
      <c r="G146" s="4">
        <v>0</v>
      </c>
      <c r="H146" s="46">
        <v>0</v>
      </c>
      <c r="I146" s="47">
        <v>0</v>
      </c>
      <c r="J146" s="4">
        <v>0</v>
      </c>
      <c r="K146" s="46">
        <v>0</v>
      </c>
      <c r="L146" s="47">
        <v>0</v>
      </c>
      <c r="M146" s="4">
        <v>0</v>
      </c>
      <c r="N146" s="46">
        <v>0</v>
      </c>
      <c r="O146" s="47">
        <v>0</v>
      </c>
      <c r="P146" s="4">
        <v>0</v>
      </c>
      <c r="Q146" s="46">
        <v>0</v>
      </c>
      <c r="R146" s="47">
        <v>0</v>
      </c>
      <c r="S146" s="4">
        <v>0</v>
      </c>
      <c r="T146" s="46">
        <f t="shared" si="173"/>
        <v>0</v>
      </c>
      <c r="U146" s="47">
        <v>0</v>
      </c>
      <c r="V146" s="4">
        <v>0</v>
      </c>
      <c r="W146" s="46">
        <v>0</v>
      </c>
      <c r="X146" s="47">
        <v>72</v>
      </c>
      <c r="Y146" s="4">
        <v>362.404</v>
      </c>
      <c r="Z146" s="46">
        <f t="shared" si="174"/>
        <v>5033.3888888888887</v>
      </c>
      <c r="AA146" s="47">
        <v>0</v>
      </c>
      <c r="AB146" s="4">
        <v>0</v>
      </c>
      <c r="AC146" s="46">
        <v>0</v>
      </c>
      <c r="AD146" s="47">
        <v>0</v>
      </c>
      <c r="AE146" s="4">
        <v>0</v>
      </c>
      <c r="AF146" s="46">
        <v>0</v>
      </c>
      <c r="AG146" s="47">
        <v>4.6900000000000006E-3</v>
      </c>
      <c r="AH146" s="4">
        <v>3.0409999999999999</v>
      </c>
      <c r="AI146" s="46">
        <f t="shared" si="175"/>
        <v>648400.85287846474</v>
      </c>
      <c r="AJ146" s="47">
        <v>0</v>
      </c>
      <c r="AK146" s="4">
        <v>0</v>
      </c>
      <c r="AL146" s="46">
        <v>0</v>
      </c>
      <c r="AM146" s="47">
        <v>0</v>
      </c>
      <c r="AN146" s="4">
        <v>0</v>
      </c>
      <c r="AO146" s="46">
        <v>0</v>
      </c>
      <c r="AP146" s="47">
        <v>0</v>
      </c>
      <c r="AQ146" s="4">
        <v>0</v>
      </c>
      <c r="AR146" s="46">
        <v>0</v>
      </c>
      <c r="AS146" s="47">
        <v>0</v>
      </c>
      <c r="AT146" s="4">
        <v>0</v>
      </c>
      <c r="AU146" s="46">
        <v>0</v>
      </c>
      <c r="AV146" s="47">
        <v>0</v>
      </c>
      <c r="AW146" s="4">
        <v>0</v>
      </c>
      <c r="AX146" s="46">
        <v>0</v>
      </c>
      <c r="AY146" s="47">
        <v>0</v>
      </c>
      <c r="AZ146" s="4">
        <v>0</v>
      </c>
      <c r="BA146" s="46">
        <f t="shared" si="176"/>
        <v>0</v>
      </c>
      <c r="BB146" s="47">
        <v>0</v>
      </c>
      <c r="BC146" s="4">
        <v>0</v>
      </c>
      <c r="BD146" s="46">
        <v>0</v>
      </c>
      <c r="BE146" s="47">
        <v>0</v>
      </c>
      <c r="BF146" s="4">
        <v>0</v>
      </c>
      <c r="BG146" s="46">
        <v>0</v>
      </c>
      <c r="BH146" s="47">
        <v>0</v>
      </c>
      <c r="BI146" s="4">
        <v>0</v>
      </c>
      <c r="BJ146" s="46">
        <v>0</v>
      </c>
      <c r="BK146" s="47">
        <v>0</v>
      </c>
      <c r="BL146" s="4">
        <v>0</v>
      </c>
      <c r="BM146" s="46">
        <v>0</v>
      </c>
      <c r="BN146" s="47">
        <v>0</v>
      </c>
      <c r="BO146" s="4">
        <v>0</v>
      </c>
      <c r="BP146" s="46">
        <v>0</v>
      </c>
      <c r="BQ146" s="47">
        <v>0</v>
      </c>
      <c r="BR146" s="4">
        <v>0</v>
      </c>
      <c r="BS146" s="46">
        <v>0</v>
      </c>
      <c r="BT146" s="47">
        <v>0</v>
      </c>
      <c r="BU146" s="4">
        <v>0</v>
      </c>
      <c r="BV146" s="46">
        <v>0</v>
      </c>
      <c r="BW146" s="47">
        <v>0</v>
      </c>
      <c r="BX146" s="4">
        <v>0</v>
      </c>
      <c r="BY146" s="46">
        <v>0</v>
      </c>
      <c r="BZ146" s="47">
        <v>3.1800000000000001E-3</v>
      </c>
      <c r="CA146" s="4">
        <v>5.0289999999999999</v>
      </c>
      <c r="CB146" s="46">
        <f t="shared" si="180"/>
        <v>1581446.5408805031</v>
      </c>
      <c r="CC146" s="47">
        <v>0</v>
      </c>
      <c r="CD146" s="4">
        <v>0</v>
      </c>
      <c r="CE146" s="46">
        <v>0</v>
      </c>
      <c r="CF146" s="47">
        <v>0</v>
      </c>
      <c r="CG146" s="4">
        <v>0</v>
      </c>
      <c r="CH146" s="46">
        <v>0</v>
      </c>
      <c r="CI146" s="17">
        <f t="shared" si="117"/>
        <v>72.007869999999997</v>
      </c>
      <c r="CJ146" s="14">
        <f t="shared" si="118"/>
        <v>370.47399999999999</v>
      </c>
    </row>
    <row r="147" spans="1:88" x14ac:dyDescent="0.3">
      <c r="A147" s="60">
        <v>2019</v>
      </c>
      <c r="B147" s="61" t="s">
        <v>16</v>
      </c>
      <c r="C147" s="47">
        <v>0</v>
      </c>
      <c r="D147" s="4">
        <v>0</v>
      </c>
      <c r="E147" s="46">
        <v>0</v>
      </c>
      <c r="F147" s="47">
        <v>0</v>
      </c>
      <c r="G147" s="4">
        <v>0</v>
      </c>
      <c r="H147" s="46">
        <v>0</v>
      </c>
      <c r="I147" s="47">
        <v>0</v>
      </c>
      <c r="J147" s="4">
        <v>0</v>
      </c>
      <c r="K147" s="46">
        <v>0</v>
      </c>
      <c r="L147" s="47">
        <v>0</v>
      </c>
      <c r="M147" s="4">
        <v>0</v>
      </c>
      <c r="N147" s="46">
        <v>0</v>
      </c>
      <c r="O147" s="47">
        <v>0</v>
      </c>
      <c r="P147" s="4">
        <v>0</v>
      </c>
      <c r="Q147" s="46">
        <v>0</v>
      </c>
      <c r="R147" s="47">
        <v>0</v>
      </c>
      <c r="S147" s="4">
        <v>0</v>
      </c>
      <c r="T147" s="46">
        <f t="shared" si="173"/>
        <v>0</v>
      </c>
      <c r="U147" s="47">
        <v>0</v>
      </c>
      <c r="V147" s="4">
        <v>0</v>
      </c>
      <c r="W147" s="46">
        <v>0</v>
      </c>
      <c r="X147" s="47">
        <v>0</v>
      </c>
      <c r="Y147" s="4">
        <v>0</v>
      </c>
      <c r="Z147" s="46">
        <v>0</v>
      </c>
      <c r="AA147" s="47">
        <v>0</v>
      </c>
      <c r="AB147" s="4">
        <v>0</v>
      </c>
      <c r="AC147" s="46">
        <v>0</v>
      </c>
      <c r="AD147" s="47">
        <v>0</v>
      </c>
      <c r="AE147" s="4">
        <v>0</v>
      </c>
      <c r="AF147" s="46">
        <v>0</v>
      </c>
      <c r="AG147" s="47">
        <v>0.17408000000000001</v>
      </c>
      <c r="AH147" s="4">
        <v>24.515999999999998</v>
      </c>
      <c r="AI147" s="46">
        <f t="shared" si="175"/>
        <v>140831.80147058819</v>
      </c>
      <c r="AJ147" s="47">
        <v>0</v>
      </c>
      <c r="AK147" s="4">
        <v>0</v>
      </c>
      <c r="AL147" s="46">
        <v>0</v>
      </c>
      <c r="AM147" s="47">
        <v>0</v>
      </c>
      <c r="AN147" s="4">
        <v>0</v>
      </c>
      <c r="AO147" s="46">
        <v>0</v>
      </c>
      <c r="AP147" s="47">
        <v>0</v>
      </c>
      <c r="AQ147" s="4">
        <v>0</v>
      </c>
      <c r="AR147" s="46">
        <v>0</v>
      </c>
      <c r="AS147" s="47">
        <v>0</v>
      </c>
      <c r="AT147" s="4">
        <v>0</v>
      </c>
      <c r="AU147" s="46">
        <v>0</v>
      </c>
      <c r="AV147" s="47">
        <v>0</v>
      </c>
      <c r="AW147" s="4">
        <v>0</v>
      </c>
      <c r="AX147" s="46">
        <v>0</v>
      </c>
      <c r="AY147" s="47">
        <v>0</v>
      </c>
      <c r="AZ147" s="4">
        <v>0</v>
      </c>
      <c r="BA147" s="46">
        <f t="shared" si="176"/>
        <v>0</v>
      </c>
      <c r="BB147" s="47">
        <v>0</v>
      </c>
      <c r="BC147" s="4">
        <v>0</v>
      </c>
      <c r="BD147" s="46">
        <v>0</v>
      </c>
      <c r="BE147" s="47">
        <v>0</v>
      </c>
      <c r="BF147" s="4">
        <v>0</v>
      </c>
      <c r="BG147" s="46">
        <v>0</v>
      </c>
      <c r="BH147" s="47">
        <v>0</v>
      </c>
      <c r="BI147" s="4">
        <v>0</v>
      </c>
      <c r="BJ147" s="46">
        <v>0</v>
      </c>
      <c r="BK147" s="47">
        <v>0</v>
      </c>
      <c r="BL147" s="4">
        <v>0</v>
      </c>
      <c r="BM147" s="46">
        <v>0</v>
      </c>
      <c r="BN147" s="47">
        <v>0</v>
      </c>
      <c r="BO147" s="4">
        <v>0</v>
      </c>
      <c r="BP147" s="46">
        <v>0</v>
      </c>
      <c r="BQ147" s="47">
        <v>0</v>
      </c>
      <c r="BR147" s="4">
        <v>0</v>
      </c>
      <c r="BS147" s="46">
        <v>0</v>
      </c>
      <c r="BT147" s="47">
        <v>0</v>
      </c>
      <c r="BU147" s="4">
        <v>0</v>
      </c>
      <c r="BV147" s="46">
        <v>0</v>
      </c>
      <c r="BW147" s="47">
        <v>2E-3</v>
      </c>
      <c r="BX147" s="4">
        <v>0.56399999999999995</v>
      </c>
      <c r="BY147" s="46">
        <f t="shared" si="178"/>
        <v>281999.99999999994</v>
      </c>
      <c r="BZ147" s="47">
        <v>0</v>
      </c>
      <c r="CA147" s="4">
        <v>0</v>
      </c>
      <c r="CB147" s="46">
        <v>0</v>
      </c>
      <c r="CC147" s="47">
        <v>0</v>
      </c>
      <c r="CD147" s="4">
        <v>0</v>
      </c>
      <c r="CE147" s="46">
        <v>0</v>
      </c>
      <c r="CF147" s="47">
        <v>0</v>
      </c>
      <c r="CG147" s="4">
        <v>0</v>
      </c>
      <c r="CH147" s="46">
        <v>0</v>
      </c>
      <c r="CI147" s="17">
        <f t="shared" si="117"/>
        <v>0.17608000000000001</v>
      </c>
      <c r="CJ147" s="14">
        <f t="shared" si="118"/>
        <v>25.08</v>
      </c>
    </row>
    <row r="148" spans="1:88" ht="15" thickBot="1" x14ac:dyDescent="0.35">
      <c r="A148" s="62"/>
      <c r="B148" s="63" t="s">
        <v>17</v>
      </c>
      <c r="C148" s="48">
        <f>SUM(C136:C147)</f>
        <v>0.28352999999999995</v>
      </c>
      <c r="D148" s="36">
        <f>SUM(D136:D147)</f>
        <v>66.385999999999996</v>
      </c>
      <c r="E148" s="49"/>
      <c r="F148" s="48">
        <f>SUM(F136:F147)</f>
        <v>0</v>
      </c>
      <c r="G148" s="36">
        <f>SUM(G136:G147)</f>
        <v>0</v>
      </c>
      <c r="H148" s="49"/>
      <c r="I148" s="48">
        <f>SUM(I136:I147)</f>
        <v>0</v>
      </c>
      <c r="J148" s="36">
        <f>SUM(J136:J147)</f>
        <v>0</v>
      </c>
      <c r="K148" s="49"/>
      <c r="L148" s="48">
        <f>SUM(L136:L147)</f>
        <v>0</v>
      </c>
      <c r="M148" s="36">
        <f>SUM(M136:M147)</f>
        <v>0</v>
      </c>
      <c r="N148" s="49"/>
      <c r="O148" s="48">
        <f>SUM(O136:O147)</f>
        <v>0</v>
      </c>
      <c r="P148" s="36">
        <f>SUM(P136:P147)</f>
        <v>0</v>
      </c>
      <c r="Q148" s="49"/>
      <c r="R148" s="48">
        <f t="shared" ref="R148:S148" si="182">SUM(R136:R147)</f>
        <v>0</v>
      </c>
      <c r="S148" s="36">
        <f t="shared" si="182"/>
        <v>0</v>
      </c>
      <c r="T148" s="49"/>
      <c r="U148" s="48">
        <f>SUM(U136:U147)</f>
        <v>0</v>
      </c>
      <c r="V148" s="36">
        <f>SUM(V136:V147)</f>
        <v>0</v>
      </c>
      <c r="W148" s="49"/>
      <c r="X148" s="48">
        <f>SUM(X136:X147)</f>
        <v>184</v>
      </c>
      <c r="Y148" s="36">
        <f>SUM(Y136:Y147)</f>
        <v>841.154</v>
      </c>
      <c r="Z148" s="49"/>
      <c r="AA148" s="48">
        <f>SUM(AA136:AA147)</f>
        <v>0</v>
      </c>
      <c r="AB148" s="36">
        <f>SUM(AB136:AB147)</f>
        <v>0</v>
      </c>
      <c r="AC148" s="49"/>
      <c r="AD148" s="48">
        <f>SUM(AD136:AD147)</f>
        <v>3.397E-2</v>
      </c>
      <c r="AE148" s="36">
        <f>SUM(AE136:AE147)</f>
        <v>6.8</v>
      </c>
      <c r="AF148" s="49"/>
      <c r="AG148" s="48">
        <f>SUM(AG136:AG147)</f>
        <v>1.30006</v>
      </c>
      <c r="AH148" s="36">
        <f>SUM(AH136:AH147)</f>
        <v>207.559</v>
      </c>
      <c r="AI148" s="49"/>
      <c r="AJ148" s="48">
        <f>SUM(AJ136:AJ147)</f>
        <v>6.0999999999999997E-4</v>
      </c>
      <c r="AK148" s="36">
        <f>SUM(AK136:AK147)</f>
        <v>0.06</v>
      </c>
      <c r="AL148" s="49"/>
      <c r="AM148" s="48">
        <f>SUM(AM136:AM147)</f>
        <v>0</v>
      </c>
      <c r="AN148" s="36">
        <f>SUM(AN136:AN147)</f>
        <v>0</v>
      </c>
      <c r="AO148" s="49"/>
      <c r="AP148" s="48">
        <f>SUM(AP136:AP147)</f>
        <v>0</v>
      </c>
      <c r="AQ148" s="36">
        <f>SUM(AQ136:AQ147)</f>
        <v>0</v>
      </c>
      <c r="AR148" s="49"/>
      <c r="AS148" s="48">
        <f>SUM(AS136:AS147)</f>
        <v>0</v>
      </c>
      <c r="AT148" s="36">
        <f>SUM(AT136:AT147)</f>
        <v>0</v>
      </c>
      <c r="AU148" s="49"/>
      <c r="AV148" s="48">
        <f>SUM(AV136:AV147)</f>
        <v>0</v>
      </c>
      <c r="AW148" s="36">
        <f>SUM(AW136:AW147)</f>
        <v>0</v>
      </c>
      <c r="AX148" s="49"/>
      <c r="AY148" s="48">
        <f t="shared" ref="AY148:AZ148" si="183">SUM(AY136:AY147)</f>
        <v>0</v>
      </c>
      <c r="AZ148" s="36">
        <f t="shared" si="183"/>
        <v>0</v>
      </c>
      <c r="BA148" s="49"/>
      <c r="BB148" s="48">
        <f>SUM(BB136:BB147)</f>
        <v>0</v>
      </c>
      <c r="BC148" s="36">
        <f>SUM(BC136:BC147)</f>
        <v>0</v>
      </c>
      <c r="BD148" s="49"/>
      <c r="BE148" s="48">
        <f>SUM(BE136:BE147)</f>
        <v>0</v>
      </c>
      <c r="BF148" s="36">
        <f>SUM(BF136:BF147)</f>
        <v>0</v>
      </c>
      <c r="BG148" s="49"/>
      <c r="BH148" s="48">
        <f>SUM(BH136:BH147)</f>
        <v>0</v>
      </c>
      <c r="BI148" s="36">
        <f>SUM(BI136:BI147)</f>
        <v>0</v>
      </c>
      <c r="BJ148" s="49"/>
      <c r="BK148" s="48">
        <f>SUM(BK136:BK147)</f>
        <v>0</v>
      </c>
      <c r="BL148" s="36">
        <f>SUM(BL136:BL147)</f>
        <v>0</v>
      </c>
      <c r="BM148" s="49"/>
      <c r="BN148" s="48">
        <f>SUM(BN136:BN147)</f>
        <v>0</v>
      </c>
      <c r="BO148" s="36">
        <f>SUM(BO136:BO147)</f>
        <v>0</v>
      </c>
      <c r="BP148" s="49"/>
      <c r="BQ148" s="48">
        <f>SUM(BQ136:BQ147)</f>
        <v>0</v>
      </c>
      <c r="BR148" s="36">
        <f>SUM(BR136:BR147)</f>
        <v>0</v>
      </c>
      <c r="BS148" s="49"/>
      <c r="BT148" s="48">
        <f>SUM(BT136:BT147)</f>
        <v>0</v>
      </c>
      <c r="BU148" s="36">
        <f>SUM(BU136:BU147)</f>
        <v>0</v>
      </c>
      <c r="BV148" s="49"/>
      <c r="BW148" s="48">
        <f>SUM(BW136:BW147)</f>
        <v>3.0000000000000001E-3</v>
      </c>
      <c r="BX148" s="36">
        <f>SUM(BX136:BX147)</f>
        <v>12.231</v>
      </c>
      <c r="BY148" s="49"/>
      <c r="BZ148" s="48">
        <f>SUM(BZ136:BZ147)</f>
        <v>8.6200000000000009E-3</v>
      </c>
      <c r="CA148" s="36">
        <f>SUM(CA136:CA147)</f>
        <v>9.0519999999999996</v>
      </c>
      <c r="CB148" s="49"/>
      <c r="CC148" s="48">
        <f>SUM(CC136:CC147)</f>
        <v>0</v>
      </c>
      <c r="CD148" s="36">
        <f>SUM(CD136:CD147)</f>
        <v>0</v>
      </c>
      <c r="CE148" s="49"/>
      <c r="CF148" s="48">
        <f>SUM(CF136:CF147)</f>
        <v>0</v>
      </c>
      <c r="CG148" s="36">
        <f>SUM(CG136:CG147)</f>
        <v>0</v>
      </c>
      <c r="CH148" s="49"/>
      <c r="CI148" s="37">
        <f t="shared" si="117"/>
        <v>185.62979000000001</v>
      </c>
      <c r="CJ148" s="38">
        <f t="shared" si="118"/>
        <v>1143.2419999999997</v>
      </c>
    </row>
    <row r="149" spans="1:88" x14ac:dyDescent="0.3">
      <c r="A149" s="60">
        <v>2020</v>
      </c>
      <c r="B149" s="61" t="s">
        <v>5</v>
      </c>
      <c r="C149" s="47">
        <v>0</v>
      </c>
      <c r="D149" s="4">
        <v>0</v>
      </c>
      <c r="E149" s="46">
        <v>0</v>
      </c>
      <c r="F149" s="47">
        <v>0</v>
      </c>
      <c r="G149" s="4">
        <v>0</v>
      </c>
      <c r="H149" s="46">
        <v>0</v>
      </c>
      <c r="I149" s="47">
        <v>0</v>
      </c>
      <c r="J149" s="4">
        <v>0</v>
      </c>
      <c r="K149" s="46">
        <v>0</v>
      </c>
      <c r="L149" s="47">
        <v>0</v>
      </c>
      <c r="M149" s="4">
        <v>0</v>
      </c>
      <c r="N149" s="46">
        <v>0</v>
      </c>
      <c r="O149" s="47">
        <v>0</v>
      </c>
      <c r="P149" s="4">
        <v>0</v>
      </c>
      <c r="Q149" s="46">
        <v>0</v>
      </c>
      <c r="R149" s="47">
        <v>0</v>
      </c>
      <c r="S149" s="4">
        <v>0</v>
      </c>
      <c r="T149" s="46">
        <f t="shared" ref="T149:T160" si="184">IF(R149=0,0,S149/R149*1000)</f>
        <v>0</v>
      </c>
      <c r="U149" s="47">
        <v>0</v>
      </c>
      <c r="V149" s="4">
        <v>0</v>
      </c>
      <c r="W149" s="46">
        <v>0</v>
      </c>
      <c r="X149" s="47">
        <v>116</v>
      </c>
      <c r="Y149" s="4">
        <v>378.95600000000002</v>
      </c>
      <c r="Z149" s="15">
        <f t="shared" ref="Z149:Z150" si="185">Y149/X149*1000</f>
        <v>3266.8620689655177</v>
      </c>
      <c r="AA149" s="47">
        <v>0</v>
      </c>
      <c r="AB149" s="4">
        <v>0</v>
      </c>
      <c r="AC149" s="46">
        <v>0</v>
      </c>
      <c r="AD149" s="47">
        <v>0</v>
      </c>
      <c r="AE149" s="4">
        <v>0</v>
      </c>
      <c r="AF149" s="46">
        <v>0</v>
      </c>
      <c r="AG149" s="47">
        <v>0.19525999999999999</v>
      </c>
      <c r="AH149" s="4">
        <v>24.140999999999998</v>
      </c>
      <c r="AI149" s="15">
        <f t="shared" ref="AI149:AI151" si="186">AH149/AG149*1000</f>
        <v>123635.15312916112</v>
      </c>
      <c r="AJ149" s="47">
        <v>0</v>
      </c>
      <c r="AK149" s="4">
        <v>0</v>
      </c>
      <c r="AL149" s="46">
        <v>0</v>
      </c>
      <c r="AM149" s="47">
        <v>0</v>
      </c>
      <c r="AN149" s="4">
        <v>0</v>
      </c>
      <c r="AO149" s="46">
        <v>0</v>
      </c>
      <c r="AP149" s="47">
        <v>0</v>
      </c>
      <c r="AQ149" s="4">
        <v>0</v>
      </c>
      <c r="AR149" s="46">
        <v>0</v>
      </c>
      <c r="AS149" s="47">
        <v>0</v>
      </c>
      <c r="AT149" s="4">
        <v>0</v>
      </c>
      <c r="AU149" s="46">
        <v>0</v>
      </c>
      <c r="AV149" s="47">
        <v>0</v>
      </c>
      <c r="AW149" s="4">
        <v>0</v>
      </c>
      <c r="AX149" s="46">
        <v>0</v>
      </c>
      <c r="AY149" s="47">
        <v>0</v>
      </c>
      <c r="AZ149" s="4">
        <v>0</v>
      </c>
      <c r="BA149" s="46">
        <f t="shared" ref="BA149:BA160" si="187">IF(AY149=0,0,AZ149/AY149*1000)</f>
        <v>0</v>
      </c>
      <c r="BB149" s="47">
        <v>0</v>
      </c>
      <c r="BC149" s="4">
        <v>0</v>
      </c>
      <c r="BD149" s="46">
        <v>0</v>
      </c>
      <c r="BE149" s="47">
        <v>0</v>
      </c>
      <c r="BF149" s="4">
        <v>0</v>
      </c>
      <c r="BG149" s="46">
        <v>0</v>
      </c>
      <c r="BH149" s="47">
        <v>0</v>
      </c>
      <c r="BI149" s="4">
        <v>0</v>
      </c>
      <c r="BJ149" s="46">
        <v>0</v>
      </c>
      <c r="BK149" s="47">
        <v>0</v>
      </c>
      <c r="BL149" s="4">
        <v>0</v>
      </c>
      <c r="BM149" s="46">
        <v>0</v>
      </c>
      <c r="BN149" s="47">
        <v>0</v>
      </c>
      <c r="BO149" s="4">
        <v>0</v>
      </c>
      <c r="BP149" s="46">
        <v>0</v>
      </c>
      <c r="BQ149" s="47">
        <v>0</v>
      </c>
      <c r="BR149" s="4">
        <v>0</v>
      </c>
      <c r="BS149" s="46">
        <v>0</v>
      </c>
      <c r="BT149" s="47">
        <v>0</v>
      </c>
      <c r="BU149" s="4">
        <v>0</v>
      </c>
      <c r="BV149" s="46">
        <v>0</v>
      </c>
      <c r="BW149" s="47">
        <v>0</v>
      </c>
      <c r="BX149" s="4">
        <v>0</v>
      </c>
      <c r="BY149" s="46">
        <v>0</v>
      </c>
      <c r="BZ149" s="47">
        <v>0</v>
      </c>
      <c r="CA149" s="4">
        <v>0</v>
      </c>
      <c r="CB149" s="46">
        <v>0</v>
      </c>
      <c r="CC149" s="47">
        <v>0</v>
      </c>
      <c r="CD149" s="4">
        <v>0</v>
      </c>
      <c r="CE149" s="46">
        <v>0</v>
      </c>
      <c r="CF149" s="47">
        <v>0</v>
      </c>
      <c r="CG149" s="4">
        <v>0</v>
      </c>
      <c r="CH149" s="46">
        <v>0</v>
      </c>
      <c r="CI149" s="17">
        <f t="shared" ref="CI149:CI161" si="188">+F149+U149+X149+AG149+AJ149+AV149+BK149+BQ149+BW149+BZ149+AD149+C149+I149+L149+O149+AA149+AM149+AP149+AS149+BB149+BE149+BH149+BN149+BT149+CC149+CF149</f>
        <v>116.19526</v>
      </c>
      <c r="CJ149" s="14">
        <f t="shared" ref="CJ149:CJ161" si="189">+G149+V149+Y149+AH149+AK149+AW149+BL149+BR149+BX149+CA149+AE149+D149+J149+M149+P149+AB149+AN149+AQ149+AT149+BC149+BF149+BI149+BO149+BU149+CD149+CG149</f>
        <v>403.09700000000004</v>
      </c>
    </row>
    <row r="150" spans="1:88" x14ac:dyDescent="0.3">
      <c r="A150" s="60">
        <v>2020</v>
      </c>
      <c r="B150" s="61" t="s">
        <v>6</v>
      </c>
      <c r="C150" s="47">
        <v>0</v>
      </c>
      <c r="D150" s="4">
        <v>0</v>
      </c>
      <c r="E150" s="46">
        <v>0</v>
      </c>
      <c r="F150" s="47">
        <v>0</v>
      </c>
      <c r="G150" s="4">
        <v>0</v>
      </c>
      <c r="H150" s="46">
        <v>0</v>
      </c>
      <c r="I150" s="47">
        <v>0</v>
      </c>
      <c r="J150" s="4">
        <v>0</v>
      </c>
      <c r="K150" s="46">
        <v>0</v>
      </c>
      <c r="L150" s="47">
        <v>0</v>
      </c>
      <c r="M150" s="4">
        <v>0</v>
      </c>
      <c r="N150" s="46">
        <v>0</v>
      </c>
      <c r="O150" s="47">
        <v>0</v>
      </c>
      <c r="P150" s="4">
        <v>0</v>
      </c>
      <c r="Q150" s="46">
        <v>0</v>
      </c>
      <c r="R150" s="47">
        <v>0</v>
      </c>
      <c r="S150" s="4">
        <v>0</v>
      </c>
      <c r="T150" s="46">
        <f t="shared" si="184"/>
        <v>0</v>
      </c>
      <c r="U150" s="47">
        <v>0</v>
      </c>
      <c r="V150" s="4">
        <v>0</v>
      </c>
      <c r="W150" s="46">
        <v>0</v>
      </c>
      <c r="X150" s="47">
        <v>92</v>
      </c>
      <c r="Y150" s="4">
        <v>348.34800000000001</v>
      </c>
      <c r="Z150" s="15">
        <f t="shared" si="185"/>
        <v>3786.391304347826</v>
      </c>
      <c r="AA150" s="47">
        <v>0</v>
      </c>
      <c r="AB150" s="4">
        <v>0</v>
      </c>
      <c r="AC150" s="46">
        <v>0</v>
      </c>
      <c r="AD150" s="47">
        <v>0</v>
      </c>
      <c r="AE150" s="4">
        <v>0</v>
      </c>
      <c r="AF150" s="46">
        <v>0</v>
      </c>
      <c r="AG150" s="47">
        <v>5.4800000000000005E-3</v>
      </c>
      <c r="AH150" s="4">
        <v>7.4960000000000004</v>
      </c>
      <c r="AI150" s="15">
        <f t="shared" si="186"/>
        <v>1367883.2116788321</v>
      </c>
      <c r="AJ150" s="47">
        <v>0</v>
      </c>
      <c r="AK150" s="4">
        <v>0</v>
      </c>
      <c r="AL150" s="46">
        <v>0</v>
      </c>
      <c r="AM150" s="47">
        <v>0</v>
      </c>
      <c r="AN150" s="4">
        <v>0</v>
      </c>
      <c r="AO150" s="46">
        <v>0</v>
      </c>
      <c r="AP150" s="47">
        <v>0</v>
      </c>
      <c r="AQ150" s="4">
        <v>0</v>
      </c>
      <c r="AR150" s="46">
        <v>0</v>
      </c>
      <c r="AS150" s="47">
        <v>0</v>
      </c>
      <c r="AT150" s="4">
        <v>0</v>
      </c>
      <c r="AU150" s="46">
        <v>0</v>
      </c>
      <c r="AV150" s="47">
        <v>0</v>
      </c>
      <c r="AW150" s="4">
        <v>0</v>
      </c>
      <c r="AX150" s="46">
        <v>0</v>
      </c>
      <c r="AY150" s="47">
        <v>0</v>
      </c>
      <c r="AZ150" s="4">
        <v>0</v>
      </c>
      <c r="BA150" s="46">
        <f t="shared" si="187"/>
        <v>0</v>
      </c>
      <c r="BB150" s="47">
        <v>0</v>
      </c>
      <c r="BC150" s="4">
        <v>0</v>
      </c>
      <c r="BD150" s="46">
        <v>0</v>
      </c>
      <c r="BE150" s="47">
        <v>0</v>
      </c>
      <c r="BF150" s="4">
        <v>0</v>
      </c>
      <c r="BG150" s="46">
        <v>0</v>
      </c>
      <c r="BH150" s="47">
        <v>0</v>
      </c>
      <c r="BI150" s="4">
        <v>0</v>
      </c>
      <c r="BJ150" s="46">
        <v>0</v>
      </c>
      <c r="BK150" s="47">
        <v>0</v>
      </c>
      <c r="BL150" s="4">
        <v>0</v>
      </c>
      <c r="BM150" s="46">
        <v>0</v>
      </c>
      <c r="BN150" s="47">
        <v>0</v>
      </c>
      <c r="BO150" s="4">
        <v>0</v>
      </c>
      <c r="BP150" s="46">
        <v>0</v>
      </c>
      <c r="BQ150" s="47">
        <v>0</v>
      </c>
      <c r="BR150" s="4">
        <v>0</v>
      </c>
      <c r="BS150" s="46">
        <v>0</v>
      </c>
      <c r="BT150" s="47">
        <v>0</v>
      </c>
      <c r="BU150" s="4">
        <v>0</v>
      </c>
      <c r="BV150" s="46">
        <v>0</v>
      </c>
      <c r="BW150" s="47">
        <v>0</v>
      </c>
      <c r="BX150" s="4">
        <v>0</v>
      </c>
      <c r="BY150" s="46">
        <v>0</v>
      </c>
      <c r="BZ150" s="47">
        <v>0</v>
      </c>
      <c r="CA150" s="4">
        <v>0</v>
      </c>
      <c r="CB150" s="46">
        <v>0</v>
      </c>
      <c r="CC150" s="47">
        <v>0</v>
      </c>
      <c r="CD150" s="4">
        <v>0</v>
      </c>
      <c r="CE150" s="46">
        <v>0</v>
      </c>
      <c r="CF150" s="47">
        <v>0</v>
      </c>
      <c r="CG150" s="4">
        <v>0</v>
      </c>
      <c r="CH150" s="46">
        <v>0</v>
      </c>
      <c r="CI150" s="17">
        <f t="shared" si="188"/>
        <v>92.005480000000006</v>
      </c>
      <c r="CJ150" s="14">
        <f t="shared" si="189"/>
        <v>355.84399999999999</v>
      </c>
    </row>
    <row r="151" spans="1:88" x14ac:dyDescent="0.3">
      <c r="A151" s="60">
        <v>2020</v>
      </c>
      <c r="B151" s="61" t="s">
        <v>7</v>
      </c>
      <c r="C151" s="47">
        <v>0</v>
      </c>
      <c r="D151" s="4">
        <v>0</v>
      </c>
      <c r="E151" s="46">
        <v>0</v>
      </c>
      <c r="F151" s="47">
        <v>0</v>
      </c>
      <c r="G151" s="4">
        <v>0</v>
      </c>
      <c r="H151" s="46">
        <v>0</v>
      </c>
      <c r="I151" s="47">
        <v>0</v>
      </c>
      <c r="J151" s="4">
        <v>0</v>
      </c>
      <c r="K151" s="46">
        <v>0</v>
      </c>
      <c r="L151" s="47">
        <v>0</v>
      </c>
      <c r="M151" s="4">
        <v>0</v>
      </c>
      <c r="N151" s="46">
        <v>0</v>
      </c>
      <c r="O151" s="47">
        <v>0</v>
      </c>
      <c r="P151" s="4">
        <v>0</v>
      </c>
      <c r="Q151" s="46">
        <v>0</v>
      </c>
      <c r="R151" s="47">
        <v>0</v>
      </c>
      <c r="S151" s="4">
        <v>0</v>
      </c>
      <c r="T151" s="46">
        <f t="shared" si="184"/>
        <v>0</v>
      </c>
      <c r="U151" s="47">
        <v>0</v>
      </c>
      <c r="V151" s="4">
        <v>0</v>
      </c>
      <c r="W151" s="46">
        <v>0</v>
      </c>
      <c r="X151" s="47">
        <v>0</v>
      </c>
      <c r="Y151" s="4">
        <v>0</v>
      </c>
      <c r="Z151" s="46">
        <v>0</v>
      </c>
      <c r="AA151" s="47">
        <v>0</v>
      </c>
      <c r="AB151" s="4">
        <v>0</v>
      </c>
      <c r="AC151" s="46">
        <v>0</v>
      </c>
      <c r="AD151" s="47">
        <v>0</v>
      </c>
      <c r="AE151" s="4">
        <v>0</v>
      </c>
      <c r="AF151" s="46">
        <v>0</v>
      </c>
      <c r="AG151" s="47">
        <v>2.2171099999999999</v>
      </c>
      <c r="AH151" s="4">
        <v>41.276000000000003</v>
      </c>
      <c r="AI151" s="15">
        <f t="shared" si="186"/>
        <v>18617.028474004448</v>
      </c>
      <c r="AJ151" s="47">
        <v>0</v>
      </c>
      <c r="AK151" s="4">
        <v>0</v>
      </c>
      <c r="AL151" s="46">
        <v>0</v>
      </c>
      <c r="AM151" s="47">
        <v>0</v>
      </c>
      <c r="AN151" s="4">
        <v>0</v>
      </c>
      <c r="AO151" s="46">
        <v>0</v>
      </c>
      <c r="AP151" s="47">
        <v>0</v>
      </c>
      <c r="AQ151" s="4">
        <v>0</v>
      </c>
      <c r="AR151" s="46">
        <v>0</v>
      </c>
      <c r="AS151" s="47">
        <v>0</v>
      </c>
      <c r="AT151" s="4">
        <v>0</v>
      </c>
      <c r="AU151" s="46">
        <v>0</v>
      </c>
      <c r="AV151" s="47">
        <v>0</v>
      </c>
      <c r="AW151" s="4">
        <v>0</v>
      </c>
      <c r="AX151" s="46">
        <v>0</v>
      </c>
      <c r="AY151" s="47">
        <v>0</v>
      </c>
      <c r="AZ151" s="4">
        <v>0</v>
      </c>
      <c r="BA151" s="46">
        <f t="shared" si="187"/>
        <v>0</v>
      </c>
      <c r="BB151" s="47">
        <v>0</v>
      </c>
      <c r="BC151" s="4">
        <v>0</v>
      </c>
      <c r="BD151" s="46">
        <v>0</v>
      </c>
      <c r="BE151" s="47">
        <v>0</v>
      </c>
      <c r="BF151" s="4">
        <v>0</v>
      </c>
      <c r="BG151" s="46">
        <v>0</v>
      </c>
      <c r="BH151" s="47">
        <v>0</v>
      </c>
      <c r="BI151" s="4">
        <v>0</v>
      </c>
      <c r="BJ151" s="46">
        <v>0</v>
      </c>
      <c r="BK151" s="47">
        <v>0</v>
      </c>
      <c r="BL151" s="4">
        <v>0</v>
      </c>
      <c r="BM151" s="46">
        <v>0</v>
      </c>
      <c r="BN151" s="47">
        <v>0</v>
      </c>
      <c r="BO151" s="4">
        <v>0</v>
      </c>
      <c r="BP151" s="46">
        <v>0</v>
      </c>
      <c r="BQ151" s="47">
        <v>0</v>
      </c>
      <c r="BR151" s="4">
        <v>0</v>
      </c>
      <c r="BS151" s="46">
        <v>0</v>
      </c>
      <c r="BT151" s="47">
        <v>0</v>
      </c>
      <c r="BU151" s="4">
        <v>0</v>
      </c>
      <c r="BV151" s="46">
        <v>0</v>
      </c>
      <c r="BW151" s="47">
        <v>0</v>
      </c>
      <c r="BX151" s="4">
        <v>0</v>
      </c>
      <c r="BY151" s="46">
        <v>0</v>
      </c>
      <c r="BZ151" s="47">
        <v>0</v>
      </c>
      <c r="CA151" s="4">
        <v>0</v>
      </c>
      <c r="CB151" s="46">
        <v>0</v>
      </c>
      <c r="CC151" s="47">
        <v>0</v>
      </c>
      <c r="CD151" s="4">
        <v>0</v>
      </c>
      <c r="CE151" s="46">
        <v>0</v>
      </c>
      <c r="CF151" s="47">
        <v>0</v>
      </c>
      <c r="CG151" s="4">
        <v>0</v>
      </c>
      <c r="CH151" s="46">
        <v>0</v>
      </c>
      <c r="CI151" s="17">
        <f t="shared" si="188"/>
        <v>2.2171099999999999</v>
      </c>
      <c r="CJ151" s="14">
        <f t="shared" si="189"/>
        <v>41.276000000000003</v>
      </c>
    </row>
    <row r="152" spans="1:88" x14ac:dyDescent="0.3">
      <c r="A152" s="60">
        <v>2020</v>
      </c>
      <c r="B152" s="61" t="s">
        <v>8</v>
      </c>
      <c r="C152" s="47">
        <v>0</v>
      </c>
      <c r="D152" s="4">
        <v>0</v>
      </c>
      <c r="E152" s="15">
        <f>IF(C152=0,0,D152/C152*1000)</f>
        <v>0</v>
      </c>
      <c r="F152" s="47">
        <v>0</v>
      </c>
      <c r="G152" s="4">
        <v>0</v>
      </c>
      <c r="H152" s="15">
        <f>IF(F152=0,0,G152/F152*1000)</f>
        <v>0</v>
      </c>
      <c r="I152" s="47">
        <v>0</v>
      </c>
      <c r="J152" s="4">
        <v>0</v>
      </c>
      <c r="K152" s="15">
        <f>IF(I152=0,0,J152/I152*1000)</f>
        <v>0</v>
      </c>
      <c r="L152" s="47">
        <v>0</v>
      </c>
      <c r="M152" s="4">
        <v>0</v>
      </c>
      <c r="N152" s="15">
        <f>IF(L152=0,0,M152/L152*1000)</f>
        <v>0</v>
      </c>
      <c r="O152" s="47">
        <v>0</v>
      </c>
      <c r="P152" s="4">
        <v>0</v>
      </c>
      <c r="Q152" s="15">
        <v>0</v>
      </c>
      <c r="R152" s="47">
        <v>0</v>
      </c>
      <c r="S152" s="4">
        <v>0</v>
      </c>
      <c r="T152" s="15">
        <f t="shared" si="184"/>
        <v>0</v>
      </c>
      <c r="U152" s="47">
        <v>0</v>
      </c>
      <c r="V152" s="4">
        <v>0</v>
      </c>
      <c r="W152" s="15">
        <f>IF(U152=0,0,V152/U152*1000)</f>
        <v>0</v>
      </c>
      <c r="X152" s="47">
        <v>0</v>
      </c>
      <c r="Y152" s="4">
        <v>0</v>
      </c>
      <c r="Z152" s="15">
        <f>IF(X152=0,0,Y152/X152*1000)</f>
        <v>0</v>
      </c>
      <c r="AA152" s="47">
        <v>0</v>
      </c>
      <c r="AB152" s="4">
        <v>0</v>
      </c>
      <c r="AC152" s="15">
        <f>IF(AA152=0,0,AB152/AA152*1000)</f>
        <v>0</v>
      </c>
      <c r="AD152" s="47">
        <v>0</v>
      </c>
      <c r="AE152" s="4">
        <v>0</v>
      </c>
      <c r="AF152" s="15">
        <f>IF(AD152=0,0,AE152/AD152*1000)</f>
        <v>0</v>
      </c>
      <c r="AG152" s="47">
        <v>0</v>
      </c>
      <c r="AH152" s="4">
        <v>0</v>
      </c>
      <c r="AI152" s="15">
        <f>IF(AG152=0,0,AH152/AG152*1000)</f>
        <v>0</v>
      </c>
      <c r="AJ152" s="47">
        <v>0</v>
      </c>
      <c r="AK152" s="4">
        <v>0</v>
      </c>
      <c r="AL152" s="15">
        <v>0</v>
      </c>
      <c r="AM152" s="47">
        <v>0</v>
      </c>
      <c r="AN152" s="4">
        <v>0</v>
      </c>
      <c r="AO152" s="15">
        <f>IF(AM152=0,0,AN152/AM152*1000)</f>
        <v>0</v>
      </c>
      <c r="AP152" s="47">
        <v>0</v>
      </c>
      <c r="AQ152" s="4">
        <v>0</v>
      </c>
      <c r="AR152" s="15">
        <f>IF(AP152=0,0,AQ152/AP152*1000)</f>
        <v>0</v>
      </c>
      <c r="AS152" s="47">
        <v>0</v>
      </c>
      <c r="AT152" s="4">
        <v>0</v>
      </c>
      <c r="AU152" s="15">
        <f>IF(AS152=0,0,AT152/AS152*1000)</f>
        <v>0</v>
      </c>
      <c r="AV152" s="47">
        <v>0</v>
      </c>
      <c r="AW152" s="4">
        <v>0</v>
      </c>
      <c r="AX152" s="15">
        <f>IF(AV152=0,0,AW152/AV152*1000)</f>
        <v>0</v>
      </c>
      <c r="AY152" s="47">
        <v>0</v>
      </c>
      <c r="AZ152" s="4">
        <v>0</v>
      </c>
      <c r="BA152" s="15">
        <f t="shared" si="187"/>
        <v>0</v>
      </c>
      <c r="BB152" s="47">
        <v>0</v>
      </c>
      <c r="BC152" s="4">
        <v>0</v>
      </c>
      <c r="BD152" s="15">
        <f>IF(BB152=0,0,BC152/BB152*1000)</f>
        <v>0</v>
      </c>
      <c r="BE152" s="47">
        <v>0</v>
      </c>
      <c r="BF152" s="4">
        <v>0</v>
      </c>
      <c r="BG152" s="15">
        <f>IF(BE152=0,0,BF152/BE152*1000)</f>
        <v>0</v>
      </c>
      <c r="BH152" s="47">
        <v>0</v>
      </c>
      <c r="BI152" s="4">
        <v>0</v>
      </c>
      <c r="BJ152" s="15">
        <v>0</v>
      </c>
      <c r="BK152" s="47">
        <v>0</v>
      </c>
      <c r="BL152" s="4">
        <v>0</v>
      </c>
      <c r="BM152" s="15">
        <v>0</v>
      </c>
      <c r="BN152" s="47">
        <v>0</v>
      </c>
      <c r="BO152" s="4">
        <v>0</v>
      </c>
      <c r="BP152" s="15">
        <f>IF(BN152=0,0,BO152/BN152*1000)</f>
        <v>0</v>
      </c>
      <c r="BQ152" s="47">
        <v>0</v>
      </c>
      <c r="BR152" s="4">
        <v>0</v>
      </c>
      <c r="BS152" s="15">
        <f>IF(BQ152=0,0,BR152/BQ152*1000)</f>
        <v>0</v>
      </c>
      <c r="BT152" s="47">
        <v>0</v>
      </c>
      <c r="BU152" s="4">
        <v>0</v>
      </c>
      <c r="BV152" s="15">
        <f>IF(BT152=0,0,BU152/BT152*1000)</f>
        <v>0</v>
      </c>
      <c r="BW152" s="47">
        <v>0</v>
      </c>
      <c r="BX152" s="4">
        <v>0</v>
      </c>
      <c r="BY152" s="15">
        <v>0</v>
      </c>
      <c r="BZ152" s="47">
        <v>0</v>
      </c>
      <c r="CA152" s="4">
        <v>0</v>
      </c>
      <c r="CB152" s="15">
        <f>IF(BZ152=0,0,CA152/BZ152*1000)</f>
        <v>0</v>
      </c>
      <c r="CC152" s="47">
        <v>0</v>
      </c>
      <c r="CD152" s="4">
        <v>0</v>
      </c>
      <c r="CE152" s="15">
        <f>IF(CC152=0,0,CD152/CC152*1000)</f>
        <v>0</v>
      </c>
      <c r="CF152" s="47">
        <v>0</v>
      </c>
      <c r="CG152" s="4">
        <v>0</v>
      </c>
      <c r="CH152" s="15">
        <f>IF(CF152=0,0,CG152/CF152*1000)</f>
        <v>0</v>
      </c>
      <c r="CI152" s="17">
        <f t="shared" si="188"/>
        <v>0</v>
      </c>
      <c r="CJ152" s="14">
        <f t="shared" si="189"/>
        <v>0</v>
      </c>
    </row>
    <row r="153" spans="1:88" x14ac:dyDescent="0.3">
      <c r="A153" s="60">
        <v>2020</v>
      </c>
      <c r="B153" s="15" t="s">
        <v>9</v>
      </c>
      <c r="C153" s="47">
        <v>0</v>
      </c>
      <c r="D153" s="4">
        <v>0</v>
      </c>
      <c r="E153" s="15">
        <f t="shared" ref="E153:E160" si="190">IF(C153=0,0,D153/C153*1000)</f>
        <v>0</v>
      </c>
      <c r="F153" s="47">
        <v>0</v>
      </c>
      <c r="G153" s="4">
        <v>0</v>
      </c>
      <c r="H153" s="15">
        <f t="shared" ref="H153:H160" si="191">IF(F153=0,0,G153/F153*1000)</f>
        <v>0</v>
      </c>
      <c r="I153" s="47">
        <v>0</v>
      </c>
      <c r="J153" s="4">
        <v>0</v>
      </c>
      <c r="K153" s="15">
        <f t="shared" ref="K153:K160" si="192">IF(I153=0,0,J153/I153*1000)</f>
        <v>0</v>
      </c>
      <c r="L153" s="47">
        <v>0</v>
      </c>
      <c r="M153" s="4">
        <v>0</v>
      </c>
      <c r="N153" s="15">
        <f t="shared" ref="N153:N160" si="193">IF(L153=0,0,M153/L153*1000)</f>
        <v>0</v>
      </c>
      <c r="O153" s="47">
        <v>0</v>
      </c>
      <c r="P153" s="4">
        <v>0</v>
      </c>
      <c r="Q153" s="15">
        <f t="shared" ref="Q153:Q160" si="194">IF(O153=0,0,P153/O153*1000)</f>
        <v>0</v>
      </c>
      <c r="R153" s="47">
        <v>0</v>
      </c>
      <c r="S153" s="4">
        <v>0</v>
      </c>
      <c r="T153" s="15">
        <f t="shared" si="184"/>
        <v>0</v>
      </c>
      <c r="U153" s="47">
        <v>0</v>
      </c>
      <c r="V153" s="4">
        <v>0</v>
      </c>
      <c r="W153" s="15">
        <f t="shared" ref="W153:W160" si="195">IF(U153=0,0,V153/U153*1000)</f>
        <v>0</v>
      </c>
      <c r="X153" s="47">
        <v>0</v>
      </c>
      <c r="Y153" s="4">
        <v>0</v>
      </c>
      <c r="Z153" s="15">
        <f t="shared" ref="Z153:Z160" si="196">IF(X153=0,0,Y153/X153*1000)</f>
        <v>0</v>
      </c>
      <c r="AA153" s="47">
        <v>0</v>
      </c>
      <c r="AB153" s="4">
        <v>0</v>
      </c>
      <c r="AC153" s="15">
        <f t="shared" ref="AC153:AC160" si="197">IF(AA153=0,0,AB153/AA153*1000)</f>
        <v>0</v>
      </c>
      <c r="AD153" s="47">
        <v>0</v>
      </c>
      <c r="AE153" s="4">
        <v>0</v>
      </c>
      <c r="AF153" s="15">
        <f t="shared" ref="AF153:AF160" si="198">IF(AD153=0,0,AE153/AD153*1000)</f>
        <v>0</v>
      </c>
      <c r="AG153" s="47">
        <v>7.1709999999999996E-2</v>
      </c>
      <c r="AH153" s="4">
        <v>16.405000000000001</v>
      </c>
      <c r="AI153" s="15">
        <f t="shared" ref="AI153:AI160" si="199">IF(AG153=0,0,AH153/AG153*1000)</f>
        <v>228768.65151303867</v>
      </c>
      <c r="AJ153" s="47">
        <v>0</v>
      </c>
      <c r="AK153" s="4">
        <v>0</v>
      </c>
      <c r="AL153" s="15">
        <f t="shared" ref="AL153:AL160" si="200">IF(AJ153=0,0,AK153/AJ153*1000)</f>
        <v>0</v>
      </c>
      <c r="AM153" s="47">
        <v>0</v>
      </c>
      <c r="AN153" s="4">
        <v>0</v>
      </c>
      <c r="AO153" s="15">
        <f t="shared" ref="AO153:AO160" si="201">IF(AM153=0,0,AN153/AM153*1000)</f>
        <v>0</v>
      </c>
      <c r="AP153" s="47">
        <v>0</v>
      </c>
      <c r="AQ153" s="4">
        <v>0</v>
      </c>
      <c r="AR153" s="15">
        <f t="shared" ref="AR153:AR160" si="202">IF(AP153=0,0,AQ153/AP153*1000)</f>
        <v>0</v>
      </c>
      <c r="AS153" s="47">
        <v>0</v>
      </c>
      <c r="AT153" s="4">
        <v>0</v>
      </c>
      <c r="AU153" s="15">
        <f t="shared" ref="AU153:AU160" si="203">IF(AS153=0,0,AT153/AS153*1000)</f>
        <v>0</v>
      </c>
      <c r="AV153" s="47">
        <v>0</v>
      </c>
      <c r="AW153" s="4">
        <v>0</v>
      </c>
      <c r="AX153" s="15">
        <f t="shared" ref="AX153:AX160" si="204">IF(AV153=0,0,AW153/AV153*1000)</f>
        <v>0</v>
      </c>
      <c r="AY153" s="47">
        <v>0</v>
      </c>
      <c r="AZ153" s="4">
        <v>0</v>
      </c>
      <c r="BA153" s="15">
        <f t="shared" si="187"/>
        <v>0</v>
      </c>
      <c r="BB153" s="47">
        <v>0</v>
      </c>
      <c r="BC153" s="4">
        <v>0</v>
      </c>
      <c r="BD153" s="15">
        <f t="shared" ref="BD153:BD160" si="205">IF(BB153=0,0,BC153/BB153*1000)</f>
        <v>0</v>
      </c>
      <c r="BE153" s="47">
        <v>0</v>
      </c>
      <c r="BF153" s="4">
        <v>0</v>
      </c>
      <c r="BG153" s="15">
        <f t="shared" ref="BG153:BG160" si="206">IF(BE153=0,0,BF153/BE153*1000)</f>
        <v>0</v>
      </c>
      <c r="BH153" s="47">
        <v>0</v>
      </c>
      <c r="BI153" s="4">
        <v>0</v>
      </c>
      <c r="BJ153" s="15">
        <f t="shared" ref="BJ153:BJ160" si="207">IF(BH153=0,0,BI153/BH153*1000)</f>
        <v>0</v>
      </c>
      <c r="BK153" s="47">
        <v>4.0400000000000002E-3</v>
      </c>
      <c r="BL153" s="4">
        <v>0.41099999999999998</v>
      </c>
      <c r="BM153" s="15">
        <f t="shared" ref="BM153:BM160" si="208">IF(BK153=0,0,BL153/BK153*1000)</f>
        <v>101732.67326732671</v>
      </c>
      <c r="BN153" s="47">
        <v>0</v>
      </c>
      <c r="BO153" s="4">
        <v>0</v>
      </c>
      <c r="BP153" s="15">
        <f t="shared" ref="BP153:BP160" si="209">IF(BN153=0,0,BO153/BN153*1000)</f>
        <v>0</v>
      </c>
      <c r="BQ153" s="47">
        <v>0</v>
      </c>
      <c r="BR153" s="4">
        <v>0</v>
      </c>
      <c r="BS153" s="15">
        <f t="shared" ref="BS153:BS160" si="210">IF(BQ153=0,0,BR153/BQ153*1000)</f>
        <v>0</v>
      </c>
      <c r="BT153" s="47">
        <v>0</v>
      </c>
      <c r="BU153" s="4">
        <v>0</v>
      </c>
      <c r="BV153" s="15">
        <f t="shared" ref="BV153:BV160" si="211">IF(BT153=0,0,BU153/BT153*1000)</f>
        <v>0</v>
      </c>
      <c r="BW153" s="47">
        <v>0</v>
      </c>
      <c r="BX153" s="4">
        <v>0</v>
      </c>
      <c r="BY153" s="15">
        <f t="shared" ref="BY153:BY160" si="212">IF(BW153=0,0,BX153/BW153*1000)</f>
        <v>0</v>
      </c>
      <c r="BZ153" s="47">
        <v>8.1000000000000006E-4</v>
      </c>
      <c r="CA153" s="4">
        <v>1.232</v>
      </c>
      <c r="CB153" s="15">
        <f t="shared" ref="CB153:CB160" si="213">IF(BZ153=0,0,CA153/BZ153*1000)</f>
        <v>1520987.6543209876</v>
      </c>
      <c r="CC153" s="47">
        <v>0</v>
      </c>
      <c r="CD153" s="4">
        <v>0</v>
      </c>
      <c r="CE153" s="15">
        <f t="shared" ref="CE153:CE160" si="214">IF(CC153=0,0,CD153/CC153*1000)</f>
        <v>0</v>
      </c>
      <c r="CF153" s="47">
        <v>0</v>
      </c>
      <c r="CG153" s="4">
        <v>0</v>
      </c>
      <c r="CH153" s="15">
        <f t="shared" ref="CH153:CH160" si="215">IF(CF153=0,0,CG153/CF153*1000)</f>
        <v>0</v>
      </c>
      <c r="CI153" s="17">
        <f t="shared" si="188"/>
        <v>7.6560000000000003E-2</v>
      </c>
      <c r="CJ153" s="14">
        <f t="shared" si="189"/>
        <v>18.048000000000002</v>
      </c>
    </row>
    <row r="154" spans="1:88" x14ac:dyDescent="0.3">
      <c r="A154" s="60">
        <v>2020</v>
      </c>
      <c r="B154" s="61" t="s">
        <v>10</v>
      </c>
      <c r="C154" s="47">
        <v>0</v>
      </c>
      <c r="D154" s="4">
        <v>0</v>
      </c>
      <c r="E154" s="15">
        <f t="shared" si="190"/>
        <v>0</v>
      </c>
      <c r="F154" s="47">
        <v>0</v>
      </c>
      <c r="G154" s="4">
        <v>0</v>
      </c>
      <c r="H154" s="15">
        <f t="shared" si="191"/>
        <v>0</v>
      </c>
      <c r="I154" s="47">
        <v>0</v>
      </c>
      <c r="J154" s="4">
        <v>0</v>
      </c>
      <c r="K154" s="15">
        <f t="shared" si="192"/>
        <v>0</v>
      </c>
      <c r="L154" s="47">
        <v>0</v>
      </c>
      <c r="M154" s="4">
        <v>0</v>
      </c>
      <c r="N154" s="15">
        <f t="shared" si="193"/>
        <v>0</v>
      </c>
      <c r="O154" s="47">
        <v>0</v>
      </c>
      <c r="P154" s="4">
        <v>0</v>
      </c>
      <c r="Q154" s="15">
        <f t="shared" si="194"/>
        <v>0</v>
      </c>
      <c r="R154" s="47">
        <v>0</v>
      </c>
      <c r="S154" s="4">
        <v>0</v>
      </c>
      <c r="T154" s="15">
        <f t="shared" si="184"/>
        <v>0</v>
      </c>
      <c r="U154" s="47">
        <v>0</v>
      </c>
      <c r="V154" s="4">
        <v>0</v>
      </c>
      <c r="W154" s="15">
        <f t="shared" si="195"/>
        <v>0</v>
      </c>
      <c r="X154" s="47">
        <v>0</v>
      </c>
      <c r="Y154" s="4">
        <v>0</v>
      </c>
      <c r="Z154" s="15">
        <f t="shared" si="196"/>
        <v>0</v>
      </c>
      <c r="AA154" s="47">
        <v>0</v>
      </c>
      <c r="AB154" s="4">
        <v>0</v>
      </c>
      <c r="AC154" s="15">
        <f t="shared" si="197"/>
        <v>0</v>
      </c>
      <c r="AD154" s="47">
        <v>0</v>
      </c>
      <c r="AE154" s="4">
        <v>0</v>
      </c>
      <c r="AF154" s="15">
        <f t="shared" si="198"/>
        <v>0</v>
      </c>
      <c r="AG154" s="47">
        <v>0.29081000000000001</v>
      </c>
      <c r="AH154" s="4">
        <v>12.057</v>
      </c>
      <c r="AI154" s="15">
        <f t="shared" si="199"/>
        <v>41460.059832880572</v>
      </c>
      <c r="AJ154" s="47">
        <v>0</v>
      </c>
      <c r="AK154" s="4">
        <v>0</v>
      </c>
      <c r="AL154" s="15">
        <f t="shared" si="200"/>
        <v>0</v>
      </c>
      <c r="AM154" s="47">
        <v>0</v>
      </c>
      <c r="AN154" s="4">
        <v>0</v>
      </c>
      <c r="AO154" s="15">
        <f t="shared" si="201"/>
        <v>0</v>
      </c>
      <c r="AP154" s="47">
        <v>0</v>
      </c>
      <c r="AQ154" s="4">
        <v>0</v>
      </c>
      <c r="AR154" s="15">
        <f t="shared" si="202"/>
        <v>0</v>
      </c>
      <c r="AS154" s="47">
        <v>0</v>
      </c>
      <c r="AT154" s="4">
        <v>0</v>
      </c>
      <c r="AU154" s="15">
        <f t="shared" si="203"/>
        <v>0</v>
      </c>
      <c r="AV154" s="47">
        <v>0</v>
      </c>
      <c r="AW154" s="4">
        <v>0</v>
      </c>
      <c r="AX154" s="15">
        <f t="shared" si="204"/>
        <v>0</v>
      </c>
      <c r="AY154" s="47">
        <v>0</v>
      </c>
      <c r="AZ154" s="4">
        <v>0</v>
      </c>
      <c r="BA154" s="15">
        <f t="shared" si="187"/>
        <v>0</v>
      </c>
      <c r="BB154" s="47">
        <v>0</v>
      </c>
      <c r="BC154" s="4">
        <v>0</v>
      </c>
      <c r="BD154" s="15">
        <f t="shared" si="205"/>
        <v>0</v>
      </c>
      <c r="BE154" s="47">
        <v>0</v>
      </c>
      <c r="BF154" s="4">
        <v>0</v>
      </c>
      <c r="BG154" s="15">
        <f t="shared" si="206"/>
        <v>0</v>
      </c>
      <c r="BH154" s="47">
        <v>0</v>
      </c>
      <c r="BI154" s="4">
        <v>0</v>
      </c>
      <c r="BJ154" s="15">
        <f t="shared" si="207"/>
        <v>0</v>
      </c>
      <c r="BK154" s="47">
        <v>0</v>
      </c>
      <c r="BL154" s="4">
        <v>0</v>
      </c>
      <c r="BM154" s="15">
        <f t="shared" si="208"/>
        <v>0</v>
      </c>
      <c r="BN154" s="47">
        <v>0</v>
      </c>
      <c r="BO154" s="4">
        <v>0</v>
      </c>
      <c r="BP154" s="15">
        <f t="shared" si="209"/>
        <v>0</v>
      </c>
      <c r="BQ154" s="47">
        <v>0</v>
      </c>
      <c r="BR154" s="4">
        <v>0</v>
      </c>
      <c r="BS154" s="15">
        <f t="shared" si="210"/>
        <v>0</v>
      </c>
      <c r="BT154" s="47">
        <v>0</v>
      </c>
      <c r="BU154" s="4">
        <v>0</v>
      </c>
      <c r="BV154" s="15">
        <f t="shared" si="211"/>
        <v>0</v>
      </c>
      <c r="BW154" s="47">
        <v>0</v>
      </c>
      <c r="BX154" s="4">
        <v>0</v>
      </c>
      <c r="BY154" s="15">
        <f t="shared" si="212"/>
        <v>0</v>
      </c>
      <c r="BZ154" s="47">
        <v>0</v>
      </c>
      <c r="CA154" s="4">
        <v>0</v>
      </c>
      <c r="CB154" s="15">
        <f t="shared" si="213"/>
        <v>0</v>
      </c>
      <c r="CC154" s="47">
        <v>0</v>
      </c>
      <c r="CD154" s="4">
        <v>0</v>
      </c>
      <c r="CE154" s="15">
        <f t="shared" si="214"/>
        <v>0</v>
      </c>
      <c r="CF154" s="47">
        <v>0</v>
      </c>
      <c r="CG154" s="4">
        <v>0</v>
      </c>
      <c r="CH154" s="15">
        <f t="shared" si="215"/>
        <v>0</v>
      </c>
      <c r="CI154" s="17">
        <f t="shared" si="188"/>
        <v>0.29081000000000001</v>
      </c>
      <c r="CJ154" s="14">
        <f t="shared" si="189"/>
        <v>12.057</v>
      </c>
    </row>
    <row r="155" spans="1:88" x14ac:dyDescent="0.3">
      <c r="A155" s="60">
        <v>2020</v>
      </c>
      <c r="B155" s="61" t="s">
        <v>11</v>
      </c>
      <c r="C155" s="47">
        <v>0</v>
      </c>
      <c r="D155" s="4">
        <v>0</v>
      </c>
      <c r="E155" s="15">
        <f t="shared" si="190"/>
        <v>0</v>
      </c>
      <c r="F155" s="47">
        <v>0</v>
      </c>
      <c r="G155" s="4">
        <v>0</v>
      </c>
      <c r="H155" s="15">
        <f t="shared" si="191"/>
        <v>0</v>
      </c>
      <c r="I155" s="47">
        <v>0</v>
      </c>
      <c r="J155" s="4">
        <v>0</v>
      </c>
      <c r="K155" s="15">
        <f t="shared" si="192"/>
        <v>0</v>
      </c>
      <c r="L155" s="47">
        <v>0</v>
      </c>
      <c r="M155" s="4">
        <v>0</v>
      </c>
      <c r="N155" s="15">
        <f t="shared" si="193"/>
        <v>0</v>
      </c>
      <c r="O155" s="47">
        <v>0</v>
      </c>
      <c r="P155" s="4">
        <v>0</v>
      </c>
      <c r="Q155" s="15">
        <f t="shared" si="194"/>
        <v>0</v>
      </c>
      <c r="R155" s="47">
        <v>0</v>
      </c>
      <c r="S155" s="4">
        <v>0</v>
      </c>
      <c r="T155" s="15">
        <f t="shared" si="184"/>
        <v>0</v>
      </c>
      <c r="U155" s="47">
        <v>0</v>
      </c>
      <c r="V155" s="4">
        <v>0</v>
      </c>
      <c r="W155" s="15">
        <f t="shared" si="195"/>
        <v>0</v>
      </c>
      <c r="X155" s="47">
        <v>0</v>
      </c>
      <c r="Y155" s="4">
        <v>0</v>
      </c>
      <c r="Z155" s="15">
        <f t="shared" si="196"/>
        <v>0</v>
      </c>
      <c r="AA155" s="47">
        <v>0</v>
      </c>
      <c r="AB155" s="4">
        <v>0</v>
      </c>
      <c r="AC155" s="15">
        <f t="shared" si="197"/>
        <v>0</v>
      </c>
      <c r="AD155" s="47">
        <v>0</v>
      </c>
      <c r="AE155" s="4">
        <v>0</v>
      </c>
      <c r="AF155" s="15">
        <f t="shared" si="198"/>
        <v>0</v>
      </c>
      <c r="AG155" s="47">
        <v>9.1680000000000011E-2</v>
      </c>
      <c r="AH155" s="4">
        <v>12.388999999999999</v>
      </c>
      <c r="AI155" s="15">
        <f t="shared" si="199"/>
        <v>135133.0715532286</v>
      </c>
      <c r="AJ155" s="47">
        <v>0</v>
      </c>
      <c r="AK155" s="4">
        <v>0</v>
      </c>
      <c r="AL155" s="15">
        <f t="shared" si="200"/>
        <v>0</v>
      </c>
      <c r="AM155" s="47">
        <v>0</v>
      </c>
      <c r="AN155" s="4">
        <v>0</v>
      </c>
      <c r="AO155" s="15">
        <f t="shared" si="201"/>
        <v>0</v>
      </c>
      <c r="AP155" s="47">
        <v>0</v>
      </c>
      <c r="AQ155" s="4">
        <v>0</v>
      </c>
      <c r="AR155" s="15">
        <f t="shared" si="202"/>
        <v>0</v>
      </c>
      <c r="AS155" s="47">
        <v>0</v>
      </c>
      <c r="AT155" s="4">
        <v>0</v>
      </c>
      <c r="AU155" s="15">
        <f t="shared" si="203"/>
        <v>0</v>
      </c>
      <c r="AV155" s="47">
        <v>0</v>
      </c>
      <c r="AW155" s="4">
        <v>0</v>
      </c>
      <c r="AX155" s="15">
        <f t="shared" si="204"/>
        <v>0</v>
      </c>
      <c r="AY155" s="47">
        <v>0</v>
      </c>
      <c r="AZ155" s="4">
        <v>0</v>
      </c>
      <c r="BA155" s="15">
        <f t="shared" si="187"/>
        <v>0</v>
      </c>
      <c r="BB155" s="47">
        <v>0</v>
      </c>
      <c r="BC155" s="4">
        <v>0</v>
      </c>
      <c r="BD155" s="15">
        <f t="shared" si="205"/>
        <v>0</v>
      </c>
      <c r="BE155" s="47">
        <v>0</v>
      </c>
      <c r="BF155" s="4">
        <v>0</v>
      </c>
      <c r="BG155" s="15">
        <f t="shared" si="206"/>
        <v>0</v>
      </c>
      <c r="BH155" s="47">
        <v>0</v>
      </c>
      <c r="BI155" s="4">
        <v>0</v>
      </c>
      <c r="BJ155" s="15">
        <f t="shared" si="207"/>
        <v>0</v>
      </c>
      <c r="BK155" s="47">
        <v>0</v>
      </c>
      <c r="BL155" s="4">
        <v>0</v>
      </c>
      <c r="BM155" s="15">
        <f t="shared" si="208"/>
        <v>0</v>
      </c>
      <c r="BN155" s="47">
        <v>0</v>
      </c>
      <c r="BO155" s="4">
        <v>0</v>
      </c>
      <c r="BP155" s="15">
        <f t="shared" si="209"/>
        <v>0</v>
      </c>
      <c r="BQ155" s="47">
        <v>0</v>
      </c>
      <c r="BR155" s="4">
        <v>0</v>
      </c>
      <c r="BS155" s="15">
        <f t="shared" si="210"/>
        <v>0</v>
      </c>
      <c r="BT155" s="47">
        <v>0</v>
      </c>
      <c r="BU155" s="4">
        <v>0</v>
      </c>
      <c r="BV155" s="15">
        <f t="shared" si="211"/>
        <v>0</v>
      </c>
      <c r="BW155" s="47">
        <v>0</v>
      </c>
      <c r="BX155" s="4">
        <v>0</v>
      </c>
      <c r="BY155" s="15">
        <f t="shared" si="212"/>
        <v>0</v>
      </c>
      <c r="BZ155" s="47">
        <v>0</v>
      </c>
      <c r="CA155" s="4">
        <v>0</v>
      </c>
      <c r="CB155" s="15">
        <f t="shared" si="213"/>
        <v>0</v>
      </c>
      <c r="CC155" s="47">
        <v>0</v>
      </c>
      <c r="CD155" s="4">
        <v>0</v>
      </c>
      <c r="CE155" s="15">
        <f t="shared" si="214"/>
        <v>0</v>
      </c>
      <c r="CF155" s="47">
        <v>0</v>
      </c>
      <c r="CG155" s="4">
        <v>0</v>
      </c>
      <c r="CH155" s="15">
        <f t="shared" si="215"/>
        <v>0</v>
      </c>
      <c r="CI155" s="17">
        <f t="shared" si="188"/>
        <v>9.1680000000000011E-2</v>
      </c>
      <c r="CJ155" s="14">
        <f t="shared" si="189"/>
        <v>12.388999999999999</v>
      </c>
    </row>
    <row r="156" spans="1:88" x14ac:dyDescent="0.3">
      <c r="A156" s="60">
        <v>2020</v>
      </c>
      <c r="B156" s="61" t="s">
        <v>12</v>
      </c>
      <c r="C156" s="47">
        <v>0</v>
      </c>
      <c r="D156" s="4">
        <v>0</v>
      </c>
      <c r="E156" s="15">
        <f t="shared" si="190"/>
        <v>0</v>
      </c>
      <c r="F156" s="47">
        <v>0</v>
      </c>
      <c r="G156" s="4">
        <v>0</v>
      </c>
      <c r="H156" s="15">
        <f t="shared" si="191"/>
        <v>0</v>
      </c>
      <c r="I156" s="47">
        <v>0</v>
      </c>
      <c r="J156" s="4">
        <v>0</v>
      </c>
      <c r="K156" s="15">
        <f t="shared" si="192"/>
        <v>0</v>
      </c>
      <c r="L156" s="47">
        <v>0</v>
      </c>
      <c r="M156" s="4">
        <v>0</v>
      </c>
      <c r="N156" s="15">
        <f t="shared" si="193"/>
        <v>0</v>
      </c>
      <c r="O156" s="47">
        <v>0</v>
      </c>
      <c r="P156" s="4">
        <v>0</v>
      </c>
      <c r="Q156" s="15">
        <f t="shared" si="194"/>
        <v>0</v>
      </c>
      <c r="R156" s="47">
        <v>0</v>
      </c>
      <c r="S156" s="4">
        <v>0</v>
      </c>
      <c r="T156" s="15">
        <f t="shared" si="184"/>
        <v>0</v>
      </c>
      <c r="U156" s="47">
        <v>0</v>
      </c>
      <c r="V156" s="4">
        <v>0</v>
      </c>
      <c r="W156" s="15">
        <f t="shared" si="195"/>
        <v>0</v>
      </c>
      <c r="X156" s="47">
        <v>0</v>
      </c>
      <c r="Y156" s="4">
        <v>0</v>
      </c>
      <c r="Z156" s="15">
        <f t="shared" si="196"/>
        <v>0</v>
      </c>
      <c r="AA156" s="47">
        <v>0</v>
      </c>
      <c r="AB156" s="4">
        <v>0</v>
      </c>
      <c r="AC156" s="15">
        <f t="shared" si="197"/>
        <v>0</v>
      </c>
      <c r="AD156" s="47">
        <v>0</v>
      </c>
      <c r="AE156" s="4">
        <v>0</v>
      </c>
      <c r="AF156" s="15">
        <f t="shared" si="198"/>
        <v>0</v>
      </c>
      <c r="AG156" s="84">
        <v>2.1219999999999999E-2</v>
      </c>
      <c r="AH156" s="85">
        <v>7.1920000000000002</v>
      </c>
      <c r="AI156" s="15">
        <f t="shared" si="199"/>
        <v>338925.54194156459</v>
      </c>
      <c r="AJ156" s="47">
        <v>0</v>
      </c>
      <c r="AK156" s="4">
        <v>0</v>
      </c>
      <c r="AL156" s="15">
        <f t="shared" si="200"/>
        <v>0</v>
      </c>
      <c r="AM156" s="47">
        <v>0</v>
      </c>
      <c r="AN156" s="4">
        <v>0</v>
      </c>
      <c r="AO156" s="15">
        <f t="shared" si="201"/>
        <v>0</v>
      </c>
      <c r="AP156" s="47">
        <v>0</v>
      </c>
      <c r="AQ156" s="4">
        <v>0</v>
      </c>
      <c r="AR156" s="15">
        <f t="shared" si="202"/>
        <v>0</v>
      </c>
      <c r="AS156" s="47">
        <v>0</v>
      </c>
      <c r="AT156" s="4">
        <v>0</v>
      </c>
      <c r="AU156" s="15">
        <f t="shared" si="203"/>
        <v>0</v>
      </c>
      <c r="AV156" s="47">
        <v>0</v>
      </c>
      <c r="AW156" s="4">
        <v>0</v>
      </c>
      <c r="AX156" s="15">
        <f t="shared" si="204"/>
        <v>0</v>
      </c>
      <c r="AY156" s="47">
        <v>0</v>
      </c>
      <c r="AZ156" s="4">
        <v>0</v>
      </c>
      <c r="BA156" s="15">
        <f t="shared" si="187"/>
        <v>0</v>
      </c>
      <c r="BB156" s="47">
        <v>0</v>
      </c>
      <c r="BC156" s="4">
        <v>0</v>
      </c>
      <c r="BD156" s="15">
        <f t="shared" si="205"/>
        <v>0</v>
      </c>
      <c r="BE156" s="47">
        <v>0</v>
      </c>
      <c r="BF156" s="4">
        <v>0</v>
      </c>
      <c r="BG156" s="15">
        <f t="shared" si="206"/>
        <v>0</v>
      </c>
      <c r="BH156" s="47">
        <v>0</v>
      </c>
      <c r="BI156" s="4">
        <v>0</v>
      </c>
      <c r="BJ156" s="15">
        <f t="shared" si="207"/>
        <v>0</v>
      </c>
      <c r="BK156" s="47">
        <v>0</v>
      </c>
      <c r="BL156" s="4">
        <v>0</v>
      </c>
      <c r="BM156" s="15">
        <f t="shared" si="208"/>
        <v>0</v>
      </c>
      <c r="BN156" s="47">
        <v>0</v>
      </c>
      <c r="BO156" s="4">
        <v>0</v>
      </c>
      <c r="BP156" s="15">
        <f t="shared" si="209"/>
        <v>0</v>
      </c>
      <c r="BQ156" s="47">
        <v>0</v>
      </c>
      <c r="BR156" s="4">
        <v>0</v>
      </c>
      <c r="BS156" s="15">
        <f t="shared" si="210"/>
        <v>0</v>
      </c>
      <c r="BT156" s="47">
        <v>0</v>
      </c>
      <c r="BU156" s="4">
        <v>0</v>
      </c>
      <c r="BV156" s="15">
        <f t="shared" si="211"/>
        <v>0</v>
      </c>
      <c r="BW156" s="84">
        <v>6.6500000000000005E-3</v>
      </c>
      <c r="BX156" s="85">
        <v>2.1890000000000001</v>
      </c>
      <c r="BY156" s="15">
        <f t="shared" si="212"/>
        <v>329172.93233082705</v>
      </c>
      <c r="BZ156" s="47">
        <v>0</v>
      </c>
      <c r="CA156" s="4">
        <v>0</v>
      </c>
      <c r="CB156" s="15">
        <f t="shared" si="213"/>
        <v>0</v>
      </c>
      <c r="CC156" s="47">
        <v>0</v>
      </c>
      <c r="CD156" s="4">
        <v>0</v>
      </c>
      <c r="CE156" s="15">
        <f t="shared" si="214"/>
        <v>0</v>
      </c>
      <c r="CF156" s="47">
        <v>0</v>
      </c>
      <c r="CG156" s="4">
        <v>0</v>
      </c>
      <c r="CH156" s="15">
        <f t="shared" si="215"/>
        <v>0</v>
      </c>
      <c r="CI156" s="17">
        <f t="shared" si="188"/>
        <v>2.7869999999999999E-2</v>
      </c>
      <c r="CJ156" s="14">
        <f t="shared" si="189"/>
        <v>9.3810000000000002</v>
      </c>
    </row>
    <row r="157" spans="1:88" x14ac:dyDescent="0.3">
      <c r="A157" s="60">
        <v>2020</v>
      </c>
      <c r="B157" s="61" t="s">
        <v>13</v>
      </c>
      <c r="C157" s="47">
        <v>0</v>
      </c>
      <c r="D157" s="4">
        <v>0</v>
      </c>
      <c r="E157" s="15">
        <f t="shared" si="190"/>
        <v>0</v>
      </c>
      <c r="F157" s="47">
        <v>0</v>
      </c>
      <c r="G157" s="4">
        <v>0</v>
      </c>
      <c r="H157" s="15">
        <f t="shared" si="191"/>
        <v>0</v>
      </c>
      <c r="I157" s="47">
        <v>0</v>
      </c>
      <c r="J157" s="4">
        <v>0</v>
      </c>
      <c r="K157" s="15">
        <f t="shared" si="192"/>
        <v>0</v>
      </c>
      <c r="L157" s="47">
        <v>0</v>
      </c>
      <c r="M157" s="4">
        <v>0</v>
      </c>
      <c r="N157" s="15">
        <f t="shared" si="193"/>
        <v>0</v>
      </c>
      <c r="O157" s="47">
        <v>0</v>
      </c>
      <c r="P157" s="4">
        <v>0</v>
      </c>
      <c r="Q157" s="15">
        <f t="shared" si="194"/>
        <v>0</v>
      </c>
      <c r="R157" s="47">
        <v>0</v>
      </c>
      <c r="S157" s="4">
        <v>0</v>
      </c>
      <c r="T157" s="15">
        <f t="shared" si="184"/>
        <v>0</v>
      </c>
      <c r="U157" s="47">
        <v>0</v>
      </c>
      <c r="V157" s="4">
        <v>0</v>
      </c>
      <c r="W157" s="15">
        <f t="shared" si="195"/>
        <v>0</v>
      </c>
      <c r="X157" s="47">
        <v>0</v>
      </c>
      <c r="Y157" s="4">
        <v>0</v>
      </c>
      <c r="Z157" s="15">
        <f t="shared" si="196"/>
        <v>0</v>
      </c>
      <c r="AA157" s="47">
        <v>0</v>
      </c>
      <c r="AB157" s="4">
        <v>0</v>
      </c>
      <c r="AC157" s="15">
        <f t="shared" si="197"/>
        <v>0</v>
      </c>
      <c r="AD157" s="86">
        <v>3.62E-3</v>
      </c>
      <c r="AE157" s="87">
        <v>2.7719999999999998</v>
      </c>
      <c r="AF157" s="15">
        <f t="shared" si="198"/>
        <v>765745.85635359108</v>
      </c>
      <c r="AG157" s="86">
        <v>0.50563999999999998</v>
      </c>
      <c r="AH157" s="87">
        <v>82.908000000000001</v>
      </c>
      <c r="AI157" s="15">
        <f t="shared" si="199"/>
        <v>163966.45834981411</v>
      </c>
      <c r="AJ157" s="86">
        <v>5.8E-4</v>
      </c>
      <c r="AK157" s="87">
        <v>0.995</v>
      </c>
      <c r="AL157" s="88">
        <f t="shared" si="200"/>
        <v>1715517.2413793101</v>
      </c>
      <c r="AM157" s="47">
        <v>0</v>
      </c>
      <c r="AN157" s="4">
        <v>0</v>
      </c>
      <c r="AO157" s="15">
        <f t="shared" si="201"/>
        <v>0</v>
      </c>
      <c r="AP157" s="47">
        <v>0</v>
      </c>
      <c r="AQ157" s="4">
        <v>0</v>
      </c>
      <c r="AR157" s="15">
        <f t="shared" si="202"/>
        <v>0</v>
      </c>
      <c r="AS157" s="47">
        <v>0</v>
      </c>
      <c r="AT157" s="4">
        <v>0</v>
      </c>
      <c r="AU157" s="15">
        <f t="shared" si="203"/>
        <v>0</v>
      </c>
      <c r="AV157" s="47">
        <v>0</v>
      </c>
      <c r="AW157" s="4">
        <v>0</v>
      </c>
      <c r="AX157" s="15">
        <f t="shared" si="204"/>
        <v>0</v>
      </c>
      <c r="AY157" s="47">
        <v>0</v>
      </c>
      <c r="AZ157" s="4">
        <v>0</v>
      </c>
      <c r="BA157" s="15">
        <f t="shared" si="187"/>
        <v>0</v>
      </c>
      <c r="BB157" s="47">
        <v>0</v>
      </c>
      <c r="BC157" s="4">
        <v>0</v>
      </c>
      <c r="BD157" s="15">
        <f t="shared" si="205"/>
        <v>0</v>
      </c>
      <c r="BE157" s="47">
        <v>0</v>
      </c>
      <c r="BF157" s="4">
        <v>0</v>
      </c>
      <c r="BG157" s="15">
        <f t="shared" si="206"/>
        <v>0</v>
      </c>
      <c r="BH157" s="47">
        <v>0</v>
      </c>
      <c r="BI157" s="4">
        <v>0</v>
      </c>
      <c r="BJ157" s="15">
        <f t="shared" si="207"/>
        <v>0</v>
      </c>
      <c r="BK157" s="86">
        <v>2.0299999999999997E-3</v>
      </c>
      <c r="BL157" s="87">
        <v>2.7610000000000001</v>
      </c>
      <c r="BM157" s="15">
        <f t="shared" si="208"/>
        <v>1360098.522167488</v>
      </c>
      <c r="BN157" s="47">
        <v>0</v>
      </c>
      <c r="BO157" s="4">
        <v>0</v>
      </c>
      <c r="BP157" s="15">
        <f t="shared" si="209"/>
        <v>0</v>
      </c>
      <c r="BQ157" s="47">
        <v>0</v>
      </c>
      <c r="BR157" s="4">
        <v>0</v>
      </c>
      <c r="BS157" s="15">
        <f t="shared" si="210"/>
        <v>0</v>
      </c>
      <c r="BT157" s="47">
        <v>0</v>
      </c>
      <c r="BU157" s="4">
        <v>0</v>
      </c>
      <c r="BV157" s="15">
        <f t="shared" si="211"/>
        <v>0</v>
      </c>
      <c r="BW157" s="47">
        <v>0</v>
      </c>
      <c r="BX157" s="4">
        <v>0</v>
      </c>
      <c r="BY157" s="15">
        <f t="shared" si="212"/>
        <v>0</v>
      </c>
      <c r="BZ157" s="86">
        <v>6.2E-4</v>
      </c>
      <c r="CA157" s="87">
        <v>1.0680000000000001</v>
      </c>
      <c r="CB157" s="15">
        <f t="shared" si="213"/>
        <v>1722580.6451612904</v>
      </c>
      <c r="CC157" s="47">
        <v>0</v>
      </c>
      <c r="CD157" s="4">
        <v>0</v>
      </c>
      <c r="CE157" s="15">
        <f t="shared" si="214"/>
        <v>0</v>
      </c>
      <c r="CF157" s="47">
        <v>0</v>
      </c>
      <c r="CG157" s="4">
        <v>0</v>
      </c>
      <c r="CH157" s="15">
        <f t="shared" si="215"/>
        <v>0</v>
      </c>
      <c r="CI157" s="17">
        <f t="shared" si="188"/>
        <v>0.51248999999999989</v>
      </c>
      <c r="CJ157" s="14">
        <f t="shared" si="189"/>
        <v>90.504000000000005</v>
      </c>
    </row>
    <row r="158" spans="1:88" x14ac:dyDescent="0.3">
      <c r="A158" s="60">
        <v>2020</v>
      </c>
      <c r="B158" s="61" t="s">
        <v>14</v>
      </c>
      <c r="C158" s="47">
        <v>0</v>
      </c>
      <c r="D158" s="4">
        <v>0</v>
      </c>
      <c r="E158" s="15">
        <f t="shared" si="190"/>
        <v>0</v>
      </c>
      <c r="F158" s="47">
        <v>0</v>
      </c>
      <c r="G158" s="4">
        <v>0</v>
      </c>
      <c r="H158" s="15">
        <f t="shared" si="191"/>
        <v>0</v>
      </c>
      <c r="I158" s="47">
        <v>0</v>
      </c>
      <c r="J158" s="4">
        <v>0</v>
      </c>
      <c r="K158" s="15">
        <f t="shared" si="192"/>
        <v>0</v>
      </c>
      <c r="L158" s="47">
        <v>0</v>
      </c>
      <c r="M158" s="4">
        <v>0</v>
      </c>
      <c r="N158" s="15">
        <f t="shared" si="193"/>
        <v>0</v>
      </c>
      <c r="O158" s="47">
        <v>0</v>
      </c>
      <c r="P158" s="4">
        <v>0</v>
      </c>
      <c r="Q158" s="15">
        <f t="shared" si="194"/>
        <v>0</v>
      </c>
      <c r="R158" s="47">
        <v>0</v>
      </c>
      <c r="S158" s="4">
        <v>0</v>
      </c>
      <c r="T158" s="15">
        <f t="shared" si="184"/>
        <v>0</v>
      </c>
      <c r="U158" s="47">
        <v>0</v>
      </c>
      <c r="V158" s="4">
        <v>0</v>
      </c>
      <c r="W158" s="15">
        <f t="shared" si="195"/>
        <v>0</v>
      </c>
      <c r="X158" s="47">
        <v>0</v>
      </c>
      <c r="Y158" s="4">
        <v>0</v>
      </c>
      <c r="Z158" s="15">
        <f t="shared" si="196"/>
        <v>0</v>
      </c>
      <c r="AA158" s="47">
        <v>0</v>
      </c>
      <c r="AB158" s="4">
        <v>0</v>
      </c>
      <c r="AC158" s="15">
        <f t="shared" si="197"/>
        <v>0</v>
      </c>
      <c r="AD158" s="47">
        <v>0</v>
      </c>
      <c r="AE158" s="4">
        <v>0</v>
      </c>
      <c r="AF158" s="15">
        <f t="shared" si="198"/>
        <v>0</v>
      </c>
      <c r="AG158" s="89">
        <v>0.31207999999999997</v>
      </c>
      <c r="AH158" s="4">
        <v>30.477</v>
      </c>
      <c r="AI158" s="15">
        <f t="shared" si="199"/>
        <v>97657.651884132283</v>
      </c>
      <c r="AJ158" s="47">
        <v>0</v>
      </c>
      <c r="AK158" s="4">
        <v>0</v>
      </c>
      <c r="AL158" s="15">
        <f t="shared" si="200"/>
        <v>0</v>
      </c>
      <c r="AM158" s="47">
        <v>0</v>
      </c>
      <c r="AN158" s="4">
        <v>0</v>
      </c>
      <c r="AO158" s="15">
        <f t="shared" si="201"/>
        <v>0</v>
      </c>
      <c r="AP158" s="47">
        <v>0</v>
      </c>
      <c r="AQ158" s="4">
        <v>0</v>
      </c>
      <c r="AR158" s="15">
        <f t="shared" si="202"/>
        <v>0</v>
      </c>
      <c r="AS158" s="47">
        <v>0</v>
      </c>
      <c r="AT158" s="4">
        <v>0</v>
      </c>
      <c r="AU158" s="15">
        <f t="shared" si="203"/>
        <v>0</v>
      </c>
      <c r="AV158" s="47">
        <v>0</v>
      </c>
      <c r="AW158" s="4">
        <v>0</v>
      </c>
      <c r="AX158" s="15">
        <f t="shared" si="204"/>
        <v>0</v>
      </c>
      <c r="AY158" s="47">
        <v>0</v>
      </c>
      <c r="AZ158" s="4">
        <v>0</v>
      </c>
      <c r="BA158" s="15">
        <f t="shared" si="187"/>
        <v>0</v>
      </c>
      <c r="BB158" s="47">
        <v>0</v>
      </c>
      <c r="BC158" s="4">
        <v>0</v>
      </c>
      <c r="BD158" s="15">
        <f t="shared" si="205"/>
        <v>0</v>
      </c>
      <c r="BE158" s="47">
        <v>0</v>
      </c>
      <c r="BF158" s="4">
        <v>0</v>
      </c>
      <c r="BG158" s="15">
        <f t="shared" si="206"/>
        <v>0</v>
      </c>
      <c r="BH158" s="47">
        <v>0</v>
      </c>
      <c r="BI158" s="4">
        <v>0</v>
      </c>
      <c r="BJ158" s="15">
        <f t="shared" si="207"/>
        <v>0</v>
      </c>
      <c r="BK158" s="89">
        <v>6.4999999999999997E-4</v>
      </c>
      <c r="BL158" s="4">
        <v>1.2889999999999999</v>
      </c>
      <c r="BM158" s="15">
        <f t="shared" si="208"/>
        <v>1983076.923076923</v>
      </c>
      <c r="BN158" s="47">
        <v>0</v>
      </c>
      <c r="BO158" s="4">
        <v>0</v>
      </c>
      <c r="BP158" s="15">
        <f t="shared" si="209"/>
        <v>0</v>
      </c>
      <c r="BQ158" s="47">
        <v>0</v>
      </c>
      <c r="BR158" s="4">
        <v>0</v>
      </c>
      <c r="BS158" s="15">
        <f t="shared" si="210"/>
        <v>0</v>
      </c>
      <c r="BT158" s="47">
        <v>0</v>
      </c>
      <c r="BU158" s="4">
        <v>0</v>
      </c>
      <c r="BV158" s="15">
        <f t="shared" si="211"/>
        <v>0</v>
      </c>
      <c r="BW158" s="47">
        <v>0</v>
      </c>
      <c r="BX158" s="4">
        <v>0</v>
      </c>
      <c r="BY158" s="15">
        <f t="shared" si="212"/>
        <v>0</v>
      </c>
      <c r="BZ158" s="47">
        <v>0</v>
      </c>
      <c r="CA158" s="4">
        <v>0</v>
      </c>
      <c r="CB158" s="15">
        <f t="shared" si="213"/>
        <v>0</v>
      </c>
      <c r="CC158" s="47">
        <v>0</v>
      </c>
      <c r="CD158" s="4">
        <v>0</v>
      </c>
      <c r="CE158" s="15">
        <f t="shared" si="214"/>
        <v>0</v>
      </c>
      <c r="CF158" s="47">
        <v>0</v>
      </c>
      <c r="CG158" s="4">
        <v>0</v>
      </c>
      <c r="CH158" s="15">
        <f t="shared" si="215"/>
        <v>0</v>
      </c>
      <c r="CI158" s="17">
        <f t="shared" si="188"/>
        <v>0.31272999999999995</v>
      </c>
      <c r="CJ158" s="14">
        <f t="shared" si="189"/>
        <v>31.766000000000002</v>
      </c>
    </row>
    <row r="159" spans="1:88" x14ac:dyDescent="0.3">
      <c r="A159" s="60">
        <v>2020</v>
      </c>
      <c r="B159" s="15" t="s">
        <v>15</v>
      </c>
      <c r="C159" s="47">
        <v>0</v>
      </c>
      <c r="D159" s="4">
        <v>0</v>
      </c>
      <c r="E159" s="15">
        <f t="shared" si="190"/>
        <v>0</v>
      </c>
      <c r="F159" s="47">
        <v>0</v>
      </c>
      <c r="G159" s="4">
        <v>0</v>
      </c>
      <c r="H159" s="15">
        <f t="shared" si="191"/>
        <v>0</v>
      </c>
      <c r="I159" s="47">
        <v>0</v>
      </c>
      <c r="J159" s="4">
        <v>0</v>
      </c>
      <c r="K159" s="15">
        <f t="shared" si="192"/>
        <v>0</v>
      </c>
      <c r="L159" s="47">
        <v>0</v>
      </c>
      <c r="M159" s="4">
        <v>0</v>
      </c>
      <c r="N159" s="15">
        <f t="shared" si="193"/>
        <v>0</v>
      </c>
      <c r="O159" s="47">
        <v>0</v>
      </c>
      <c r="P159" s="4">
        <v>0</v>
      </c>
      <c r="Q159" s="15">
        <f t="shared" si="194"/>
        <v>0</v>
      </c>
      <c r="R159" s="47">
        <v>0</v>
      </c>
      <c r="S159" s="4">
        <v>0</v>
      </c>
      <c r="T159" s="15">
        <f t="shared" si="184"/>
        <v>0</v>
      </c>
      <c r="U159" s="47">
        <v>0</v>
      </c>
      <c r="V159" s="4">
        <v>0</v>
      </c>
      <c r="W159" s="15">
        <f t="shared" si="195"/>
        <v>0</v>
      </c>
      <c r="X159" s="47">
        <v>0</v>
      </c>
      <c r="Y159" s="4">
        <v>0</v>
      </c>
      <c r="Z159" s="15">
        <f t="shared" si="196"/>
        <v>0</v>
      </c>
      <c r="AA159" s="47">
        <v>0</v>
      </c>
      <c r="AB159" s="4">
        <v>0</v>
      </c>
      <c r="AC159" s="15">
        <f t="shared" si="197"/>
        <v>0</v>
      </c>
      <c r="AD159" s="47">
        <v>0</v>
      </c>
      <c r="AE159" s="4">
        <v>0</v>
      </c>
      <c r="AF159" s="15">
        <f t="shared" si="198"/>
        <v>0</v>
      </c>
      <c r="AG159" s="86">
        <v>4.5179999999999998E-2</v>
      </c>
      <c r="AH159" s="87">
        <v>10.247999999999999</v>
      </c>
      <c r="AI159" s="15">
        <f t="shared" si="199"/>
        <v>226826.02921646746</v>
      </c>
      <c r="AJ159" s="47">
        <v>0</v>
      </c>
      <c r="AK159" s="4">
        <v>0</v>
      </c>
      <c r="AL159" s="15">
        <f t="shared" si="200"/>
        <v>0</v>
      </c>
      <c r="AM159" s="47">
        <v>0</v>
      </c>
      <c r="AN159" s="4">
        <v>0</v>
      </c>
      <c r="AO159" s="15">
        <f t="shared" si="201"/>
        <v>0</v>
      </c>
      <c r="AP159" s="47">
        <v>0</v>
      </c>
      <c r="AQ159" s="4">
        <v>0</v>
      </c>
      <c r="AR159" s="15">
        <f t="shared" si="202"/>
        <v>0</v>
      </c>
      <c r="AS159" s="47">
        <v>0</v>
      </c>
      <c r="AT159" s="4">
        <v>0</v>
      </c>
      <c r="AU159" s="15">
        <f t="shared" si="203"/>
        <v>0</v>
      </c>
      <c r="AV159" s="47">
        <v>0</v>
      </c>
      <c r="AW159" s="4">
        <v>0</v>
      </c>
      <c r="AX159" s="15">
        <f t="shared" si="204"/>
        <v>0</v>
      </c>
      <c r="AY159" s="47">
        <v>0</v>
      </c>
      <c r="AZ159" s="4">
        <v>0</v>
      </c>
      <c r="BA159" s="15">
        <f t="shared" si="187"/>
        <v>0</v>
      </c>
      <c r="BB159" s="47">
        <v>0</v>
      </c>
      <c r="BC159" s="4">
        <v>0</v>
      </c>
      <c r="BD159" s="15">
        <f t="shared" si="205"/>
        <v>0</v>
      </c>
      <c r="BE159" s="47">
        <v>0</v>
      </c>
      <c r="BF159" s="4">
        <v>0</v>
      </c>
      <c r="BG159" s="15">
        <f t="shared" si="206"/>
        <v>0</v>
      </c>
      <c r="BH159" s="47">
        <v>0</v>
      </c>
      <c r="BI159" s="4">
        <v>0</v>
      </c>
      <c r="BJ159" s="15">
        <f t="shared" si="207"/>
        <v>0</v>
      </c>
      <c r="BK159" s="86">
        <v>4.5179999999999998E-2</v>
      </c>
      <c r="BL159" s="87">
        <v>10.247999999999999</v>
      </c>
      <c r="BM159" s="15">
        <f t="shared" si="208"/>
        <v>226826.02921646746</v>
      </c>
      <c r="BN159" s="47">
        <v>0</v>
      </c>
      <c r="BO159" s="4">
        <v>0</v>
      </c>
      <c r="BP159" s="15">
        <f t="shared" si="209"/>
        <v>0</v>
      </c>
      <c r="BQ159" s="86">
        <v>4.5179999999999998E-2</v>
      </c>
      <c r="BR159" s="87">
        <v>10.247999999999999</v>
      </c>
      <c r="BS159" s="15">
        <f t="shared" si="210"/>
        <v>226826.02921646746</v>
      </c>
      <c r="BT159" s="47">
        <v>0</v>
      </c>
      <c r="BU159" s="4">
        <v>0</v>
      </c>
      <c r="BV159" s="15">
        <f t="shared" si="211"/>
        <v>0</v>
      </c>
      <c r="BW159" s="86">
        <v>7.9000000000000001E-4</v>
      </c>
      <c r="BX159" s="87">
        <v>0.39600000000000002</v>
      </c>
      <c r="BY159" s="15">
        <f t="shared" si="212"/>
        <v>501265.82278481015</v>
      </c>
      <c r="BZ159" s="86">
        <v>4.0000000000000001E-3</v>
      </c>
      <c r="CA159" s="87">
        <v>2.081</v>
      </c>
      <c r="CB159" s="15">
        <f t="shared" si="213"/>
        <v>520250</v>
      </c>
      <c r="CC159" s="47">
        <v>0</v>
      </c>
      <c r="CD159" s="4">
        <v>0</v>
      </c>
      <c r="CE159" s="15">
        <f t="shared" si="214"/>
        <v>0</v>
      </c>
      <c r="CF159" s="47">
        <v>0</v>
      </c>
      <c r="CG159" s="4">
        <v>0</v>
      </c>
      <c r="CH159" s="15">
        <f t="shared" si="215"/>
        <v>0</v>
      </c>
      <c r="CI159" s="17">
        <f t="shared" si="188"/>
        <v>0.14033000000000001</v>
      </c>
      <c r="CJ159" s="14">
        <f t="shared" si="189"/>
        <v>33.221000000000004</v>
      </c>
    </row>
    <row r="160" spans="1:88" x14ac:dyDescent="0.3">
      <c r="A160" s="60">
        <v>2020</v>
      </c>
      <c r="B160" s="61" t="s">
        <v>16</v>
      </c>
      <c r="C160" s="89">
        <v>0.94247999999999998</v>
      </c>
      <c r="D160" s="4">
        <v>239.21199999999999</v>
      </c>
      <c r="E160" s="15">
        <f t="shared" si="190"/>
        <v>253811.22145828028</v>
      </c>
      <c r="F160" s="47">
        <v>0</v>
      </c>
      <c r="G160" s="4">
        <v>0</v>
      </c>
      <c r="H160" s="15">
        <f t="shared" si="191"/>
        <v>0</v>
      </c>
      <c r="I160" s="47">
        <v>0</v>
      </c>
      <c r="J160" s="4">
        <v>0</v>
      </c>
      <c r="K160" s="15">
        <f t="shared" si="192"/>
        <v>0</v>
      </c>
      <c r="L160" s="47">
        <v>0</v>
      </c>
      <c r="M160" s="4">
        <v>0</v>
      </c>
      <c r="N160" s="15">
        <f t="shared" si="193"/>
        <v>0</v>
      </c>
      <c r="O160" s="47">
        <v>0</v>
      </c>
      <c r="P160" s="4">
        <v>0</v>
      </c>
      <c r="Q160" s="15">
        <f t="shared" si="194"/>
        <v>0</v>
      </c>
      <c r="R160" s="47">
        <v>0</v>
      </c>
      <c r="S160" s="4">
        <v>0</v>
      </c>
      <c r="T160" s="15">
        <f t="shared" si="184"/>
        <v>0</v>
      </c>
      <c r="U160" s="47">
        <v>0</v>
      </c>
      <c r="V160" s="4">
        <v>0</v>
      </c>
      <c r="W160" s="15">
        <f t="shared" si="195"/>
        <v>0</v>
      </c>
      <c r="X160" s="47">
        <v>0</v>
      </c>
      <c r="Y160" s="4">
        <v>0</v>
      </c>
      <c r="Z160" s="15">
        <f t="shared" si="196"/>
        <v>0</v>
      </c>
      <c r="AA160" s="47">
        <v>0</v>
      </c>
      <c r="AB160" s="4">
        <v>0</v>
      </c>
      <c r="AC160" s="15">
        <f t="shared" si="197"/>
        <v>0</v>
      </c>
      <c r="AD160" s="47">
        <v>0</v>
      </c>
      <c r="AE160" s="4">
        <v>0</v>
      </c>
      <c r="AF160" s="15">
        <f t="shared" si="198"/>
        <v>0</v>
      </c>
      <c r="AG160" s="89">
        <v>4.1489999999999999E-2</v>
      </c>
      <c r="AH160" s="4">
        <v>8.2279999999999998</v>
      </c>
      <c r="AI160" s="15">
        <f t="shared" si="199"/>
        <v>198312.84646902868</v>
      </c>
      <c r="AJ160" s="47">
        <v>0</v>
      </c>
      <c r="AK160" s="4">
        <v>0</v>
      </c>
      <c r="AL160" s="15">
        <f t="shared" si="200"/>
        <v>0</v>
      </c>
      <c r="AM160" s="47">
        <v>0</v>
      </c>
      <c r="AN160" s="4">
        <v>0</v>
      </c>
      <c r="AO160" s="15">
        <f t="shared" si="201"/>
        <v>0</v>
      </c>
      <c r="AP160" s="47">
        <v>0</v>
      </c>
      <c r="AQ160" s="4">
        <v>0</v>
      </c>
      <c r="AR160" s="15">
        <f t="shared" si="202"/>
        <v>0</v>
      </c>
      <c r="AS160" s="47">
        <v>0</v>
      </c>
      <c r="AT160" s="4">
        <v>0</v>
      </c>
      <c r="AU160" s="15">
        <f t="shared" si="203"/>
        <v>0</v>
      </c>
      <c r="AV160" s="47">
        <v>0</v>
      </c>
      <c r="AW160" s="4">
        <v>0</v>
      </c>
      <c r="AX160" s="15">
        <f t="shared" si="204"/>
        <v>0</v>
      </c>
      <c r="AY160" s="47">
        <v>0</v>
      </c>
      <c r="AZ160" s="4">
        <v>0</v>
      </c>
      <c r="BA160" s="15">
        <f t="shared" si="187"/>
        <v>0</v>
      </c>
      <c r="BB160" s="47">
        <v>0</v>
      </c>
      <c r="BC160" s="4">
        <v>0</v>
      </c>
      <c r="BD160" s="15">
        <f t="shared" si="205"/>
        <v>0</v>
      </c>
      <c r="BE160" s="47">
        <v>0</v>
      </c>
      <c r="BF160" s="4">
        <v>0</v>
      </c>
      <c r="BG160" s="15">
        <f t="shared" si="206"/>
        <v>0</v>
      </c>
      <c r="BH160" s="47">
        <v>0</v>
      </c>
      <c r="BI160" s="4">
        <v>0</v>
      </c>
      <c r="BJ160" s="15">
        <f t="shared" si="207"/>
        <v>0</v>
      </c>
      <c r="BK160" s="47">
        <v>0</v>
      </c>
      <c r="BL160" s="4">
        <v>0</v>
      </c>
      <c r="BM160" s="15">
        <f t="shared" si="208"/>
        <v>0</v>
      </c>
      <c r="BN160" s="47">
        <v>0</v>
      </c>
      <c r="BO160" s="4">
        <v>0</v>
      </c>
      <c r="BP160" s="15">
        <f t="shared" si="209"/>
        <v>0</v>
      </c>
      <c r="BQ160" s="47">
        <v>0</v>
      </c>
      <c r="BR160" s="4">
        <v>0</v>
      </c>
      <c r="BS160" s="15">
        <f t="shared" si="210"/>
        <v>0</v>
      </c>
      <c r="BT160" s="47">
        <v>0</v>
      </c>
      <c r="BU160" s="4">
        <v>0</v>
      </c>
      <c r="BV160" s="15">
        <f t="shared" si="211"/>
        <v>0</v>
      </c>
      <c r="BW160" s="47">
        <v>0</v>
      </c>
      <c r="BX160" s="4">
        <v>0</v>
      </c>
      <c r="BY160" s="15">
        <f t="shared" si="212"/>
        <v>0</v>
      </c>
      <c r="BZ160" s="89">
        <v>3.8500000000000001E-3</v>
      </c>
      <c r="CA160" s="4">
        <v>2.4079999999999999</v>
      </c>
      <c r="CB160" s="15">
        <f t="shared" si="213"/>
        <v>625454.54545454541</v>
      </c>
      <c r="CC160" s="47">
        <v>0</v>
      </c>
      <c r="CD160" s="4">
        <v>0</v>
      </c>
      <c r="CE160" s="15">
        <f t="shared" si="214"/>
        <v>0</v>
      </c>
      <c r="CF160" s="47">
        <v>0</v>
      </c>
      <c r="CG160" s="4">
        <v>0</v>
      </c>
      <c r="CH160" s="15">
        <f t="shared" si="215"/>
        <v>0</v>
      </c>
      <c r="CI160" s="17">
        <f t="shared" si="188"/>
        <v>0.98782000000000003</v>
      </c>
      <c r="CJ160" s="14">
        <f t="shared" si="189"/>
        <v>249.84799999999998</v>
      </c>
    </row>
    <row r="161" spans="1:88" ht="15" thickBot="1" x14ac:dyDescent="0.35">
      <c r="A161" s="78"/>
      <c r="B161" s="63" t="s">
        <v>17</v>
      </c>
      <c r="C161" s="48">
        <f t="shared" ref="C161:D161" si="216">SUM(C149:C160)</f>
        <v>0.94247999999999998</v>
      </c>
      <c r="D161" s="36">
        <f t="shared" si="216"/>
        <v>239.21199999999999</v>
      </c>
      <c r="E161" s="49"/>
      <c r="F161" s="48">
        <f t="shared" ref="F161:G161" si="217">SUM(F149:F160)</f>
        <v>0</v>
      </c>
      <c r="G161" s="36">
        <f t="shared" si="217"/>
        <v>0</v>
      </c>
      <c r="H161" s="49"/>
      <c r="I161" s="48">
        <f t="shared" ref="I161:J161" si="218">SUM(I149:I160)</f>
        <v>0</v>
      </c>
      <c r="J161" s="36">
        <f t="shared" si="218"/>
        <v>0</v>
      </c>
      <c r="K161" s="49"/>
      <c r="L161" s="48">
        <f t="shared" ref="L161:M161" si="219">SUM(L149:L160)</f>
        <v>0</v>
      </c>
      <c r="M161" s="36">
        <f t="shared" si="219"/>
        <v>0</v>
      </c>
      <c r="N161" s="49"/>
      <c r="O161" s="48">
        <f t="shared" ref="O161:P161" si="220">SUM(O149:O160)</f>
        <v>0</v>
      </c>
      <c r="P161" s="36">
        <f t="shared" si="220"/>
        <v>0</v>
      </c>
      <c r="Q161" s="49"/>
      <c r="R161" s="48">
        <f t="shared" ref="R161:S161" si="221">SUM(R149:R160)</f>
        <v>0</v>
      </c>
      <c r="S161" s="36">
        <f t="shared" si="221"/>
        <v>0</v>
      </c>
      <c r="T161" s="49"/>
      <c r="U161" s="48">
        <f t="shared" ref="U161:V161" si="222">SUM(U149:U160)</f>
        <v>0</v>
      </c>
      <c r="V161" s="36">
        <f t="shared" si="222"/>
        <v>0</v>
      </c>
      <c r="W161" s="49"/>
      <c r="X161" s="48">
        <f t="shared" ref="X161:Y161" si="223">SUM(X149:X160)</f>
        <v>208</v>
      </c>
      <c r="Y161" s="36">
        <f t="shared" si="223"/>
        <v>727.30400000000009</v>
      </c>
      <c r="Z161" s="49"/>
      <c r="AA161" s="48">
        <f t="shared" ref="AA161:AB161" si="224">SUM(AA149:AA160)</f>
        <v>0</v>
      </c>
      <c r="AB161" s="36">
        <f t="shared" si="224"/>
        <v>0</v>
      </c>
      <c r="AC161" s="49"/>
      <c r="AD161" s="48">
        <f t="shared" ref="AD161:AE161" si="225">SUM(AD149:AD160)</f>
        <v>3.62E-3</v>
      </c>
      <c r="AE161" s="36">
        <f t="shared" si="225"/>
        <v>2.7719999999999998</v>
      </c>
      <c r="AF161" s="49"/>
      <c r="AG161" s="48">
        <f t="shared" ref="AG161:AH161" si="226">SUM(AG149:AG160)</f>
        <v>3.79766</v>
      </c>
      <c r="AH161" s="36">
        <f t="shared" si="226"/>
        <v>252.81700000000004</v>
      </c>
      <c r="AI161" s="49"/>
      <c r="AJ161" s="48">
        <f t="shared" ref="AJ161:AK161" si="227">SUM(AJ149:AJ160)</f>
        <v>5.8E-4</v>
      </c>
      <c r="AK161" s="36">
        <f t="shared" si="227"/>
        <v>0.995</v>
      </c>
      <c r="AL161" s="49"/>
      <c r="AM161" s="48">
        <f t="shared" ref="AM161:AN161" si="228">SUM(AM149:AM160)</f>
        <v>0</v>
      </c>
      <c r="AN161" s="36">
        <f t="shared" si="228"/>
        <v>0</v>
      </c>
      <c r="AO161" s="49"/>
      <c r="AP161" s="48">
        <f t="shared" ref="AP161:AQ161" si="229">SUM(AP149:AP160)</f>
        <v>0</v>
      </c>
      <c r="AQ161" s="36">
        <f t="shared" si="229"/>
        <v>0</v>
      </c>
      <c r="AR161" s="49"/>
      <c r="AS161" s="48">
        <f t="shared" ref="AS161:AT161" si="230">SUM(AS149:AS160)</f>
        <v>0</v>
      </c>
      <c r="AT161" s="36">
        <f t="shared" si="230"/>
        <v>0</v>
      </c>
      <c r="AU161" s="49"/>
      <c r="AV161" s="48">
        <f t="shared" ref="AV161:AW161" si="231">SUM(AV149:AV160)</f>
        <v>0</v>
      </c>
      <c r="AW161" s="36">
        <f t="shared" si="231"/>
        <v>0</v>
      </c>
      <c r="AX161" s="49"/>
      <c r="AY161" s="48">
        <f t="shared" ref="AY161:AZ161" si="232">SUM(AY149:AY160)</f>
        <v>0</v>
      </c>
      <c r="AZ161" s="36">
        <f t="shared" si="232"/>
        <v>0</v>
      </c>
      <c r="BA161" s="49"/>
      <c r="BB161" s="48">
        <f t="shared" ref="BB161:BC161" si="233">SUM(BB149:BB160)</f>
        <v>0</v>
      </c>
      <c r="BC161" s="36">
        <f t="shared" si="233"/>
        <v>0</v>
      </c>
      <c r="BD161" s="49"/>
      <c r="BE161" s="48">
        <f t="shared" ref="BE161:BF161" si="234">SUM(BE149:BE160)</f>
        <v>0</v>
      </c>
      <c r="BF161" s="36">
        <f t="shared" si="234"/>
        <v>0</v>
      </c>
      <c r="BG161" s="49"/>
      <c r="BH161" s="48">
        <f t="shared" ref="BH161:BI161" si="235">SUM(BH149:BH160)</f>
        <v>0</v>
      </c>
      <c r="BI161" s="36">
        <f t="shared" si="235"/>
        <v>0</v>
      </c>
      <c r="BJ161" s="49"/>
      <c r="BK161" s="48">
        <f t="shared" ref="BK161:BL161" si="236">SUM(BK149:BK160)</f>
        <v>5.1900000000000002E-2</v>
      </c>
      <c r="BL161" s="36">
        <f t="shared" si="236"/>
        <v>14.709</v>
      </c>
      <c r="BM161" s="49"/>
      <c r="BN161" s="48">
        <f t="shared" ref="BN161:BO161" si="237">SUM(BN149:BN160)</f>
        <v>0</v>
      </c>
      <c r="BO161" s="36">
        <f t="shared" si="237"/>
        <v>0</v>
      </c>
      <c r="BP161" s="49"/>
      <c r="BQ161" s="48">
        <f t="shared" ref="BQ161:BR161" si="238">SUM(BQ149:BQ160)</f>
        <v>4.5179999999999998E-2</v>
      </c>
      <c r="BR161" s="36">
        <f t="shared" si="238"/>
        <v>10.247999999999999</v>
      </c>
      <c r="BS161" s="49"/>
      <c r="BT161" s="48">
        <f t="shared" ref="BT161:BU161" si="239">SUM(BT149:BT160)</f>
        <v>0</v>
      </c>
      <c r="BU161" s="36">
        <f t="shared" si="239"/>
        <v>0</v>
      </c>
      <c r="BV161" s="49"/>
      <c r="BW161" s="48">
        <f t="shared" ref="BW161:BX161" si="240">SUM(BW149:BW160)</f>
        <v>7.4400000000000004E-3</v>
      </c>
      <c r="BX161" s="36">
        <f t="shared" si="240"/>
        <v>2.585</v>
      </c>
      <c r="BY161" s="49"/>
      <c r="BZ161" s="48">
        <f t="shared" ref="BZ161:CA161" si="241">SUM(BZ149:BZ160)</f>
        <v>9.2800000000000001E-3</v>
      </c>
      <c r="CA161" s="36">
        <f t="shared" si="241"/>
        <v>6.7889999999999997</v>
      </c>
      <c r="CB161" s="49"/>
      <c r="CC161" s="48">
        <f t="shared" ref="CC161:CD161" si="242">SUM(CC149:CC160)</f>
        <v>0</v>
      </c>
      <c r="CD161" s="36">
        <f t="shared" si="242"/>
        <v>0</v>
      </c>
      <c r="CE161" s="49"/>
      <c r="CF161" s="48">
        <f t="shared" ref="CF161:CG161" si="243">SUM(CF149:CF160)</f>
        <v>0</v>
      </c>
      <c r="CG161" s="36">
        <f t="shared" si="243"/>
        <v>0</v>
      </c>
      <c r="CH161" s="49"/>
      <c r="CI161" s="37">
        <f t="shared" si="188"/>
        <v>212.85813999999999</v>
      </c>
      <c r="CJ161" s="38">
        <f t="shared" si="189"/>
        <v>1257.431</v>
      </c>
    </row>
    <row r="162" spans="1:88" x14ac:dyDescent="0.3">
      <c r="A162" s="60">
        <v>2021</v>
      </c>
      <c r="B162" s="61" t="s">
        <v>5</v>
      </c>
      <c r="C162" s="47">
        <v>0</v>
      </c>
      <c r="D162" s="4">
        <v>0</v>
      </c>
      <c r="E162" s="15">
        <f>IF(C162=0,0,D162/C162*1000)</f>
        <v>0</v>
      </c>
      <c r="F162" s="47">
        <v>0</v>
      </c>
      <c r="G162" s="4">
        <v>0</v>
      </c>
      <c r="H162" s="15">
        <f t="shared" ref="H162:H173" si="244">IF(F162=0,0,G162/F162*1000)</f>
        <v>0</v>
      </c>
      <c r="I162" s="47">
        <v>0</v>
      </c>
      <c r="J162" s="4">
        <v>0</v>
      </c>
      <c r="K162" s="15">
        <f t="shared" ref="K162:K173" si="245">IF(I162=0,0,J162/I162*1000)</f>
        <v>0</v>
      </c>
      <c r="L162" s="47">
        <v>0</v>
      </c>
      <c r="M162" s="4">
        <v>0</v>
      </c>
      <c r="N162" s="15">
        <f t="shared" ref="N162:N173" si="246">IF(L162=0,0,M162/L162*1000)</f>
        <v>0</v>
      </c>
      <c r="O162" s="47">
        <v>0</v>
      </c>
      <c r="P162" s="4">
        <v>0</v>
      </c>
      <c r="Q162" s="15">
        <f t="shared" ref="Q162:Q173" si="247">IF(O162=0,0,P162/O162*1000)</f>
        <v>0</v>
      </c>
      <c r="R162" s="47">
        <v>0</v>
      </c>
      <c r="S162" s="4">
        <v>0</v>
      </c>
      <c r="T162" s="15">
        <f t="shared" ref="T162:T173" si="248">IF(R162=0,0,S162/R162*1000)</f>
        <v>0</v>
      </c>
      <c r="U162" s="47">
        <v>0</v>
      </c>
      <c r="V162" s="4">
        <v>0</v>
      </c>
      <c r="W162" s="15">
        <f t="shared" ref="W162:W173" si="249">IF(U162=0,0,V162/U162*1000)</f>
        <v>0</v>
      </c>
      <c r="X162" s="47">
        <v>0</v>
      </c>
      <c r="Y162" s="4">
        <v>0</v>
      </c>
      <c r="Z162" s="15">
        <f t="shared" ref="Z162:Z173" si="250">IF(X162=0,0,Y162/X162*1000)</f>
        <v>0</v>
      </c>
      <c r="AA162" s="47">
        <v>0</v>
      </c>
      <c r="AB162" s="4">
        <v>0</v>
      </c>
      <c r="AC162" s="15">
        <f t="shared" ref="AC162:AC173" si="251">IF(AA162=0,0,AB162/AA162*1000)</f>
        <v>0</v>
      </c>
      <c r="AD162" s="47">
        <v>0</v>
      </c>
      <c r="AE162" s="4">
        <v>0</v>
      </c>
      <c r="AF162" s="15">
        <f t="shared" ref="AF162:AF173" si="252">IF(AD162=0,0,AE162/AD162*1000)</f>
        <v>0</v>
      </c>
      <c r="AG162" s="89">
        <v>1.2999999999999999E-2</v>
      </c>
      <c r="AH162" s="4">
        <v>6.1150000000000002</v>
      </c>
      <c r="AI162" s="15">
        <f t="shared" ref="AI162:AI173" si="253">IF(AG162=0,0,AH162/AG162*1000)</f>
        <v>470384.61538461543</v>
      </c>
      <c r="AJ162" s="47">
        <v>0</v>
      </c>
      <c r="AK162" s="4">
        <v>0</v>
      </c>
      <c r="AL162" s="15">
        <f t="shared" ref="AL162:AL173" si="254">IF(AJ162=0,0,AK162/AJ162*1000)</f>
        <v>0</v>
      </c>
      <c r="AM162" s="47">
        <v>0</v>
      </c>
      <c r="AN162" s="4">
        <v>0</v>
      </c>
      <c r="AO162" s="15">
        <f t="shared" ref="AO162:AO173" si="255">IF(AM162=0,0,AN162/AM162*1000)</f>
        <v>0</v>
      </c>
      <c r="AP162" s="47">
        <v>0</v>
      </c>
      <c r="AQ162" s="4">
        <v>0</v>
      </c>
      <c r="AR162" s="15">
        <f t="shared" ref="AR162:AR173" si="256">IF(AP162=0,0,AQ162/AP162*1000)</f>
        <v>0</v>
      </c>
      <c r="AS162" s="47">
        <v>0</v>
      </c>
      <c r="AT162" s="4">
        <v>0</v>
      </c>
      <c r="AU162" s="15">
        <f t="shared" ref="AU162:AU173" si="257">IF(AS162=0,0,AT162/AS162*1000)</f>
        <v>0</v>
      </c>
      <c r="AV162" s="47">
        <v>0</v>
      </c>
      <c r="AW162" s="4">
        <v>0</v>
      </c>
      <c r="AX162" s="15">
        <f t="shared" ref="AX162:AX173" si="258">IF(AV162=0,0,AW162/AV162*1000)</f>
        <v>0</v>
      </c>
      <c r="AY162" s="47">
        <v>0</v>
      </c>
      <c r="AZ162" s="4">
        <v>0</v>
      </c>
      <c r="BA162" s="15">
        <f t="shared" ref="BA162:BA173" si="259">IF(AY162=0,0,AZ162/AY162*1000)</f>
        <v>0</v>
      </c>
      <c r="BB162" s="47">
        <v>0</v>
      </c>
      <c r="BC162" s="4">
        <v>0</v>
      </c>
      <c r="BD162" s="15">
        <f t="shared" ref="BD162:BD173" si="260">IF(BB162=0,0,BC162/BB162*1000)</f>
        <v>0</v>
      </c>
      <c r="BE162" s="47">
        <v>0</v>
      </c>
      <c r="BF162" s="4">
        <v>0</v>
      </c>
      <c r="BG162" s="15">
        <f t="shared" ref="BG162:BG173" si="261">IF(BE162=0,0,BF162/BE162*1000)</f>
        <v>0</v>
      </c>
      <c r="BH162" s="47">
        <v>0</v>
      </c>
      <c r="BI162" s="4">
        <v>0</v>
      </c>
      <c r="BJ162" s="15">
        <f t="shared" ref="BJ162:BJ173" si="262">IF(BH162=0,0,BI162/BH162*1000)</f>
        <v>0</v>
      </c>
      <c r="BK162" s="89">
        <v>1.1100000000000001E-3</v>
      </c>
      <c r="BL162" s="4">
        <v>2.2210000000000001</v>
      </c>
      <c r="BM162" s="15">
        <f t="shared" ref="BM162:BM173" si="263">IF(BK162=0,0,BL162/BK162*1000)</f>
        <v>2000900.9009009008</v>
      </c>
      <c r="BN162" s="47">
        <v>0</v>
      </c>
      <c r="BO162" s="4">
        <v>0</v>
      </c>
      <c r="BP162" s="15">
        <f t="shared" ref="BP162:BP173" si="264">IF(BN162=0,0,BO162/BN162*1000)</f>
        <v>0</v>
      </c>
      <c r="BQ162" s="89">
        <v>6.3000000000000003E-4</v>
      </c>
      <c r="BR162" s="4">
        <v>0.79200000000000004</v>
      </c>
      <c r="BS162" s="15">
        <f t="shared" ref="BS162:BS173" si="265">IF(BQ162=0,0,BR162/BQ162*1000)</f>
        <v>1257142.857142857</v>
      </c>
      <c r="BT162" s="47">
        <v>0</v>
      </c>
      <c r="BU162" s="4">
        <v>0</v>
      </c>
      <c r="BV162" s="15">
        <f t="shared" ref="BV162:BV173" si="266">IF(BT162=0,0,BU162/BT162*1000)</f>
        <v>0</v>
      </c>
      <c r="BW162" s="47">
        <v>0</v>
      </c>
      <c r="BX162" s="4">
        <v>0</v>
      </c>
      <c r="BY162" s="15">
        <f t="shared" ref="BY162:BY173" si="267">IF(BW162=0,0,BX162/BW162*1000)</f>
        <v>0</v>
      </c>
      <c r="BZ162" s="47">
        <v>0</v>
      </c>
      <c r="CA162" s="4">
        <v>0</v>
      </c>
      <c r="CB162" s="15">
        <f t="shared" ref="CB162:CB173" si="268">IF(BZ162=0,0,CA162/BZ162*1000)</f>
        <v>0</v>
      </c>
      <c r="CC162" s="47">
        <v>0</v>
      </c>
      <c r="CD162" s="4">
        <v>0</v>
      </c>
      <c r="CE162" s="15">
        <f t="shared" ref="CE162:CE173" si="269">IF(CC162=0,0,CD162/CC162*1000)</f>
        <v>0</v>
      </c>
      <c r="CF162" s="47">
        <v>0</v>
      </c>
      <c r="CG162" s="4">
        <v>0</v>
      </c>
      <c r="CH162" s="15">
        <f t="shared" ref="CH162:CH173" si="270">IF(CF162=0,0,CG162/CF162*1000)</f>
        <v>0</v>
      </c>
      <c r="CI162" s="17">
        <f t="shared" ref="CI162:CI165" si="271">+F162+U162+X162+AG162+AJ162+AV162+BK162+BQ162+BW162+BZ162+AD162+C162+I162+L162+O162+AA162+AM162+AP162+AS162+BB162+BE162+BH162+BN162+BT162+CC162+CF162+R162</f>
        <v>1.474E-2</v>
      </c>
      <c r="CJ162" s="14">
        <f t="shared" ref="CJ162:CJ165" si="272">+G162+V162+Y162+AH162+AK162+AW162+BL162+BR162+BX162+CA162+AE162+D162+J162+M162+P162+AB162+AN162+AQ162+AT162+BC162+BF162+BI162+BO162+BU162+CD162+CG162+S162</f>
        <v>9.1280000000000001</v>
      </c>
    </row>
    <row r="163" spans="1:88" x14ac:dyDescent="0.3">
      <c r="A163" s="60">
        <v>2021</v>
      </c>
      <c r="B163" s="61" t="s">
        <v>6</v>
      </c>
      <c r="C163" s="47">
        <v>0</v>
      </c>
      <c r="D163" s="4">
        <v>0</v>
      </c>
      <c r="E163" s="15">
        <f t="shared" ref="E163:E164" si="273">IF(C163=0,0,D163/C163*1000)</f>
        <v>0</v>
      </c>
      <c r="F163" s="47">
        <v>0</v>
      </c>
      <c r="G163" s="4">
        <v>0</v>
      </c>
      <c r="H163" s="15">
        <f t="shared" si="244"/>
        <v>0</v>
      </c>
      <c r="I163" s="47">
        <v>0</v>
      </c>
      <c r="J163" s="4">
        <v>0</v>
      </c>
      <c r="K163" s="15">
        <f t="shared" si="245"/>
        <v>0</v>
      </c>
      <c r="L163" s="47">
        <v>0</v>
      </c>
      <c r="M163" s="4">
        <v>0</v>
      </c>
      <c r="N163" s="15">
        <f t="shared" si="246"/>
        <v>0</v>
      </c>
      <c r="O163" s="47">
        <v>0</v>
      </c>
      <c r="P163" s="4">
        <v>0</v>
      </c>
      <c r="Q163" s="15">
        <f t="shared" si="247"/>
        <v>0</v>
      </c>
      <c r="R163" s="47">
        <v>0</v>
      </c>
      <c r="S163" s="4">
        <v>0</v>
      </c>
      <c r="T163" s="15">
        <f t="shared" si="248"/>
        <v>0</v>
      </c>
      <c r="U163" s="47">
        <v>0</v>
      </c>
      <c r="V163" s="4">
        <v>0</v>
      </c>
      <c r="W163" s="15">
        <f t="shared" si="249"/>
        <v>0</v>
      </c>
      <c r="X163" s="89">
        <v>70.5</v>
      </c>
      <c r="Y163" s="4">
        <v>138.636</v>
      </c>
      <c r="Z163" s="15">
        <f t="shared" si="250"/>
        <v>1966.4680851063829</v>
      </c>
      <c r="AA163" s="47">
        <v>0</v>
      </c>
      <c r="AB163" s="4">
        <v>0</v>
      </c>
      <c r="AC163" s="15">
        <f t="shared" si="251"/>
        <v>0</v>
      </c>
      <c r="AD163" s="47">
        <v>0</v>
      </c>
      <c r="AE163" s="4">
        <v>0</v>
      </c>
      <c r="AF163" s="15">
        <f t="shared" si="252"/>
        <v>0</v>
      </c>
      <c r="AG163" s="89">
        <v>3.4399999999999999E-3</v>
      </c>
      <c r="AH163" s="4">
        <v>1.546</v>
      </c>
      <c r="AI163" s="15">
        <f t="shared" si="253"/>
        <v>449418.60465116281</v>
      </c>
      <c r="AJ163" s="47">
        <v>0</v>
      </c>
      <c r="AK163" s="4">
        <v>0</v>
      </c>
      <c r="AL163" s="15">
        <f t="shared" si="254"/>
        <v>0</v>
      </c>
      <c r="AM163" s="47">
        <v>0</v>
      </c>
      <c r="AN163" s="4">
        <v>0</v>
      </c>
      <c r="AO163" s="15">
        <f t="shared" si="255"/>
        <v>0</v>
      </c>
      <c r="AP163" s="47">
        <v>0</v>
      </c>
      <c r="AQ163" s="4">
        <v>0</v>
      </c>
      <c r="AR163" s="15">
        <f t="shared" si="256"/>
        <v>0</v>
      </c>
      <c r="AS163" s="47">
        <v>0</v>
      </c>
      <c r="AT163" s="4">
        <v>0</v>
      </c>
      <c r="AU163" s="15">
        <f t="shared" si="257"/>
        <v>0</v>
      </c>
      <c r="AV163" s="47">
        <v>0</v>
      </c>
      <c r="AW163" s="4">
        <v>0</v>
      </c>
      <c r="AX163" s="15">
        <f t="shared" si="258"/>
        <v>0</v>
      </c>
      <c r="AY163" s="47">
        <v>0</v>
      </c>
      <c r="AZ163" s="4">
        <v>0</v>
      </c>
      <c r="BA163" s="15">
        <f t="shared" si="259"/>
        <v>0</v>
      </c>
      <c r="BB163" s="47">
        <v>0</v>
      </c>
      <c r="BC163" s="4">
        <v>0</v>
      </c>
      <c r="BD163" s="15">
        <f t="shared" si="260"/>
        <v>0</v>
      </c>
      <c r="BE163" s="47">
        <v>0</v>
      </c>
      <c r="BF163" s="4">
        <v>0</v>
      </c>
      <c r="BG163" s="15">
        <f t="shared" si="261"/>
        <v>0</v>
      </c>
      <c r="BH163" s="47">
        <v>0</v>
      </c>
      <c r="BI163" s="4">
        <v>0</v>
      </c>
      <c r="BJ163" s="15">
        <f t="shared" si="262"/>
        <v>0</v>
      </c>
      <c r="BK163" s="47">
        <v>0</v>
      </c>
      <c r="BL163" s="4">
        <v>0</v>
      </c>
      <c r="BM163" s="15">
        <f t="shared" si="263"/>
        <v>0</v>
      </c>
      <c r="BN163" s="47">
        <v>0</v>
      </c>
      <c r="BO163" s="4">
        <v>0</v>
      </c>
      <c r="BP163" s="15">
        <f t="shared" si="264"/>
        <v>0</v>
      </c>
      <c r="BQ163" s="89">
        <v>6.6E-4</v>
      </c>
      <c r="BR163" s="4">
        <v>0.78800000000000003</v>
      </c>
      <c r="BS163" s="15">
        <f t="shared" si="265"/>
        <v>1193939.393939394</v>
      </c>
      <c r="BT163" s="47">
        <v>0</v>
      </c>
      <c r="BU163" s="4">
        <v>0</v>
      </c>
      <c r="BV163" s="15">
        <f t="shared" si="266"/>
        <v>0</v>
      </c>
      <c r="BW163" s="47">
        <v>0</v>
      </c>
      <c r="BX163" s="4">
        <v>0</v>
      </c>
      <c r="BY163" s="15">
        <f t="shared" si="267"/>
        <v>0</v>
      </c>
      <c r="BZ163" s="89">
        <v>7.8399999999999997E-3</v>
      </c>
      <c r="CA163" s="4">
        <v>6.1980000000000004</v>
      </c>
      <c r="CB163" s="15">
        <f t="shared" si="268"/>
        <v>790561.22448979598</v>
      </c>
      <c r="CC163" s="47">
        <v>0</v>
      </c>
      <c r="CD163" s="4">
        <v>0</v>
      </c>
      <c r="CE163" s="15">
        <f t="shared" si="269"/>
        <v>0</v>
      </c>
      <c r="CF163" s="47">
        <v>0</v>
      </c>
      <c r="CG163" s="4">
        <v>0</v>
      </c>
      <c r="CH163" s="15">
        <f t="shared" si="270"/>
        <v>0</v>
      </c>
      <c r="CI163" s="17">
        <f t="shared" si="271"/>
        <v>70.511939999999996</v>
      </c>
      <c r="CJ163" s="14">
        <f t="shared" si="272"/>
        <v>147.16800000000001</v>
      </c>
    </row>
    <row r="164" spans="1:88" x14ac:dyDescent="0.3">
      <c r="A164" s="60">
        <v>2021</v>
      </c>
      <c r="B164" s="61" t="s">
        <v>7</v>
      </c>
      <c r="C164" s="47">
        <v>0</v>
      </c>
      <c r="D164" s="4">
        <v>0</v>
      </c>
      <c r="E164" s="15">
        <f t="shared" si="273"/>
        <v>0</v>
      </c>
      <c r="F164" s="47">
        <v>0</v>
      </c>
      <c r="G164" s="4">
        <v>0</v>
      </c>
      <c r="H164" s="15">
        <f t="shared" si="244"/>
        <v>0</v>
      </c>
      <c r="I164" s="47">
        <v>0</v>
      </c>
      <c r="J164" s="4">
        <v>0</v>
      </c>
      <c r="K164" s="15">
        <f t="shared" si="245"/>
        <v>0</v>
      </c>
      <c r="L164" s="47">
        <v>0</v>
      </c>
      <c r="M164" s="4">
        <v>0</v>
      </c>
      <c r="N164" s="15">
        <f t="shared" si="246"/>
        <v>0</v>
      </c>
      <c r="O164" s="47">
        <v>0</v>
      </c>
      <c r="P164" s="4">
        <v>0</v>
      </c>
      <c r="Q164" s="15">
        <f t="shared" si="247"/>
        <v>0</v>
      </c>
      <c r="R164" s="47">
        <v>0</v>
      </c>
      <c r="S164" s="4">
        <v>0</v>
      </c>
      <c r="T164" s="15">
        <f t="shared" si="248"/>
        <v>0</v>
      </c>
      <c r="U164" s="47">
        <v>0</v>
      </c>
      <c r="V164" s="4">
        <v>0</v>
      </c>
      <c r="W164" s="15">
        <f t="shared" si="249"/>
        <v>0</v>
      </c>
      <c r="X164" s="47">
        <v>0</v>
      </c>
      <c r="Y164" s="4">
        <v>0</v>
      </c>
      <c r="Z164" s="15">
        <f t="shared" si="250"/>
        <v>0</v>
      </c>
      <c r="AA164" s="47">
        <v>0</v>
      </c>
      <c r="AB164" s="4">
        <v>0</v>
      </c>
      <c r="AC164" s="15">
        <f t="shared" si="251"/>
        <v>0</v>
      </c>
      <c r="AD164" s="89">
        <v>2.35E-2</v>
      </c>
      <c r="AE164" s="4">
        <v>2.1150000000000002</v>
      </c>
      <c r="AF164" s="15">
        <f t="shared" si="252"/>
        <v>90000.000000000015</v>
      </c>
      <c r="AG164" s="89">
        <v>4.3699999999999998E-3</v>
      </c>
      <c r="AH164" s="4">
        <v>1.917</v>
      </c>
      <c r="AI164" s="15">
        <f t="shared" si="253"/>
        <v>438672.76887871855</v>
      </c>
      <c r="AJ164" s="47">
        <v>0</v>
      </c>
      <c r="AK164" s="4">
        <v>0</v>
      </c>
      <c r="AL164" s="15">
        <f t="shared" si="254"/>
        <v>0</v>
      </c>
      <c r="AM164" s="47">
        <v>0</v>
      </c>
      <c r="AN164" s="4">
        <v>0</v>
      </c>
      <c r="AO164" s="15">
        <f t="shared" si="255"/>
        <v>0</v>
      </c>
      <c r="AP164" s="47">
        <v>0</v>
      </c>
      <c r="AQ164" s="4">
        <v>0</v>
      </c>
      <c r="AR164" s="15">
        <f t="shared" si="256"/>
        <v>0</v>
      </c>
      <c r="AS164" s="47">
        <v>0</v>
      </c>
      <c r="AT164" s="4">
        <v>0</v>
      </c>
      <c r="AU164" s="15">
        <f t="shared" si="257"/>
        <v>0</v>
      </c>
      <c r="AV164" s="47">
        <v>0</v>
      </c>
      <c r="AW164" s="4">
        <v>0</v>
      </c>
      <c r="AX164" s="15">
        <f t="shared" si="258"/>
        <v>0</v>
      </c>
      <c r="AY164" s="47">
        <v>0</v>
      </c>
      <c r="AZ164" s="4">
        <v>0</v>
      </c>
      <c r="BA164" s="15">
        <f t="shared" si="259"/>
        <v>0</v>
      </c>
      <c r="BB164" s="47">
        <v>0</v>
      </c>
      <c r="BC164" s="4">
        <v>0</v>
      </c>
      <c r="BD164" s="15">
        <f t="shared" si="260"/>
        <v>0</v>
      </c>
      <c r="BE164" s="47">
        <v>0</v>
      </c>
      <c r="BF164" s="4">
        <v>0</v>
      </c>
      <c r="BG164" s="15">
        <f t="shared" si="261"/>
        <v>0</v>
      </c>
      <c r="BH164" s="47">
        <v>0</v>
      </c>
      <c r="BI164" s="4">
        <v>0</v>
      </c>
      <c r="BJ164" s="15">
        <f t="shared" si="262"/>
        <v>0</v>
      </c>
      <c r="BK164" s="89">
        <v>2.8900000000000002E-3</v>
      </c>
      <c r="BL164" s="4">
        <v>5.5979999999999999</v>
      </c>
      <c r="BM164" s="15">
        <f t="shared" si="263"/>
        <v>1937024.2214532869</v>
      </c>
      <c r="BN164" s="47">
        <v>0</v>
      </c>
      <c r="BO164" s="4">
        <v>0</v>
      </c>
      <c r="BP164" s="15">
        <f t="shared" si="264"/>
        <v>0</v>
      </c>
      <c r="BQ164" s="47">
        <v>0</v>
      </c>
      <c r="BR164" s="4">
        <v>0</v>
      </c>
      <c r="BS164" s="15">
        <f t="shared" si="265"/>
        <v>0</v>
      </c>
      <c r="BT164" s="47">
        <v>0</v>
      </c>
      <c r="BU164" s="4">
        <v>0</v>
      </c>
      <c r="BV164" s="15">
        <f t="shared" si="266"/>
        <v>0</v>
      </c>
      <c r="BW164" s="47">
        <v>0</v>
      </c>
      <c r="BX164" s="4">
        <v>0</v>
      </c>
      <c r="BY164" s="15">
        <f t="shared" si="267"/>
        <v>0</v>
      </c>
      <c r="BZ164" s="89">
        <v>0.01</v>
      </c>
      <c r="CA164" s="4">
        <v>1.5680000000000001</v>
      </c>
      <c r="CB164" s="15">
        <f t="shared" si="268"/>
        <v>156800</v>
      </c>
      <c r="CC164" s="47">
        <v>0</v>
      </c>
      <c r="CD164" s="4">
        <v>0</v>
      </c>
      <c r="CE164" s="15">
        <f t="shared" si="269"/>
        <v>0</v>
      </c>
      <c r="CF164" s="47">
        <v>0</v>
      </c>
      <c r="CG164" s="4">
        <v>0</v>
      </c>
      <c r="CH164" s="15">
        <f t="shared" si="270"/>
        <v>0</v>
      </c>
      <c r="CI164" s="17">
        <f t="shared" si="271"/>
        <v>4.0760000000000005E-2</v>
      </c>
      <c r="CJ164" s="14">
        <f t="shared" si="272"/>
        <v>11.198</v>
      </c>
    </row>
    <row r="165" spans="1:88" x14ac:dyDescent="0.3">
      <c r="A165" s="60">
        <v>2021</v>
      </c>
      <c r="B165" s="61" t="s">
        <v>8</v>
      </c>
      <c r="C165" s="47">
        <v>0</v>
      </c>
      <c r="D165" s="4">
        <v>0</v>
      </c>
      <c r="E165" s="15">
        <f>IF(C165=0,0,D165/C165*1000)</f>
        <v>0</v>
      </c>
      <c r="F165" s="47">
        <v>0</v>
      </c>
      <c r="G165" s="4">
        <v>0</v>
      </c>
      <c r="H165" s="15">
        <f t="shared" si="244"/>
        <v>0</v>
      </c>
      <c r="I165" s="47">
        <v>0</v>
      </c>
      <c r="J165" s="4">
        <v>0</v>
      </c>
      <c r="K165" s="15">
        <f t="shared" si="245"/>
        <v>0</v>
      </c>
      <c r="L165" s="47">
        <v>0</v>
      </c>
      <c r="M165" s="4">
        <v>0</v>
      </c>
      <c r="N165" s="15">
        <f t="shared" si="246"/>
        <v>0</v>
      </c>
      <c r="O165" s="47">
        <v>0</v>
      </c>
      <c r="P165" s="4">
        <v>0</v>
      </c>
      <c r="Q165" s="15">
        <f t="shared" si="247"/>
        <v>0</v>
      </c>
      <c r="R165" s="47">
        <v>0</v>
      </c>
      <c r="S165" s="4">
        <v>0</v>
      </c>
      <c r="T165" s="15">
        <f t="shared" si="248"/>
        <v>0</v>
      </c>
      <c r="U165" s="47">
        <v>0</v>
      </c>
      <c r="V165" s="4">
        <v>0</v>
      </c>
      <c r="W165" s="15">
        <f t="shared" si="249"/>
        <v>0</v>
      </c>
      <c r="X165" s="47">
        <v>0</v>
      </c>
      <c r="Y165" s="4">
        <v>0</v>
      </c>
      <c r="Z165" s="15">
        <f t="shared" si="250"/>
        <v>0</v>
      </c>
      <c r="AA165" s="47">
        <v>0</v>
      </c>
      <c r="AB165" s="4">
        <v>0</v>
      </c>
      <c r="AC165" s="15">
        <f t="shared" si="251"/>
        <v>0</v>
      </c>
      <c r="AD165" s="47">
        <v>0</v>
      </c>
      <c r="AE165" s="4">
        <v>0</v>
      </c>
      <c r="AF165" s="15">
        <f t="shared" si="252"/>
        <v>0</v>
      </c>
      <c r="AG165" s="89">
        <v>9.8089999999999997E-2</v>
      </c>
      <c r="AH165" s="4">
        <v>12.444000000000001</v>
      </c>
      <c r="AI165" s="15">
        <f t="shared" si="253"/>
        <v>126863.08492201041</v>
      </c>
      <c r="AJ165" s="47">
        <v>0</v>
      </c>
      <c r="AK165" s="4">
        <v>0</v>
      </c>
      <c r="AL165" s="15">
        <f t="shared" si="254"/>
        <v>0</v>
      </c>
      <c r="AM165" s="47">
        <v>0</v>
      </c>
      <c r="AN165" s="4">
        <v>0</v>
      </c>
      <c r="AO165" s="15">
        <f t="shared" si="255"/>
        <v>0</v>
      </c>
      <c r="AP165" s="47">
        <v>0</v>
      </c>
      <c r="AQ165" s="4">
        <v>0</v>
      </c>
      <c r="AR165" s="15">
        <f t="shared" si="256"/>
        <v>0</v>
      </c>
      <c r="AS165" s="47">
        <v>0</v>
      </c>
      <c r="AT165" s="4">
        <v>0</v>
      </c>
      <c r="AU165" s="15">
        <f t="shared" si="257"/>
        <v>0</v>
      </c>
      <c r="AV165" s="47">
        <v>0</v>
      </c>
      <c r="AW165" s="4">
        <v>0</v>
      </c>
      <c r="AX165" s="15">
        <f t="shared" si="258"/>
        <v>0</v>
      </c>
      <c r="AY165" s="47">
        <v>0</v>
      </c>
      <c r="AZ165" s="4">
        <v>0</v>
      </c>
      <c r="BA165" s="15">
        <f t="shared" si="259"/>
        <v>0</v>
      </c>
      <c r="BB165" s="47">
        <v>0</v>
      </c>
      <c r="BC165" s="4">
        <v>0</v>
      </c>
      <c r="BD165" s="15">
        <f t="shared" si="260"/>
        <v>0</v>
      </c>
      <c r="BE165" s="47">
        <v>0</v>
      </c>
      <c r="BF165" s="4">
        <v>0</v>
      </c>
      <c r="BG165" s="15">
        <f t="shared" si="261"/>
        <v>0</v>
      </c>
      <c r="BH165" s="47">
        <v>0</v>
      </c>
      <c r="BI165" s="4">
        <v>0</v>
      </c>
      <c r="BJ165" s="15">
        <f t="shared" si="262"/>
        <v>0</v>
      </c>
      <c r="BK165" s="89">
        <v>2.0899999999999998E-3</v>
      </c>
      <c r="BL165" s="4">
        <v>4.1589999999999998</v>
      </c>
      <c r="BM165" s="15">
        <f t="shared" si="263"/>
        <v>1989952.1531100478</v>
      </c>
      <c r="BN165" s="47">
        <v>0</v>
      </c>
      <c r="BO165" s="4">
        <v>0</v>
      </c>
      <c r="BP165" s="15">
        <f t="shared" si="264"/>
        <v>0</v>
      </c>
      <c r="BQ165" s="47">
        <v>0</v>
      </c>
      <c r="BR165" s="4">
        <v>0</v>
      </c>
      <c r="BS165" s="15">
        <f t="shared" si="265"/>
        <v>0</v>
      </c>
      <c r="BT165" s="47">
        <v>0</v>
      </c>
      <c r="BU165" s="4">
        <v>0</v>
      </c>
      <c r="BV165" s="15">
        <f t="shared" si="266"/>
        <v>0</v>
      </c>
      <c r="BW165" s="89">
        <v>8.5999999999999998E-4</v>
      </c>
      <c r="BX165" s="4">
        <v>0.65</v>
      </c>
      <c r="BY165" s="15">
        <f t="shared" si="267"/>
        <v>755813.95348837215</v>
      </c>
      <c r="BZ165" s="89">
        <v>3.3500000000000001E-3</v>
      </c>
      <c r="CA165" s="4">
        <v>2.7509999999999999</v>
      </c>
      <c r="CB165" s="15">
        <f t="shared" si="268"/>
        <v>821194.02985074627</v>
      </c>
      <c r="CC165" s="47">
        <v>0</v>
      </c>
      <c r="CD165" s="4">
        <v>0</v>
      </c>
      <c r="CE165" s="15">
        <f t="shared" si="269"/>
        <v>0</v>
      </c>
      <c r="CF165" s="47">
        <v>0</v>
      </c>
      <c r="CG165" s="4">
        <v>0</v>
      </c>
      <c r="CH165" s="15">
        <f t="shared" si="270"/>
        <v>0</v>
      </c>
      <c r="CI165" s="17">
        <f t="shared" si="271"/>
        <v>0.10439</v>
      </c>
      <c r="CJ165" s="14">
        <f t="shared" si="272"/>
        <v>20.004000000000001</v>
      </c>
    </row>
    <row r="166" spans="1:88" x14ac:dyDescent="0.3">
      <c r="A166" s="60">
        <v>2021</v>
      </c>
      <c r="B166" s="15" t="s">
        <v>9</v>
      </c>
      <c r="C166" s="47">
        <v>0</v>
      </c>
      <c r="D166" s="4">
        <v>0</v>
      </c>
      <c r="E166" s="15">
        <f t="shared" ref="E166:E173" si="274">IF(C166=0,0,D166/C166*1000)</f>
        <v>0</v>
      </c>
      <c r="F166" s="47">
        <v>0</v>
      </c>
      <c r="G166" s="4">
        <v>0</v>
      </c>
      <c r="H166" s="15">
        <f t="shared" si="244"/>
        <v>0</v>
      </c>
      <c r="I166" s="47">
        <v>0</v>
      </c>
      <c r="J166" s="4">
        <v>0</v>
      </c>
      <c r="K166" s="15">
        <f t="shared" si="245"/>
        <v>0</v>
      </c>
      <c r="L166" s="47">
        <v>0</v>
      </c>
      <c r="M166" s="4">
        <v>0</v>
      </c>
      <c r="N166" s="15">
        <f t="shared" si="246"/>
        <v>0</v>
      </c>
      <c r="O166" s="47">
        <v>0</v>
      </c>
      <c r="P166" s="4">
        <v>0</v>
      </c>
      <c r="Q166" s="15">
        <f t="shared" si="247"/>
        <v>0</v>
      </c>
      <c r="R166" s="86">
        <v>4.0039999999999999E-2</v>
      </c>
      <c r="S166" s="87">
        <v>5.2270000000000003</v>
      </c>
      <c r="T166" s="88">
        <f t="shared" si="248"/>
        <v>130544.45554445556</v>
      </c>
      <c r="U166" s="47">
        <v>0</v>
      </c>
      <c r="V166" s="4">
        <v>0</v>
      </c>
      <c r="W166" s="15">
        <f t="shared" si="249"/>
        <v>0</v>
      </c>
      <c r="X166" s="47">
        <v>0</v>
      </c>
      <c r="Y166" s="4">
        <v>0</v>
      </c>
      <c r="Z166" s="15">
        <f t="shared" si="250"/>
        <v>0</v>
      </c>
      <c r="AA166" s="47">
        <v>0</v>
      </c>
      <c r="AB166" s="4">
        <v>0</v>
      </c>
      <c r="AC166" s="15">
        <f t="shared" si="251"/>
        <v>0</v>
      </c>
      <c r="AD166" s="47">
        <v>0</v>
      </c>
      <c r="AE166" s="4">
        <v>0</v>
      </c>
      <c r="AF166" s="15">
        <f t="shared" si="252"/>
        <v>0</v>
      </c>
      <c r="AG166" s="86">
        <v>5.058E-2</v>
      </c>
      <c r="AH166" s="87">
        <v>9.2639999999999993</v>
      </c>
      <c r="AI166" s="15">
        <f t="shared" si="253"/>
        <v>183155.39739027282</v>
      </c>
      <c r="AJ166" s="47">
        <v>0</v>
      </c>
      <c r="AK166" s="4">
        <v>0</v>
      </c>
      <c r="AL166" s="15">
        <f t="shared" si="254"/>
        <v>0</v>
      </c>
      <c r="AM166" s="47">
        <v>0</v>
      </c>
      <c r="AN166" s="4">
        <v>0</v>
      </c>
      <c r="AO166" s="15">
        <f t="shared" si="255"/>
        <v>0</v>
      </c>
      <c r="AP166" s="47">
        <v>0</v>
      </c>
      <c r="AQ166" s="4">
        <v>0</v>
      </c>
      <c r="AR166" s="15">
        <f t="shared" si="256"/>
        <v>0</v>
      </c>
      <c r="AS166" s="47">
        <v>0</v>
      </c>
      <c r="AT166" s="4">
        <v>0</v>
      </c>
      <c r="AU166" s="15">
        <f t="shared" si="257"/>
        <v>0</v>
      </c>
      <c r="AV166" s="47">
        <v>0</v>
      </c>
      <c r="AW166" s="4">
        <v>0</v>
      </c>
      <c r="AX166" s="15">
        <f t="shared" si="258"/>
        <v>0</v>
      </c>
      <c r="AY166" s="47">
        <v>0</v>
      </c>
      <c r="AZ166" s="4">
        <v>0</v>
      </c>
      <c r="BA166" s="15">
        <f t="shared" si="259"/>
        <v>0</v>
      </c>
      <c r="BB166" s="47">
        <v>0</v>
      </c>
      <c r="BC166" s="4">
        <v>0</v>
      </c>
      <c r="BD166" s="15">
        <f t="shared" si="260"/>
        <v>0</v>
      </c>
      <c r="BE166" s="47">
        <v>0</v>
      </c>
      <c r="BF166" s="4">
        <v>0</v>
      </c>
      <c r="BG166" s="15">
        <f t="shared" si="261"/>
        <v>0</v>
      </c>
      <c r="BH166" s="47">
        <v>0</v>
      </c>
      <c r="BI166" s="4">
        <v>0</v>
      </c>
      <c r="BJ166" s="15">
        <f t="shared" si="262"/>
        <v>0</v>
      </c>
      <c r="BK166" s="86">
        <v>8.3999999999999993E-4</v>
      </c>
      <c r="BL166" s="87">
        <v>1.512</v>
      </c>
      <c r="BM166" s="15">
        <f t="shared" si="263"/>
        <v>1800000.0000000002</v>
      </c>
      <c r="BN166" s="47">
        <v>0</v>
      </c>
      <c r="BO166" s="4">
        <v>0</v>
      </c>
      <c r="BP166" s="15">
        <f t="shared" si="264"/>
        <v>0</v>
      </c>
      <c r="BQ166" s="47">
        <v>0</v>
      </c>
      <c r="BR166" s="4">
        <v>0</v>
      </c>
      <c r="BS166" s="15">
        <f t="shared" si="265"/>
        <v>0</v>
      </c>
      <c r="BT166" s="47">
        <v>0</v>
      </c>
      <c r="BU166" s="4">
        <v>0</v>
      </c>
      <c r="BV166" s="15">
        <f t="shared" si="266"/>
        <v>0</v>
      </c>
      <c r="BW166" s="47">
        <v>0</v>
      </c>
      <c r="BX166" s="4">
        <v>0</v>
      </c>
      <c r="BY166" s="15">
        <f t="shared" si="267"/>
        <v>0</v>
      </c>
      <c r="BZ166" s="86">
        <v>7.5000000000000002E-4</v>
      </c>
      <c r="CA166" s="87">
        <v>1.4770000000000001</v>
      </c>
      <c r="CB166" s="15">
        <f t="shared" si="268"/>
        <v>1969333.3333333335</v>
      </c>
      <c r="CC166" s="47">
        <v>0</v>
      </c>
      <c r="CD166" s="4">
        <v>0</v>
      </c>
      <c r="CE166" s="15">
        <f t="shared" si="269"/>
        <v>0</v>
      </c>
      <c r="CF166" s="47">
        <v>0</v>
      </c>
      <c r="CG166" s="4">
        <v>0</v>
      </c>
      <c r="CH166" s="15">
        <f t="shared" si="270"/>
        <v>0</v>
      </c>
      <c r="CI166" s="17">
        <f>+F166+U166+X166+AG166+AJ166+AV166+BK166+BQ166+BW166+BZ166+AD166+C166+I166+L166+O166+AA166+AM166+AP166+AS166+BB166+BE166+BH166+BN166+BT166+CC166+CF166+R166</f>
        <v>9.221E-2</v>
      </c>
      <c r="CJ166" s="14">
        <f>+G166+V166+Y166+AH166+AK166+AW166+BL166+BR166+BX166+CA166+AE166+D166+J166+M166+P166+AB166+AN166+AQ166+AT166+BC166+BF166+BI166+BO166+BU166+CD166+CG166+S166</f>
        <v>17.48</v>
      </c>
    </row>
    <row r="167" spans="1:88" x14ac:dyDescent="0.3">
      <c r="A167" s="60">
        <v>2021</v>
      </c>
      <c r="B167" s="61" t="s">
        <v>10</v>
      </c>
      <c r="C167" s="47">
        <v>0</v>
      </c>
      <c r="D167" s="4">
        <v>0</v>
      </c>
      <c r="E167" s="15">
        <f t="shared" si="274"/>
        <v>0</v>
      </c>
      <c r="F167" s="47">
        <v>0</v>
      </c>
      <c r="G167" s="4">
        <v>0</v>
      </c>
      <c r="H167" s="15">
        <f t="shared" si="244"/>
        <v>0</v>
      </c>
      <c r="I167" s="47">
        <v>0</v>
      </c>
      <c r="J167" s="4">
        <v>0</v>
      </c>
      <c r="K167" s="15">
        <f t="shared" si="245"/>
        <v>0</v>
      </c>
      <c r="L167" s="47">
        <v>0</v>
      </c>
      <c r="M167" s="4">
        <v>0</v>
      </c>
      <c r="N167" s="15">
        <f t="shared" si="246"/>
        <v>0</v>
      </c>
      <c r="O167" s="47">
        <v>0</v>
      </c>
      <c r="P167" s="4">
        <v>0</v>
      </c>
      <c r="Q167" s="15">
        <f t="shared" si="247"/>
        <v>0</v>
      </c>
      <c r="R167" s="47">
        <v>0</v>
      </c>
      <c r="S167" s="4">
        <v>0</v>
      </c>
      <c r="T167" s="15">
        <f t="shared" si="248"/>
        <v>0</v>
      </c>
      <c r="U167" s="47">
        <v>0</v>
      </c>
      <c r="V167" s="4">
        <v>0</v>
      </c>
      <c r="W167" s="15">
        <f t="shared" si="249"/>
        <v>0</v>
      </c>
      <c r="X167" s="47">
        <v>0</v>
      </c>
      <c r="Y167" s="4">
        <v>0</v>
      </c>
      <c r="Z167" s="15">
        <f t="shared" si="250"/>
        <v>0</v>
      </c>
      <c r="AA167" s="47">
        <v>0</v>
      </c>
      <c r="AB167" s="4">
        <v>0</v>
      </c>
      <c r="AC167" s="15">
        <f t="shared" si="251"/>
        <v>0</v>
      </c>
      <c r="AD167" s="47">
        <v>0</v>
      </c>
      <c r="AE167" s="4">
        <v>0</v>
      </c>
      <c r="AF167" s="15">
        <f t="shared" si="252"/>
        <v>0</v>
      </c>
      <c r="AG167" s="89">
        <v>4.0400000000000002E-3</v>
      </c>
      <c r="AH167" s="4">
        <v>2.1379999999999999</v>
      </c>
      <c r="AI167" s="15">
        <f t="shared" si="253"/>
        <v>529207.92079207906</v>
      </c>
      <c r="AJ167" s="47">
        <v>0</v>
      </c>
      <c r="AK167" s="4">
        <v>0</v>
      </c>
      <c r="AL167" s="15">
        <f t="shared" si="254"/>
        <v>0</v>
      </c>
      <c r="AM167" s="47">
        <v>0</v>
      </c>
      <c r="AN167" s="4">
        <v>0</v>
      </c>
      <c r="AO167" s="15">
        <f t="shared" si="255"/>
        <v>0</v>
      </c>
      <c r="AP167" s="47">
        <v>0</v>
      </c>
      <c r="AQ167" s="4">
        <v>0</v>
      </c>
      <c r="AR167" s="15">
        <f t="shared" si="256"/>
        <v>0</v>
      </c>
      <c r="AS167" s="47">
        <v>0</v>
      </c>
      <c r="AT167" s="4">
        <v>0</v>
      </c>
      <c r="AU167" s="15">
        <f t="shared" si="257"/>
        <v>0</v>
      </c>
      <c r="AV167" s="47">
        <v>0</v>
      </c>
      <c r="AW167" s="4">
        <v>0</v>
      </c>
      <c r="AX167" s="15">
        <f t="shared" si="258"/>
        <v>0</v>
      </c>
      <c r="AY167" s="47">
        <v>0</v>
      </c>
      <c r="AZ167" s="4">
        <v>0</v>
      </c>
      <c r="BA167" s="15">
        <f t="shared" si="259"/>
        <v>0</v>
      </c>
      <c r="BB167" s="47">
        <v>0</v>
      </c>
      <c r="BC167" s="4">
        <v>0</v>
      </c>
      <c r="BD167" s="15">
        <f t="shared" si="260"/>
        <v>0</v>
      </c>
      <c r="BE167" s="47">
        <v>0</v>
      </c>
      <c r="BF167" s="4">
        <v>0</v>
      </c>
      <c r="BG167" s="15">
        <f t="shared" si="261"/>
        <v>0</v>
      </c>
      <c r="BH167" s="47">
        <v>0</v>
      </c>
      <c r="BI167" s="4">
        <v>0</v>
      </c>
      <c r="BJ167" s="15">
        <f t="shared" si="262"/>
        <v>0</v>
      </c>
      <c r="BK167" s="89">
        <v>4.7999999999999996E-3</v>
      </c>
      <c r="BL167" s="4">
        <v>1.6319999999999999</v>
      </c>
      <c r="BM167" s="15">
        <f t="shared" si="263"/>
        <v>340000</v>
      </c>
      <c r="BN167" s="47">
        <v>0</v>
      </c>
      <c r="BO167" s="4">
        <v>0</v>
      </c>
      <c r="BP167" s="15">
        <f t="shared" si="264"/>
        <v>0</v>
      </c>
      <c r="BQ167" s="47">
        <v>0</v>
      </c>
      <c r="BR167" s="4">
        <v>0</v>
      </c>
      <c r="BS167" s="15">
        <f t="shared" si="265"/>
        <v>0</v>
      </c>
      <c r="BT167" s="47">
        <v>0</v>
      </c>
      <c r="BU167" s="4">
        <v>0</v>
      </c>
      <c r="BV167" s="15">
        <f t="shared" si="266"/>
        <v>0</v>
      </c>
      <c r="BW167" s="47">
        <v>0</v>
      </c>
      <c r="BX167" s="4">
        <v>0</v>
      </c>
      <c r="BY167" s="15">
        <f t="shared" si="267"/>
        <v>0</v>
      </c>
      <c r="BZ167" s="47">
        <v>0</v>
      </c>
      <c r="CA167" s="4">
        <v>0</v>
      </c>
      <c r="CB167" s="15">
        <f t="shared" si="268"/>
        <v>0</v>
      </c>
      <c r="CC167" s="47">
        <v>0</v>
      </c>
      <c r="CD167" s="4">
        <v>0</v>
      </c>
      <c r="CE167" s="15">
        <f t="shared" si="269"/>
        <v>0</v>
      </c>
      <c r="CF167" s="47">
        <v>0</v>
      </c>
      <c r="CG167" s="4">
        <v>0</v>
      </c>
      <c r="CH167" s="15">
        <f t="shared" si="270"/>
        <v>0</v>
      </c>
      <c r="CI167" s="17">
        <f t="shared" ref="CI167:CI174" si="275">+F167+U167+X167+AG167+AJ167+AV167+BK167+BQ167+BW167+BZ167+AD167+C167+I167+L167+O167+AA167+AM167+AP167+AS167+BB167+BE167+BH167+BN167+BT167+CC167+CF167+R167</f>
        <v>8.8400000000000006E-3</v>
      </c>
      <c r="CJ167" s="14">
        <f t="shared" ref="CJ167:CJ174" si="276">+G167+V167+Y167+AH167+AK167+AW167+BL167+BR167+BX167+CA167+AE167+D167+J167+M167+P167+AB167+AN167+AQ167+AT167+BC167+BF167+BI167+BO167+BU167+CD167+CG167+S167</f>
        <v>3.7699999999999996</v>
      </c>
    </row>
    <row r="168" spans="1:88" x14ac:dyDescent="0.3">
      <c r="A168" s="60">
        <v>2021</v>
      </c>
      <c r="B168" s="61" t="s">
        <v>11</v>
      </c>
      <c r="C168" s="47">
        <v>0</v>
      </c>
      <c r="D168" s="4">
        <v>0</v>
      </c>
      <c r="E168" s="15">
        <f t="shared" si="274"/>
        <v>0</v>
      </c>
      <c r="F168" s="47">
        <v>0</v>
      </c>
      <c r="G168" s="4">
        <v>0</v>
      </c>
      <c r="H168" s="15">
        <f t="shared" si="244"/>
        <v>0</v>
      </c>
      <c r="I168" s="89">
        <v>3.4590000000000003E-2</v>
      </c>
      <c r="J168" s="4">
        <v>1.998</v>
      </c>
      <c r="K168" s="15">
        <f t="shared" si="245"/>
        <v>57762.359063313095</v>
      </c>
      <c r="L168" s="47">
        <v>0</v>
      </c>
      <c r="M168" s="4">
        <v>0</v>
      </c>
      <c r="N168" s="15">
        <f t="shared" si="246"/>
        <v>0</v>
      </c>
      <c r="O168" s="47">
        <v>0</v>
      </c>
      <c r="P168" s="4">
        <v>0</v>
      </c>
      <c r="Q168" s="15">
        <f t="shared" si="247"/>
        <v>0</v>
      </c>
      <c r="R168" s="47">
        <v>0</v>
      </c>
      <c r="S168" s="4">
        <v>0</v>
      </c>
      <c r="T168" s="15">
        <f t="shared" si="248"/>
        <v>0</v>
      </c>
      <c r="U168" s="47">
        <v>0</v>
      </c>
      <c r="V168" s="4">
        <v>0</v>
      </c>
      <c r="W168" s="15">
        <f t="shared" si="249"/>
        <v>0</v>
      </c>
      <c r="X168" s="89">
        <v>23</v>
      </c>
      <c r="Y168" s="4">
        <v>85.629000000000005</v>
      </c>
      <c r="Z168" s="15">
        <f t="shared" si="250"/>
        <v>3723.0000000000005</v>
      </c>
      <c r="AA168" s="47">
        <v>0</v>
      </c>
      <c r="AB168" s="4">
        <v>0</v>
      </c>
      <c r="AC168" s="15">
        <f t="shared" si="251"/>
        <v>0</v>
      </c>
      <c r="AD168" s="47">
        <v>0</v>
      </c>
      <c r="AE168" s="4">
        <v>0</v>
      </c>
      <c r="AF168" s="15">
        <f t="shared" si="252"/>
        <v>0</v>
      </c>
      <c r="AG168" s="89">
        <v>1.9530000000000002E-2</v>
      </c>
      <c r="AH168" s="4">
        <v>19.96</v>
      </c>
      <c r="AI168" s="15">
        <f t="shared" si="253"/>
        <v>1022017.4091141833</v>
      </c>
      <c r="AJ168" s="47">
        <v>0</v>
      </c>
      <c r="AK168" s="4">
        <v>0</v>
      </c>
      <c r="AL168" s="15">
        <f t="shared" si="254"/>
        <v>0</v>
      </c>
      <c r="AM168" s="47">
        <v>0</v>
      </c>
      <c r="AN168" s="4">
        <v>0</v>
      </c>
      <c r="AO168" s="15">
        <f t="shared" si="255"/>
        <v>0</v>
      </c>
      <c r="AP168" s="47">
        <v>0</v>
      </c>
      <c r="AQ168" s="4">
        <v>0</v>
      </c>
      <c r="AR168" s="15">
        <f t="shared" si="256"/>
        <v>0</v>
      </c>
      <c r="AS168" s="47">
        <v>0</v>
      </c>
      <c r="AT168" s="4">
        <v>0</v>
      </c>
      <c r="AU168" s="15">
        <f t="shared" si="257"/>
        <v>0</v>
      </c>
      <c r="AV168" s="47">
        <v>0</v>
      </c>
      <c r="AW168" s="4">
        <v>0</v>
      </c>
      <c r="AX168" s="15">
        <f t="shared" si="258"/>
        <v>0</v>
      </c>
      <c r="AY168" s="47">
        <v>0</v>
      </c>
      <c r="AZ168" s="4">
        <v>0</v>
      </c>
      <c r="BA168" s="15">
        <f t="shared" si="259"/>
        <v>0</v>
      </c>
      <c r="BB168" s="47">
        <v>0</v>
      </c>
      <c r="BC168" s="4">
        <v>0</v>
      </c>
      <c r="BD168" s="15">
        <f t="shared" si="260"/>
        <v>0</v>
      </c>
      <c r="BE168" s="47">
        <v>0</v>
      </c>
      <c r="BF168" s="4">
        <v>0</v>
      </c>
      <c r="BG168" s="15">
        <f t="shared" si="261"/>
        <v>0</v>
      </c>
      <c r="BH168" s="47">
        <v>0</v>
      </c>
      <c r="BI168" s="4">
        <v>0</v>
      </c>
      <c r="BJ168" s="15">
        <f t="shared" si="262"/>
        <v>0</v>
      </c>
      <c r="BK168" s="89">
        <v>9.5999999999999992E-4</v>
      </c>
      <c r="BL168" s="4">
        <v>1.8580000000000001</v>
      </c>
      <c r="BM168" s="15">
        <f t="shared" si="263"/>
        <v>1935416.666666667</v>
      </c>
      <c r="BN168" s="47">
        <v>0</v>
      </c>
      <c r="BO168" s="4">
        <v>0</v>
      </c>
      <c r="BP168" s="15">
        <f t="shared" si="264"/>
        <v>0</v>
      </c>
      <c r="BQ168" s="47">
        <v>0</v>
      </c>
      <c r="BR168" s="4">
        <v>0</v>
      </c>
      <c r="BS168" s="15">
        <f t="shared" si="265"/>
        <v>0</v>
      </c>
      <c r="BT168" s="47">
        <v>0</v>
      </c>
      <c r="BU168" s="4">
        <v>0</v>
      </c>
      <c r="BV168" s="15">
        <f t="shared" si="266"/>
        <v>0</v>
      </c>
      <c r="BW168" s="47">
        <v>0</v>
      </c>
      <c r="BX168" s="4">
        <v>0</v>
      </c>
      <c r="BY168" s="15">
        <f t="shared" si="267"/>
        <v>0</v>
      </c>
      <c r="BZ168" s="89">
        <v>3.6600000000000001E-3</v>
      </c>
      <c r="CA168" s="4">
        <v>2.0129999999999999</v>
      </c>
      <c r="CB168" s="15">
        <f t="shared" si="268"/>
        <v>550000</v>
      </c>
      <c r="CC168" s="47">
        <v>0</v>
      </c>
      <c r="CD168" s="4">
        <v>0</v>
      </c>
      <c r="CE168" s="15">
        <f t="shared" si="269"/>
        <v>0</v>
      </c>
      <c r="CF168" s="47">
        <v>0</v>
      </c>
      <c r="CG168" s="4">
        <v>0</v>
      </c>
      <c r="CH168" s="15">
        <f t="shared" si="270"/>
        <v>0</v>
      </c>
      <c r="CI168" s="17">
        <f t="shared" si="275"/>
        <v>23.05874</v>
      </c>
      <c r="CJ168" s="14">
        <f t="shared" si="276"/>
        <v>111.45800000000001</v>
      </c>
    </row>
    <row r="169" spans="1:88" x14ac:dyDescent="0.3">
      <c r="A169" s="60">
        <v>2021</v>
      </c>
      <c r="B169" s="61" t="s">
        <v>12</v>
      </c>
      <c r="C169" s="47">
        <v>0</v>
      </c>
      <c r="D169" s="4">
        <v>0</v>
      </c>
      <c r="E169" s="15">
        <f t="shared" si="274"/>
        <v>0</v>
      </c>
      <c r="F169" s="47">
        <v>0</v>
      </c>
      <c r="G169" s="4">
        <v>0</v>
      </c>
      <c r="H169" s="15">
        <f t="shared" si="244"/>
        <v>0</v>
      </c>
      <c r="I169" s="89">
        <v>1E-3</v>
      </c>
      <c r="J169" s="4">
        <v>0.314</v>
      </c>
      <c r="K169" s="15">
        <f t="shared" si="245"/>
        <v>314000</v>
      </c>
      <c r="L169" s="47">
        <v>0</v>
      </c>
      <c r="M169" s="4">
        <v>0</v>
      </c>
      <c r="N169" s="15">
        <f t="shared" si="246"/>
        <v>0</v>
      </c>
      <c r="O169" s="47">
        <v>0</v>
      </c>
      <c r="P169" s="4">
        <v>0</v>
      </c>
      <c r="Q169" s="15">
        <f t="shared" si="247"/>
        <v>0</v>
      </c>
      <c r="R169" s="47">
        <v>0</v>
      </c>
      <c r="S169" s="4">
        <v>0</v>
      </c>
      <c r="T169" s="15">
        <f t="shared" si="248"/>
        <v>0</v>
      </c>
      <c r="U169" s="47">
        <v>0</v>
      </c>
      <c r="V169" s="4">
        <v>0</v>
      </c>
      <c r="W169" s="15">
        <f t="shared" si="249"/>
        <v>0</v>
      </c>
      <c r="X169" s="47">
        <v>0</v>
      </c>
      <c r="Y169" s="4">
        <v>0</v>
      </c>
      <c r="Z169" s="15">
        <f t="shared" si="250"/>
        <v>0</v>
      </c>
      <c r="AA169" s="47">
        <v>0</v>
      </c>
      <c r="AB169" s="4">
        <v>0</v>
      </c>
      <c r="AC169" s="15">
        <f t="shared" si="251"/>
        <v>0</v>
      </c>
      <c r="AD169" s="47">
        <v>0</v>
      </c>
      <c r="AE169" s="4">
        <v>0</v>
      </c>
      <c r="AF169" s="15">
        <f t="shared" si="252"/>
        <v>0</v>
      </c>
      <c r="AG169" s="89">
        <v>0.11589000000000001</v>
      </c>
      <c r="AH169" s="4">
        <v>28.236999999999998</v>
      </c>
      <c r="AI169" s="15">
        <f t="shared" si="253"/>
        <v>243653.46449219083</v>
      </c>
      <c r="AJ169" s="47">
        <v>0</v>
      </c>
      <c r="AK169" s="4">
        <v>0</v>
      </c>
      <c r="AL169" s="15">
        <f t="shared" si="254"/>
        <v>0</v>
      </c>
      <c r="AM169" s="47">
        <v>0</v>
      </c>
      <c r="AN169" s="4">
        <v>0</v>
      </c>
      <c r="AO169" s="15">
        <f t="shared" si="255"/>
        <v>0</v>
      </c>
      <c r="AP169" s="47">
        <v>0</v>
      </c>
      <c r="AQ169" s="4">
        <v>0</v>
      </c>
      <c r="AR169" s="15">
        <f t="shared" si="256"/>
        <v>0</v>
      </c>
      <c r="AS169" s="47">
        <v>0</v>
      </c>
      <c r="AT169" s="4">
        <v>0</v>
      </c>
      <c r="AU169" s="15">
        <f t="shared" si="257"/>
        <v>0</v>
      </c>
      <c r="AV169" s="47">
        <v>0</v>
      </c>
      <c r="AW169" s="4">
        <v>0</v>
      </c>
      <c r="AX169" s="15">
        <f t="shared" si="258"/>
        <v>0</v>
      </c>
      <c r="AY169" s="47">
        <v>0</v>
      </c>
      <c r="AZ169" s="4">
        <v>0</v>
      </c>
      <c r="BA169" s="15">
        <f t="shared" si="259"/>
        <v>0</v>
      </c>
      <c r="BB169" s="47">
        <v>0</v>
      </c>
      <c r="BC169" s="4">
        <v>0</v>
      </c>
      <c r="BD169" s="15">
        <f t="shared" si="260"/>
        <v>0</v>
      </c>
      <c r="BE169" s="47">
        <v>0</v>
      </c>
      <c r="BF169" s="4">
        <v>0</v>
      </c>
      <c r="BG169" s="15">
        <f t="shared" si="261"/>
        <v>0</v>
      </c>
      <c r="BH169" s="47">
        <v>0</v>
      </c>
      <c r="BI169" s="4">
        <v>0</v>
      </c>
      <c r="BJ169" s="15">
        <f t="shared" si="262"/>
        <v>0</v>
      </c>
      <c r="BK169" s="89">
        <v>2.3799999999999997E-3</v>
      </c>
      <c r="BL169" s="4">
        <v>3.7429999999999999</v>
      </c>
      <c r="BM169" s="15">
        <f t="shared" si="263"/>
        <v>1572689.0756302522</v>
      </c>
      <c r="BN169" s="47">
        <v>0</v>
      </c>
      <c r="BO169" s="4">
        <v>0</v>
      </c>
      <c r="BP169" s="15">
        <f t="shared" si="264"/>
        <v>0</v>
      </c>
      <c r="BQ169" s="47">
        <v>0</v>
      </c>
      <c r="BR169" s="4">
        <v>0</v>
      </c>
      <c r="BS169" s="15">
        <f t="shared" si="265"/>
        <v>0</v>
      </c>
      <c r="BT169" s="47">
        <v>0</v>
      </c>
      <c r="BU169" s="4">
        <v>0</v>
      </c>
      <c r="BV169" s="15">
        <f t="shared" si="266"/>
        <v>0</v>
      </c>
      <c r="BW169" s="47">
        <v>0</v>
      </c>
      <c r="BX169" s="4">
        <v>0</v>
      </c>
      <c r="BY169" s="15">
        <f t="shared" si="267"/>
        <v>0</v>
      </c>
      <c r="BZ169" s="89">
        <v>6.4999999999999997E-4</v>
      </c>
      <c r="CA169" s="4">
        <v>1.5209999999999999</v>
      </c>
      <c r="CB169" s="15">
        <f t="shared" si="268"/>
        <v>2340000</v>
      </c>
      <c r="CC169" s="47">
        <v>0</v>
      </c>
      <c r="CD169" s="4">
        <v>0</v>
      </c>
      <c r="CE169" s="15">
        <f t="shared" si="269"/>
        <v>0</v>
      </c>
      <c r="CF169" s="47">
        <v>0</v>
      </c>
      <c r="CG169" s="4">
        <v>0</v>
      </c>
      <c r="CH169" s="15">
        <f t="shared" si="270"/>
        <v>0</v>
      </c>
      <c r="CI169" s="17">
        <f t="shared" si="275"/>
        <v>0.11992</v>
      </c>
      <c r="CJ169" s="14">
        <f t="shared" si="276"/>
        <v>33.814999999999998</v>
      </c>
    </row>
    <row r="170" spans="1:88" x14ac:dyDescent="0.3">
      <c r="A170" s="60">
        <v>2021</v>
      </c>
      <c r="B170" s="61" t="s">
        <v>13</v>
      </c>
      <c r="C170" s="47">
        <v>0</v>
      </c>
      <c r="D170" s="4">
        <v>0</v>
      </c>
      <c r="E170" s="15">
        <f t="shared" si="274"/>
        <v>0</v>
      </c>
      <c r="F170" s="47">
        <v>0</v>
      </c>
      <c r="G170" s="4">
        <v>0</v>
      </c>
      <c r="H170" s="15">
        <f t="shared" si="244"/>
        <v>0</v>
      </c>
      <c r="I170" s="47">
        <v>0</v>
      </c>
      <c r="J170" s="4">
        <v>0</v>
      </c>
      <c r="K170" s="15">
        <f t="shared" si="245"/>
        <v>0</v>
      </c>
      <c r="L170" s="47">
        <v>0</v>
      </c>
      <c r="M170" s="4">
        <v>0</v>
      </c>
      <c r="N170" s="15">
        <f t="shared" si="246"/>
        <v>0</v>
      </c>
      <c r="O170" s="47">
        <v>0</v>
      </c>
      <c r="P170" s="4">
        <v>0</v>
      </c>
      <c r="Q170" s="15">
        <f t="shared" si="247"/>
        <v>0</v>
      </c>
      <c r="R170" s="47">
        <v>0</v>
      </c>
      <c r="S170" s="4">
        <v>0</v>
      </c>
      <c r="T170" s="15">
        <f t="shared" si="248"/>
        <v>0</v>
      </c>
      <c r="U170" s="47">
        <v>0</v>
      </c>
      <c r="V170" s="4">
        <v>0</v>
      </c>
      <c r="W170" s="15">
        <f t="shared" si="249"/>
        <v>0</v>
      </c>
      <c r="X170" s="89">
        <v>46</v>
      </c>
      <c r="Y170" s="4">
        <v>84.751000000000005</v>
      </c>
      <c r="Z170" s="15">
        <f t="shared" si="250"/>
        <v>1842.413043478261</v>
      </c>
      <c r="AA170" s="47">
        <v>0</v>
      </c>
      <c r="AB170" s="4">
        <v>0</v>
      </c>
      <c r="AC170" s="15">
        <f t="shared" si="251"/>
        <v>0</v>
      </c>
      <c r="AD170" s="47">
        <v>0</v>
      </c>
      <c r="AE170" s="4">
        <v>0</v>
      </c>
      <c r="AF170" s="15">
        <f t="shared" si="252"/>
        <v>0</v>
      </c>
      <c r="AG170" s="89">
        <v>0.42475000000000002</v>
      </c>
      <c r="AH170" s="4">
        <v>28.030999999999999</v>
      </c>
      <c r="AI170" s="15">
        <f t="shared" si="253"/>
        <v>65994.114184814593</v>
      </c>
      <c r="AJ170" s="47">
        <v>0</v>
      </c>
      <c r="AK170" s="4">
        <v>0</v>
      </c>
      <c r="AL170" s="15">
        <f t="shared" si="254"/>
        <v>0</v>
      </c>
      <c r="AM170" s="47">
        <v>0</v>
      </c>
      <c r="AN170" s="4">
        <v>0</v>
      </c>
      <c r="AO170" s="15">
        <f t="shared" si="255"/>
        <v>0</v>
      </c>
      <c r="AP170" s="47">
        <v>0</v>
      </c>
      <c r="AQ170" s="4">
        <v>0</v>
      </c>
      <c r="AR170" s="15">
        <f t="shared" si="256"/>
        <v>0</v>
      </c>
      <c r="AS170" s="47">
        <v>0</v>
      </c>
      <c r="AT170" s="4">
        <v>0</v>
      </c>
      <c r="AU170" s="15">
        <f t="shared" si="257"/>
        <v>0</v>
      </c>
      <c r="AV170" s="47">
        <v>0</v>
      </c>
      <c r="AW170" s="4">
        <v>0</v>
      </c>
      <c r="AX170" s="15">
        <f t="shared" si="258"/>
        <v>0</v>
      </c>
      <c r="AY170" s="47">
        <v>0</v>
      </c>
      <c r="AZ170" s="4">
        <v>0</v>
      </c>
      <c r="BA170" s="15">
        <f t="shared" si="259"/>
        <v>0</v>
      </c>
      <c r="BB170" s="47">
        <v>0</v>
      </c>
      <c r="BC170" s="4">
        <v>0</v>
      </c>
      <c r="BD170" s="15">
        <f t="shared" si="260"/>
        <v>0</v>
      </c>
      <c r="BE170" s="47">
        <v>0</v>
      </c>
      <c r="BF170" s="4">
        <v>0</v>
      </c>
      <c r="BG170" s="15">
        <f t="shared" si="261"/>
        <v>0</v>
      </c>
      <c r="BH170" s="47">
        <v>0</v>
      </c>
      <c r="BI170" s="4">
        <v>0</v>
      </c>
      <c r="BJ170" s="15">
        <f t="shared" si="262"/>
        <v>0</v>
      </c>
      <c r="BK170" s="47">
        <v>0</v>
      </c>
      <c r="BL170" s="4">
        <v>0</v>
      </c>
      <c r="BM170" s="15">
        <f t="shared" si="263"/>
        <v>0</v>
      </c>
      <c r="BN170" s="47">
        <v>0</v>
      </c>
      <c r="BO170" s="4">
        <v>0</v>
      </c>
      <c r="BP170" s="15">
        <f t="shared" si="264"/>
        <v>0</v>
      </c>
      <c r="BQ170" s="47">
        <v>0</v>
      </c>
      <c r="BR170" s="4">
        <v>0</v>
      </c>
      <c r="BS170" s="15">
        <f t="shared" si="265"/>
        <v>0</v>
      </c>
      <c r="BT170" s="47">
        <v>0</v>
      </c>
      <c r="BU170" s="4">
        <v>0</v>
      </c>
      <c r="BV170" s="15">
        <f t="shared" si="266"/>
        <v>0</v>
      </c>
      <c r="BW170" s="47">
        <v>0</v>
      </c>
      <c r="BX170" s="4">
        <v>0</v>
      </c>
      <c r="BY170" s="15">
        <f t="shared" si="267"/>
        <v>0</v>
      </c>
      <c r="BZ170" s="89">
        <v>2.5400000000000002E-3</v>
      </c>
      <c r="CA170" s="4">
        <v>1.6970000000000001</v>
      </c>
      <c r="CB170" s="15">
        <f t="shared" si="268"/>
        <v>668110.23622047238</v>
      </c>
      <c r="CC170" s="47">
        <v>0</v>
      </c>
      <c r="CD170" s="4">
        <v>0</v>
      </c>
      <c r="CE170" s="15">
        <f t="shared" si="269"/>
        <v>0</v>
      </c>
      <c r="CF170" s="47">
        <v>0</v>
      </c>
      <c r="CG170" s="4">
        <v>0</v>
      </c>
      <c r="CH170" s="15">
        <f t="shared" si="270"/>
        <v>0</v>
      </c>
      <c r="CI170" s="17">
        <f t="shared" si="275"/>
        <v>46.427290000000006</v>
      </c>
      <c r="CJ170" s="14">
        <f t="shared" si="276"/>
        <v>114.47900000000001</v>
      </c>
    </row>
    <row r="171" spans="1:88" x14ac:dyDescent="0.3">
      <c r="A171" s="60">
        <v>2021</v>
      </c>
      <c r="B171" s="61" t="s">
        <v>14</v>
      </c>
      <c r="C171" s="47">
        <v>0</v>
      </c>
      <c r="D171" s="4">
        <v>0</v>
      </c>
      <c r="E171" s="15">
        <f t="shared" si="274"/>
        <v>0</v>
      </c>
      <c r="F171" s="47">
        <v>0</v>
      </c>
      <c r="G171" s="4">
        <v>0</v>
      </c>
      <c r="H171" s="15">
        <f t="shared" si="244"/>
        <v>0</v>
      </c>
      <c r="I171" s="47">
        <v>0</v>
      </c>
      <c r="J171" s="4">
        <v>0</v>
      </c>
      <c r="K171" s="15">
        <f t="shared" si="245"/>
        <v>0</v>
      </c>
      <c r="L171" s="47">
        <v>0</v>
      </c>
      <c r="M171" s="4">
        <v>0</v>
      </c>
      <c r="N171" s="15">
        <f t="shared" si="246"/>
        <v>0</v>
      </c>
      <c r="O171" s="47">
        <v>0</v>
      </c>
      <c r="P171" s="4">
        <v>0</v>
      </c>
      <c r="Q171" s="15">
        <f t="shared" si="247"/>
        <v>0</v>
      </c>
      <c r="R171" s="47">
        <v>0</v>
      </c>
      <c r="S171" s="4">
        <v>0</v>
      </c>
      <c r="T171" s="15">
        <f t="shared" si="248"/>
        <v>0</v>
      </c>
      <c r="U171" s="47">
        <v>0</v>
      </c>
      <c r="V171" s="4">
        <v>0</v>
      </c>
      <c r="W171" s="15">
        <f t="shared" si="249"/>
        <v>0</v>
      </c>
      <c r="X171" s="89">
        <v>46</v>
      </c>
      <c r="Y171" s="4">
        <v>96.253</v>
      </c>
      <c r="Z171" s="15">
        <f t="shared" si="250"/>
        <v>2092.4565217391305</v>
      </c>
      <c r="AA171" s="47">
        <v>0</v>
      </c>
      <c r="AB171" s="4">
        <v>0</v>
      </c>
      <c r="AC171" s="15">
        <f t="shared" si="251"/>
        <v>0</v>
      </c>
      <c r="AD171" s="47">
        <v>0</v>
      </c>
      <c r="AE171" s="4">
        <v>0</v>
      </c>
      <c r="AF171" s="15">
        <f t="shared" si="252"/>
        <v>0</v>
      </c>
      <c r="AG171" s="89">
        <v>4.0499999999999998E-3</v>
      </c>
      <c r="AH171" s="4">
        <v>4.657</v>
      </c>
      <c r="AI171" s="15">
        <f t="shared" si="253"/>
        <v>1149876.5432098766</v>
      </c>
      <c r="AJ171" s="47">
        <v>0</v>
      </c>
      <c r="AK171" s="4">
        <v>0</v>
      </c>
      <c r="AL171" s="15">
        <f t="shared" si="254"/>
        <v>0</v>
      </c>
      <c r="AM171" s="47">
        <v>0</v>
      </c>
      <c r="AN171" s="4">
        <v>0</v>
      </c>
      <c r="AO171" s="15">
        <f t="shared" si="255"/>
        <v>0</v>
      </c>
      <c r="AP171" s="47">
        <v>0</v>
      </c>
      <c r="AQ171" s="4">
        <v>0</v>
      </c>
      <c r="AR171" s="15">
        <f t="shared" si="256"/>
        <v>0</v>
      </c>
      <c r="AS171" s="47">
        <v>0</v>
      </c>
      <c r="AT171" s="4">
        <v>0</v>
      </c>
      <c r="AU171" s="15">
        <f t="shared" si="257"/>
        <v>0</v>
      </c>
      <c r="AV171" s="47">
        <v>0</v>
      </c>
      <c r="AW171" s="4">
        <v>0</v>
      </c>
      <c r="AX171" s="15">
        <f t="shared" si="258"/>
        <v>0</v>
      </c>
      <c r="AY171" s="47">
        <v>0</v>
      </c>
      <c r="AZ171" s="4">
        <v>0</v>
      </c>
      <c r="BA171" s="15">
        <f t="shared" si="259"/>
        <v>0</v>
      </c>
      <c r="BB171" s="47">
        <v>0</v>
      </c>
      <c r="BC171" s="4">
        <v>0</v>
      </c>
      <c r="BD171" s="15">
        <f t="shared" si="260"/>
        <v>0</v>
      </c>
      <c r="BE171" s="47">
        <v>0</v>
      </c>
      <c r="BF171" s="4">
        <v>0</v>
      </c>
      <c r="BG171" s="15">
        <f t="shared" si="261"/>
        <v>0</v>
      </c>
      <c r="BH171" s="47">
        <v>0</v>
      </c>
      <c r="BI171" s="4">
        <v>0</v>
      </c>
      <c r="BJ171" s="15">
        <f t="shared" si="262"/>
        <v>0</v>
      </c>
      <c r="BK171" s="89">
        <v>8.9999999999999998E-4</v>
      </c>
      <c r="BL171" s="4">
        <v>1.4390000000000001</v>
      </c>
      <c r="BM171" s="15">
        <f t="shared" si="263"/>
        <v>1598888.888888889</v>
      </c>
      <c r="BN171" s="47">
        <v>0</v>
      </c>
      <c r="BO171" s="4">
        <v>0</v>
      </c>
      <c r="BP171" s="15">
        <f t="shared" si="264"/>
        <v>0</v>
      </c>
      <c r="BQ171" s="89">
        <v>5.11E-3</v>
      </c>
      <c r="BR171" s="4">
        <v>10.438000000000001</v>
      </c>
      <c r="BS171" s="15">
        <f t="shared" si="265"/>
        <v>2042661.4481409003</v>
      </c>
      <c r="BT171" s="47">
        <v>0</v>
      </c>
      <c r="BU171" s="4">
        <v>0</v>
      </c>
      <c r="BV171" s="15">
        <f t="shared" si="266"/>
        <v>0</v>
      </c>
      <c r="BW171" s="47">
        <v>0</v>
      </c>
      <c r="BX171" s="4">
        <v>0</v>
      </c>
      <c r="BY171" s="15">
        <f t="shared" si="267"/>
        <v>0</v>
      </c>
      <c r="BZ171" s="89">
        <v>2.5699999999999998E-3</v>
      </c>
      <c r="CA171" s="4">
        <v>1.452</v>
      </c>
      <c r="CB171" s="15">
        <f t="shared" si="268"/>
        <v>564980.5447470817</v>
      </c>
      <c r="CC171" s="47">
        <v>0</v>
      </c>
      <c r="CD171" s="4">
        <v>0</v>
      </c>
      <c r="CE171" s="15">
        <f t="shared" si="269"/>
        <v>0</v>
      </c>
      <c r="CF171" s="47">
        <v>0</v>
      </c>
      <c r="CG171" s="4">
        <v>0</v>
      </c>
      <c r="CH171" s="15">
        <f t="shared" si="270"/>
        <v>0</v>
      </c>
      <c r="CI171" s="17">
        <f t="shared" si="275"/>
        <v>46.012630000000001</v>
      </c>
      <c r="CJ171" s="14">
        <f t="shared" si="276"/>
        <v>114.23899999999999</v>
      </c>
    </row>
    <row r="172" spans="1:88" x14ac:dyDescent="0.3">
      <c r="A172" s="60">
        <v>2021</v>
      </c>
      <c r="B172" s="15" t="s">
        <v>15</v>
      </c>
      <c r="C172" s="47">
        <v>0</v>
      </c>
      <c r="D172" s="4">
        <v>0</v>
      </c>
      <c r="E172" s="15">
        <f t="shared" si="274"/>
        <v>0</v>
      </c>
      <c r="F172" s="47">
        <v>0</v>
      </c>
      <c r="G172" s="4">
        <v>0</v>
      </c>
      <c r="H172" s="15">
        <f t="shared" si="244"/>
        <v>0</v>
      </c>
      <c r="I172" s="47">
        <v>0</v>
      </c>
      <c r="J172" s="4">
        <v>0</v>
      </c>
      <c r="K172" s="15">
        <f t="shared" si="245"/>
        <v>0</v>
      </c>
      <c r="L172" s="47">
        <v>0</v>
      </c>
      <c r="M172" s="4">
        <v>0</v>
      </c>
      <c r="N172" s="15">
        <f t="shared" si="246"/>
        <v>0</v>
      </c>
      <c r="O172" s="47">
        <v>0</v>
      </c>
      <c r="P172" s="4">
        <v>0</v>
      </c>
      <c r="Q172" s="15">
        <f t="shared" si="247"/>
        <v>0</v>
      </c>
      <c r="R172" s="47">
        <v>0</v>
      </c>
      <c r="S172" s="4">
        <v>0</v>
      </c>
      <c r="T172" s="15">
        <f t="shared" si="248"/>
        <v>0</v>
      </c>
      <c r="U172" s="47">
        <v>0</v>
      </c>
      <c r="V172" s="4">
        <v>0</v>
      </c>
      <c r="W172" s="15">
        <f t="shared" si="249"/>
        <v>0</v>
      </c>
      <c r="X172" s="47">
        <v>0</v>
      </c>
      <c r="Y172" s="4">
        <v>0</v>
      </c>
      <c r="Z172" s="15">
        <f t="shared" si="250"/>
        <v>0</v>
      </c>
      <c r="AA172" s="47">
        <v>0</v>
      </c>
      <c r="AB172" s="4">
        <v>0</v>
      </c>
      <c r="AC172" s="15">
        <f t="shared" si="251"/>
        <v>0</v>
      </c>
      <c r="AD172" s="47">
        <v>0</v>
      </c>
      <c r="AE172" s="4">
        <v>0</v>
      </c>
      <c r="AF172" s="15">
        <f t="shared" si="252"/>
        <v>0</v>
      </c>
      <c r="AG172" s="89">
        <v>9.3999999999999997E-4</v>
      </c>
      <c r="AH172" s="4">
        <v>0.24099999999999999</v>
      </c>
      <c r="AI172" s="15">
        <f t="shared" si="253"/>
        <v>256382.97872340429</v>
      </c>
      <c r="AJ172" s="47">
        <v>0</v>
      </c>
      <c r="AK172" s="4">
        <v>0</v>
      </c>
      <c r="AL172" s="15">
        <f t="shared" si="254"/>
        <v>0</v>
      </c>
      <c r="AM172" s="47">
        <v>0</v>
      </c>
      <c r="AN172" s="4">
        <v>0</v>
      </c>
      <c r="AO172" s="15">
        <f t="shared" si="255"/>
        <v>0</v>
      </c>
      <c r="AP172" s="47">
        <v>0</v>
      </c>
      <c r="AQ172" s="4">
        <v>0</v>
      </c>
      <c r="AR172" s="15">
        <f t="shared" si="256"/>
        <v>0</v>
      </c>
      <c r="AS172" s="47">
        <v>0</v>
      </c>
      <c r="AT172" s="4">
        <v>0</v>
      </c>
      <c r="AU172" s="15">
        <f t="shared" si="257"/>
        <v>0</v>
      </c>
      <c r="AV172" s="47">
        <v>0</v>
      </c>
      <c r="AW172" s="4">
        <v>0</v>
      </c>
      <c r="AX172" s="15">
        <f t="shared" si="258"/>
        <v>0</v>
      </c>
      <c r="AY172" s="47">
        <v>0</v>
      </c>
      <c r="AZ172" s="4">
        <v>0</v>
      </c>
      <c r="BA172" s="15">
        <f t="shared" si="259"/>
        <v>0</v>
      </c>
      <c r="BB172" s="47">
        <v>0</v>
      </c>
      <c r="BC172" s="4">
        <v>0</v>
      </c>
      <c r="BD172" s="15">
        <f t="shared" si="260"/>
        <v>0</v>
      </c>
      <c r="BE172" s="47">
        <v>0</v>
      </c>
      <c r="BF172" s="4">
        <v>0</v>
      </c>
      <c r="BG172" s="15">
        <f t="shared" si="261"/>
        <v>0</v>
      </c>
      <c r="BH172" s="47">
        <v>0</v>
      </c>
      <c r="BI172" s="4">
        <v>0</v>
      </c>
      <c r="BJ172" s="15">
        <f t="shared" si="262"/>
        <v>0</v>
      </c>
      <c r="BK172" s="89">
        <v>2.0699999999999998E-3</v>
      </c>
      <c r="BL172" s="4">
        <v>3.387</v>
      </c>
      <c r="BM172" s="15">
        <f t="shared" si="263"/>
        <v>1636231.8840579712</v>
      </c>
      <c r="BN172" s="47">
        <v>0</v>
      </c>
      <c r="BO172" s="4">
        <v>0</v>
      </c>
      <c r="BP172" s="15">
        <f t="shared" si="264"/>
        <v>0</v>
      </c>
      <c r="BQ172" s="47">
        <v>0</v>
      </c>
      <c r="BR172" s="4">
        <v>0</v>
      </c>
      <c r="BS172" s="15">
        <f t="shared" si="265"/>
        <v>0</v>
      </c>
      <c r="BT172" s="47">
        <v>0</v>
      </c>
      <c r="BU172" s="4">
        <v>0</v>
      </c>
      <c r="BV172" s="15">
        <f t="shared" si="266"/>
        <v>0</v>
      </c>
      <c r="BW172" s="47">
        <v>0</v>
      </c>
      <c r="BX172" s="4">
        <v>0</v>
      </c>
      <c r="BY172" s="15">
        <f t="shared" si="267"/>
        <v>0</v>
      </c>
      <c r="BZ172" s="89">
        <v>1.9399999999999999E-3</v>
      </c>
      <c r="CA172" s="4">
        <v>1.5529999999999999</v>
      </c>
      <c r="CB172" s="15">
        <f t="shared" si="268"/>
        <v>800515.46391752583</v>
      </c>
      <c r="CC172" s="47">
        <v>0</v>
      </c>
      <c r="CD172" s="4">
        <v>0</v>
      </c>
      <c r="CE172" s="15">
        <f t="shared" si="269"/>
        <v>0</v>
      </c>
      <c r="CF172" s="47">
        <v>0</v>
      </c>
      <c r="CG172" s="4">
        <v>0</v>
      </c>
      <c r="CH172" s="15">
        <f t="shared" si="270"/>
        <v>0</v>
      </c>
      <c r="CI172" s="17">
        <f t="shared" si="275"/>
        <v>4.9499999999999995E-3</v>
      </c>
      <c r="CJ172" s="14">
        <f t="shared" si="276"/>
        <v>5.181</v>
      </c>
    </row>
    <row r="173" spans="1:88" x14ac:dyDescent="0.3">
      <c r="A173" s="60">
        <v>2021</v>
      </c>
      <c r="B173" s="61" t="s">
        <v>16</v>
      </c>
      <c r="C173" s="47">
        <v>0</v>
      </c>
      <c r="D173" s="4">
        <v>0</v>
      </c>
      <c r="E173" s="15">
        <f t="shared" si="274"/>
        <v>0</v>
      </c>
      <c r="F173" s="47">
        <v>0</v>
      </c>
      <c r="G173" s="4">
        <v>0</v>
      </c>
      <c r="H173" s="15">
        <f t="shared" si="244"/>
        <v>0</v>
      </c>
      <c r="I173" s="47">
        <v>0</v>
      </c>
      <c r="J173" s="4">
        <v>0</v>
      </c>
      <c r="K173" s="15">
        <f t="shared" si="245"/>
        <v>0</v>
      </c>
      <c r="L173" s="47">
        <v>0</v>
      </c>
      <c r="M173" s="4">
        <v>0</v>
      </c>
      <c r="N173" s="15">
        <f t="shared" si="246"/>
        <v>0</v>
      </c>
      <c r="O173" s="47">
        <v>0</v>
      </c>
      <c r="P173" s="4">
        <v>0</v>
      </c>
      <c r="Q173" s="15">
        <f t="shared" si="247"/>
        <v>0</v>
      </c>
      <c r="R173" s="47">
        <v>0</v>
      </c>
      <c r="S173" s="4">
        <v>0</v>
      </c>
      <c r="T173" s="15">
        <f t="shared" si="248"/>
        <v>0</v>
      </c>
      <c r="U173" s="47">
        <v>0</v>
      </c>
      <c r="V173" s="4">
        <v>0</v>
      </c>
      <c r="W173" s="15">
        <f t="shared" si="249"/>
        <v>0</v>
      </c>
      <c r="X173" s="47">
        <v>0</v>
      </c>
      <c r="Y173" s="4">
        <v>0</v>
      </c>
      <c r="Z173" s="15">
        <f t="shared" si="250"/>
        <v>0</v>
      </c>
      <c r="AA173" s="47">
        <v>0</v>
      </c>
      <c r="AB173" s="4">
        <v>0</v>
      </c>
      <c r="AC173" s="15">
        <f t="shared" si="251"/>
        <v>0</v>
      </c>
      <c r="AD173" s="47">
        <v>0</v>
      </c>
      <c r="AE173" s="4">
        <v>0</v>
      </c>
      <c r="AF173" s="15">
        <f t="shared" si="252"/>
        <v>0</v>
      </c>
      <c r="AG173" s="89">
        <v>1.9539999999999998E-2</v>
      </c>
      <c r="AH173" s="4">
        <v>9.5760000000000005</v>
      </c>
      <c r="AI173" s="15">
        <f t="shared" si="253"/>
        <v>490071.6479017401</v>
      </c>
      <c r="AJ173" s="89">
        <v>9.5999999999999992E-4</v>
      </c>
      <c r="AK173" s="4">
        <v>0.53200000000000003</v>
      </c>
      <c r="AL173" s="15">
        <f t="shared" si="254"/>
        <v>554166.66666666674</v>
      </c>
      <c r="AM173" s="47">
        <v>0</v>
      </c>
      <c r="AN173" s="4">
        <v>0</v>
      </c>
      <c r="AO173" s="15">
        <f t="shared" si="255"/>
        <v>0</v>
      </c>
      <c r="AP173" s="47">
        <v>0</v>
      </c>
      <c r="AQ173" s="4">
        <v>0</v>
      </c>
      <c r="AR173" s="15">
        <f t="shared" si="256"/>
        <v>0</v>
      </c>
      <c r="AS173" s="47">
        <v>0</v>
      </c>
      <c r="AT173" s="4">
        <v>0</v>
      </c>
      <c r="AU173" s="15">
        <f t="shared" si="257"/>
        <v>0</v>
      </c>
      <c r="AV173" s="47">
        <v>0</v>
      </c>
      <c r="AW173" s="4">
        <v>0</v>
      </c>
      <c r="AX173" s="15">
        <f t="shared" si="258"/>
        <v>0</v>
      </c>
      <c r="AY173" s="47">
        <v>0</v>
      </c>
      <c r="AZ173" s="4">
        <v>0</v>
      </c>
      <c r="BA173" s="15">
        <f t="shared" si="259"/>
        <v>0</v>
      </c>
      <c r="BB173" s="47">
        <v>0</v>
      </c>
      <c r="BC173" s="4">
        <v>0</v>
      </c>
      <c r="BD173" s="15">
        <f t="shared" si="260"/>
        <v>0</v>
      </c>
      <c r="BE173" s="47">
        <v>0</v>
      </c>
      <c r="BF173" s="4">
        <v>0</v>
      </c>
      <c r="BG173" s="15">
        <f t="shared" si="261"/>
        <v>0</v>
      </c>
      <c r="BH173" s="47">
        <v>0</v>
      </c>
      <c r="BI173" s="4">
        <v>0</v>
      </c>
      <c r="BJ173" s="15">
        <f t="shared" si="262"/>
        <v>0</v>
      </c>
      <c r="BK173" s="47">
        <v>0</v>
      </c>
      <c r="BL173" s="4">
        <v>0</v>
      </c>
      <c r="BM173" s="15">
        <f t="shared" si="263"/>
        <v>0</v>
      </c>
      <c r="BN173" s="47">
        <v>0</v>
      </c>
      <c r="BO173" s="4">
        <v>0</v>
      </c>
      <c r="BP173" s="15">
        <f t="shared" si="264"/>
        <v>0</v>
      </c>
      <c r="BQ173" s="47">
        <v>0</v>
      </c>
      <c r="BR173" s="4">
        <v>0</v>
      </c>
      <c r="BS173" s="15">
        <f t="shared" si="265"/>
        <v>0</v>
      </c>
      <c r="BT173" s="47">
        <v>0</v>
      </c>
      <c r="BU173" s="4">
        <v>0</v>
      </c>
      <c r="BV173" s="15">
        <f t="shared" si="266"/>
        <v>0</v>
      </c>
      <c r="BW173" s="89">
        <v>5.0000000000000001E-3</v>
      </c>
      <c r="BX173" s="4">
        <v>0.59899999999999998</v>
      </c>
      <c r="BY173" s="15">
        <f t="shared" si="267"/>
        <v>119800</v>
      </c>
      <c r="BZ173" s="47">
        <v>0</v>
      </c>
      <c r="CA173" s="4">
        <v>0</v>
      </c>
      <c r="CB173" s="15">
        <f t="shared" si="268"/>
        <v>0</v>
      </c>
      <c r="CC173" s="47">
        <v>0</v>
      </c>
      <c r="CD173" s="4">
        <v>0</v>
      </c>
      <c r="CE173" s="15">
        <f t="shared" si="269"/>
        <v>0</v>
      </c>
      <c r="CF173" s="47">
        <v>0</v>
      </c>
      <c r="CG173" s="4">
        <v>0</v>
      </c>
      <c r="CH173" s="15">
        <f t="shared" si="270"/>
        <v>0</v>
      </c>
      <c r="CI173" s="17">
        <f t="shared" si="275"/>
        <v>2.5499999999999998E-2</v>
      </c>
      <c r="CJ173" s="14">
        <f t="shared" si="276"/>
        <v>10.707000000000001</v>
      </c>
    </row>
    <row r="174" spans="1:88" ht="15" thickBot="1" x14ac:dyDescent="0.35">
      <c r="A174" s="78"/>
      <c r="B174" s="63" t="s">
        <v>17</v>
      </c>
      <c r="C174" s="48">
        <f t="shared" ref="C174:D174" si="277">SUM(C162:C173)</f>
        <v>0</v>
      </c>
      <c r="D174" s="36">
        <f t="shared" si="277"/>
        <v>0</v>
      </c>
      <c r="E174" s="49"/>
      <c r="F174" s="48">
        <f t="shared" ref="F174:G174" si="278">SUM(F162:F173)</f>
        <v>0</v>
      </c>
      <c r="G174" s="36">
        <f t="shared" si="278"/>
        <v>0</v>
      </c>
      <c r="H174" s="49"/>
      <c r="I174" s="48">
        <f t="shared" ref="I174:J174" si="279">SUM(I162:I173)</f>
        <v>3.5590000000000004E-2</v>
      </c>
      <c r="J174" s="36">
        <f t="shared" si="279"/>
        <v>2.3119999999999998</v>
      </c>
      <c r="K174" s="49"/>
      <c r="L174" s="48">
        <f t="shared" ref="L174:M174" si="280">SUM(L162:L173)</f>
        <v>0</v>
      </c>
      <c r="M174" s="36">
        <f t="shared" si="280"/>
        <v>0</v>
      </c>
      <c r="N174" s="49"/>
      <c r="O174" s="48">
        <f t="shared" ref="O174:P174" si="281">SUM(O162:O173)</f>
        <v>0</v>
      </c>
      <c r="P174" s="36">
        <f t="shared" si="281"/>
        <v>0</v>
      </c>
      <c r="Q174" s="49"/>
      <c r="R174" s="48">
        <f t="shared" ref="R174:S174" si="282">SUM(R162:R173)</f>
        <v>4.0039999999999999E-2</v>
      </c>
      <c r="S174" s="36">
        <f t="shared" si="282"/>
        <v>5.2270000000000003</v>
      </c>
      <c r="T174" s="49"/>
      <c r="U174" s="48">
        <f t="shared" ref="U174:V174" si="283">SUM(U162:U173)</f>
        <v>0</v>
      </c>
      <c r="V174" s="36">
        <f t="shared" si="283"/>
        <v>0</v>
      </c>
      <c r="W174" s="49"/>
      <c r="X174" s="48">
        <f t="shared" ref="X174:Y174" si="284">SUM(X162:X173)</f>
        <v>185.5</v>
      </c>
      <c r="Y174" s="36">
        <f t="shared" si="284"/>
        <v>405.26899999999995</v>
      </c>
      <c r="Z174" s="49"/>
      <c r="AA174" s="48">
        <f t="shared" ref="AA174:AB174" si="285">SUM(AA162:AA173)</f>
        <v>0</v>
      </c>
      <c r="AB174" s="36">
        <f t="shared" si="285"/>
        <v>0</v>
      </c>
      <c r="AC174" s="49"/>
      <c r="AD174" s="48">
        <f t="shared" ref="AD174:AE174" si="286">SUM(AD162:AD173)</f>
        <v>2.35E-2</v>
      </c>
      <c r="AE174" s="36">
        <f t="shared" si="286"/>
        <v>2.1150000000000002</v>
      </c>
      <c r="AF174" s="49"/>
      <c r="AG174" s="48">
        <f t="shared" ref="AG174:AH174" si="287">SUM(AG162:AG173)</f>
        <v>0.75822000000000001</v>
      </c>
      <c r="AH174" s="36">
        <f t="shared" si="287"/>
        <v>124.12599999999998</v>
      </c>
      <c r="AI174" s="49"/>
      <c r="AJ174" s="48">
        <f t="shared" ref="AJ174:AK174" si="288">SUM(AJ162:AJ173)</f>
        <v>9.5999999999999992E-4</v>
      </c>
      <c r="AK174" s="36">
        <f t="shared" si="288"/>
        <v>0.53200000000000003</v>
      </c>
      <c r="AL174" s="49"/>
      <c r="AM174" s="48">
        <f t="shared" ref="AM174:AN174" si="289">SUM(AM162:AM173)</f>
        <v>0</v>
      </c>
      <c r="AN174" s="36">
        <f t="shared" si="289"/>
        <v>0</v>
      </c>
      <c r="AO174" s="49"/>
      <c r="AP174" s="48">
        <f t="shared" ref="AP174:AQ174" si="290">SUM(AP162:AP173)</f>
        <v>0</v>
      </c>
      <c r="AQ174" s="36">
        <f t="shared" si="290"/>
        <v>0</v>
      </c>
      <c r="AR174" s="49"/>
      <c r="AS174" s="48">
        <f t="shared" ref="AS174:AT174" si="291">SUM(AS162:AS173)</f>
        <v>0</v>
      </c>
      <c r="AT174" s="36">
        <f t="shared" si="291"/>
        <v>0</v>
      </c>
      <c r="AU174" s="49"/>
      <c r="AV174" s="48">
        <f t="shared" ref="AV174:AW174" si="292">SUM(AV162:AV173)</f>
        <v>0</v>
      </c>
      <c r="AW174" s="36">
        <f t="shared" si="292"/>
        <v>0</v>
      </c>
      <c r="AX174" s="49"/>
      <c r="AY174" s="48">
        <f t="shared" ref="AY174:AZ174" si="293">SUM(AY162:AY173)</f>
        <v>0</v>
      </c>
      <c r="AZ174" s="36">
        <f t="shared" si="293"/>
        <v>0</v>
      </c>
      <c r="BA174" s="49"/>
      <c r="BB174" s="48">
        <f t="shared" ref="BB174:BC174" si="294">SUM(BB162:BB173)</f>
        <v>0</v>
      </c>
      <c r="BC174" s="36">
        <f t="shared" si="294"/>
        <v>0</v>
      </c>
      <c r="BD174" s="49"/>
      <c r="BE174" s="48">
        <f t="shared" ref="BE174:BF174" si="295">SUM(BE162:BE173)</f>
        <v>0</v>
      </c>
      <c r="BF174" s="36">
        <f t="shared" si="295"/>
        <v>0</v>
      </c>
      <c r="BG174" s="49"/>
      <c r="BH174" s="48">
        <f t="shared" ref="BH174:BI174" si="296">SUM(BH162:BH173)</f>
        <v>0</v>
      </c>
      <c r="BI174" s="36">
        <f t="shared" si="296"/>
        <v>0</v>
      </c>
      <c r="BJ174" s="49"/>
      <c r="BK174" s="48">
        <f t="shared" ref="BK174:BL174" si="297">SUM(BK162:BK173)</f>
        <v>1.804E-2</v>
      </c>
      <c r="BL174" s="36">
        <f t="shared" si="297"/>
        <v>25.548999999999999</v>
      </c>
      <c r="BM174" s="49"/>
      <c r="BN174" s="48">
        <f t="shared" ref="BN174:BO174" si="298">SUM(BN162:BN173)</f>
        <v>0</v>
      </c>
      <c r="BO174" s="36">
        <f t="shared" si="298"/>
        <v>0</v>
      </c>
      <c r="BP174" s="49"/>
      <c r="BQ174" s="48">
        <f t="shared" ref="BQ174:BR174" si="299">SUM(BQ162:BQ173)</f>
        <v>6.3999999999999994E-3</v>
      </c>
      <c r="BR174" s="36">
        <f t="shared" si="299"/>
        <v>12.018000000000001</v>
      </c>
      <c r="BS174" s="49"/>
      <c r="BT174" s="48">
        <f t="shared" ref="BT174:BU174" si="300">SUM(BT162:BT173)</f>
        <v>0</v>
      </c>
      <c r="BU174" s="36">
        <f t="shared" si="300"/>
        <v>0</v>
      </c>
      <c r="BV174" s="49"/>
      <c r="BW174" s="48">
        <f t="shared" ref="BW174:BX174" si="301">SUM(BW162:BW173)</f>
        <v>5.8599999999999998E-3</v>
      </c>
      <c r="BX174" s="36">
        <f t="shared" si="301"/>
        <v>1.2490000000000001</v>
      </c>
      <c r="BY174" s="49"/>
      <c r="BZ174" s="48">
        <f t="shared" ref="BZ174:CA174" si="302">SUM(BZ162:BZ173)</f>
        <v>3.3300000000000003E-2</v>
      </c>
      <c r="CA174" s="36">
        <f t="shared" si="302"/>
        <v>20.23</v>
      </c>
      <c r="CB174" s="49"/>
      <c r="CC174" s="48">
        <f t="shared" ref="CC174:CD174" si="303">SUM(CC162:CC173)</f>
        <v>0</v>
      </c>
      <c r="CD174" s="36">
        <f t="shared" si="303"/>
        <v>0</v>
      </c>
      <c r="CE174" s="49"/>
      <c r="CF174" s="48">
        <f t="shared" ref="CF174:CG174" si="304">SUM(CF162:CF173)</f>
        <v>0</v>
      </c>
      <c r="CG174" s="36">
        <f t="shared" si="304"/>
        <v>0</v>
      </c>
      <c r="CH174" s="49"/>
      <c r="CI174" s="37">
        <f t="shared" si="275"/>
        <v>186.42191000000005</v>
      </c>
      <c r="CJ174" s="38">
        <f t="shared" si="276"/>
        <v>598.62700000000007</v>
      </c>
    </row>
    <row r="175" spans="1:88" ht="16.8" customHeight="1" x14ac:dyDescent="0.3">
      <c r="A175" s="60">
        <v>2022</v>
      </c>
      <c r="B175" s="61" t="s">
        <v>5</v>
      </c>
      <c r="C175" s="47">
        <v>0</v>
      </c>
      <c r="D175" s="4">
        <v>0</v>
      </c>
      <c r="E175" s="15">
        <f>IF(C175=0,0,D175/C175*1000)</f>
        <v>0</v>
      </c>
      <c r="F175" s="47">
        <v>0</v>
      </c>
      <c r="G175" s="4">
        <v>0</v>
      </c>
      <c r="H175" s="15">
        <f t="shared" ref="H175:H186" si="305">IF(F175=0,0,G175/F175*1000)</f>
        <v>0</v>
      </c>
      <c r="I175" s="47">
        <v>0</v>
      </c>
      <c r="J175" s="4">
        <v>0</v>
      </c>
      <c r="K175" s="15">
        <f t="shared" ref="K175:K186" si="306">IF(I175=0,0,J175/I175*1000)</f>
        <v>0</v>
      </c>
      <c r="L175" s="47">
        <v>0</v>
      </c>
      <c r="M175" s="4">
        <v>0</v>
      </c>
      <c r="N175" s="15">
        <f t="shared" ref="N175:N186" si="307">IF(L175=0,0,M175/L175*1000)</f>
        <v>0</v>
      </c>
      <c r="O175" s="47">
        <v>0</v>
      </c>
      <c r="P175" s="4">
        <v>0</v>
      </c>
      <c r="Q175" s="15">
        <f t="shared" ref="Q175:Q186" si="308">IF(O175=0,0,P175/O175*1000)</f>
        <v>0</v>
      </c>
      <c r="R175" s="47">
        <v>0</v>
      </c>
      <c r="S175" s="4">
        <v>0</v>
      </c>
      <c r="T175" s="15">
        <f t="shared" ref="T175:T186" si="309">IF(R175=0,0,S175/R175*1000)</f>
        <v>0</v>
      </c>
      <c r="U175" s="47">
        <v>0</v>
      </c>
      <c r="V175" s="4">
        <v>0</v>
      </c>
      <c r="W175" s="15">
        <f t="shared" ref="W175:W186" si="310">IF(U175=0,0,V175/U175*1000)</f>
        <v>0</v>
      </c>
      <c r="X175" s="89">
        <v>23</v>
      </c>
      <c r="Y175" s="4">
        <v>100.062</v>
      </c>
      <c r="Z175" s="15">
        <f t="shared" ref="Z175:Z186" si="311">IF(X175=0,0,Y175/X175*1000)</f>
        <v>4350.521739130435</v>
      </c>
      <c r="AA175" s="47">
        <v>0</v>
      </c>
      <c r="AB175" s="4">
        <v>0</v>
      </c>
      <c r="AC175" s="15">
        <f t="shared" ref="AC175:AC186" si="312">IF(AA175=0,0,AB175/AA175*1000)</f>
        <v>0</v>
      </c>
      <c r="AD175" s="47">
        <v>0</v>
      </c>
      <c r="AE175" s="4">
        <v>0</v>
      </c>
      <c r="AF175" s="15">
        <f t="shared" ref="AF175:AF186" si="313">IF(AD175=0,0,AE175/AD175*1000)</f>
        <v>0</v>
      </c>
      <c r="AG175" s="89">
        <v>1.9699999999999999E-2</v>
      </c>
      <c r="AH175" s="4">
        <v>3.46</v>
      </c>
      <c r="AI175" s="15">
        <f t="shared" ref="AI175:AI186" si="314">IF(AG175=0,0,AH175/AG175*1000)</f>
        <v>175634.51776649748</v>
      </c>
      <c r="AJ175" s="47">
        <v>0</v>
      </c>
      <c r="AK175" s="4">
        <v>0</v>
      </c>
      <c r="AL175" s="15">
        <f t="shared" ref="AL175:AL186" si="315">IF(AJ175=0,0,AK175/AJ175*1000)</f>
        <v>0</v>
      </c>
      <c r="AM175" s="47">
        <v>0</v>
      </c>
      <c r="AN175" s="4">
        <v>0</v>
      </c>
      <c r="AO175" s="15">
        <f t="shared" ref="AO175:AO186" si="316">IF(AM175=0,0,AN175/AM175*1000)</f>
        <v>0</v>
      </c>
      <c r="AP175" s="47">
        <v>0</v>
      </c>
      <c r="AQ175" s="4">
        <v>0</v>
      </c>
      <c r="AR175" s="15">
        <f t="shared" ref="AR175:AR186" si="317">IF(AP175=0,0,AQ175/AP175*1000)</f>
        <v>0</v>
      </c>
      <c r="AS175" s="47">
        <v>0</v>
      </c>
      <c r="AT175" s="4">
        <v>0</v>
      </c>
      <c r="AU175" s="15">
        <f t="shared" ref="AU175:AU186" si="318">IF(AS175=0,0,AT175/AS175*1000)</f>
        <v>0</v>
      </c>
      <c r="AV175" s="47">
        <v>0</v>
      </c>
      <c r="AW175" s="4">
        <v>0</v>
      </c>
      <c r="AX175" s="15">
        <f t="shared" ref="AX175:AX186" si="319">IF(AV175=0,0,AW175/AV175*1000)</f>
        <v>0</v>
      </c>
      <c r="AY175" s="47">
        <v>0</v>
      </c>
      <c r="AZ175" s="4">
        <v>0</v>
      </c>
      <c r="BA175" s="15">
        <f t="shared" ref="BA175:BA186" si="320">IF(AY175=0,0,AZ175/AY175*1000)</f>
        <v>0</v>
      </c>
      <c r="BB175" s="47">
        <v>0</v>
      </c>
      <c r="BC175" s="4">
        <v>0</v>
      </c>
      <c r="BD175" s="15">
        <f t="shared" ref="BD175:BD186" si="321">IF(BB175=0,0,BC175/BB175*1000)</f>
        <v>0</v>
      </c>
      <c r="BE175" s="47">
        <v>0</v>
      </c>
      <c r="BF175" s="4">
        <v>0</v>
      </c>
      <c r="BG175" s="15">
        <f t="shared" ref="BG175:BG186" si="322">IF(BE175=0,0,BF175/BE175*1000)</f>
        <v>0</v>
      </c>
      <c r="BH175" s="47">
        <v>0</v>
      </c>
      <c r="BI175" s="4">
        <v>0</v>
      </c>
      <c r="BJ175" s="15">
        <f t="shared" ref="BJ175:BJ186" si="323">IF(BH175=0,0,BI175/BH175*1000)</f>
        <v>0</v>
      </c>
      <c r="BK175" s="47">
        <v>0</v>
      </c>
      <c r="BL175" s="4">
        <v>0</v>
      </c>
      <c r="BM175" s="15">
        <f t="shared" ref="BM175:BM186" si="324">IF(BK175=0,0,BL175/BK175*1000)</f>
        <v>0</v>
      </c>
      <c r="BN175" s="47">
        <v>0</v>
      </c>
      <c r="BO175" s="4">
        <v>0</v>
      </c>
      <c r="BP175" s="15">
        <f t="shared" ref="BP175:BP186" si="325">IF(BN175=0,0,BO175/BN175*1000)</f>
        <v>0</v>
      </c>
      <c r="BQ175" s="47">
        <v>0</v>
      </c>
      <c r="BR175" s="4">
        <v>0</v>
      </c>
      <c r="BS175" s="15">
        <f t="shared" ref="BS175:BS186" si="326">IF(BQ175=0,0,BR175/BQ175*1000)</f>
        <v>0</v>
      </c>
      <c r="BT175" s="47">
        <v>0</v>
      </c>
      <c r="BU175" s="4">
        <v>0</v>
      </c>
      <c r="BV175" s="15">
        <f t="shared" ref="BV175:BV186" si="327">IF(BT175=0,0,BU175/BT175*1000)</f>
        <v>0</v>
      </c>
      <c r="BW175" s="47">
        <v>0</v>
      </c>
      <c r="BX175" s="4">
        <v>0</v>
      </c>
      <c r="BY175" s="15">
        <f t="shared" ref="BY175:BY186" si="328">IF(BW175=0,0,BX175/BW175*1000)</f>
        <v>0</v>
      </c>
      <c r="BZ175" s="47">
        <v>0</v>
      </c>
      <c r="CA175" s="4">
        <v>0</v>
      </c>
      <c r="CB175" s="15">
        <f t="shared" ref="CB175:CB186" si="329">IF(BZ175=0,0,CA175/BZ175*1000)</f>
        <v>0</v>
      </c>
      <c r="CC175" s="47">
        <v>0</v>
      </c>
      <c r="CD175" s="4">
        <v>0</v>
      </c>
      <c r="CE175" s="15">
        <f t="shared" ref="CE175:CE186" si="330">IF(CC175=0,0,CD175/CC175*1000)</f>
        <v>0</v>
      </c>
      <c r="CF175" s="47">
        <v>0</v>
      </c>
      <c r="CG175" s="4">
        <v>0</v>
      </c>
      <c r="CH175" s="15">
        <f t="shared" ref="CH175:CH186" si="331">IF(CF175=0,0,CG175/CF175*1000)</f>
        <v>0</v>
      </c>
      <c r="CI175" s="17">
        <f>SUMIF($C$5:$CH$5,"Ton",C175:CH175)</f>
        <v>23.0197</v>
      </c>
      <c r="CJ175" s="14">
        <f>SUMIF($C$5:$CH$5,"F*",C175:CH175)</f>
        <v>103.52199999999999</v>
      </c>
    </row>
    <row r="176" spans="1:88" x14ac:dyDescent="0.3">
      <c r="A176" s="60">
        <v>2022</v>
      </c>
      <c r="B176" s="61" t="s">
        <v>6</v>
      </c>
      <c r="C176" s="47">
        <v>0</v>
      </c>
      <c r="D176" s="4">
        <v>0</v>
      </c>
      <c r="E176" s="15">
        <f t="shared" ref="E176:E177" si="332">IF(C176=0,0,D176/C176*1000)</f>
        <v>0</v>
      </c>
      <c r="F176" s="47">
        <v>0</v>
      </c>
      <c r="G176" s="4">
        <v>0</v>
      </c>
      <c r="H176" s="15">
        <f t="shared" si="305"/>
        <v>0</v>
      </c>
      <c r="I176" s="47">
        <v>0</v>
      </c>
      <c r="J176" s="4">
        <v>0</v>
      </c>
      <c r="K176" s="15">
        <f t="shared" si="306"/>
        <v>0</v>
      </c>
      <c r="L176" s="47">
        <v>0</v>
      </c>
      <c r="M176" s="4">
        <v>0</v>
      </c>
      <c r="N176" s="15">
        <f t="shared" si="307"/>
        <v>0</v>
      </c>
      <c r="O176" s="47">
        <v>0</v>
      </c>
      <c r="P176" s="4">
        <v>0</v>
      </c>
      <c r="Q176" s="15">
        <f t="shared" si="308"/>
        <v>0</v>
      </c>
      <c r="R176" s="47">
        <v>0</v>
      </c>
      <c r="S176" s="4">
        <v>0</v>
      </c>
      <c r="T176" s="15">
        <f t="shared" si="309"/>
        <v>0</v>
      </c>
      <c r="U176" s="47">
        <v>0</v>
      </c>
      <c r="V176" s="4">
        <v>0</v>
      </c>
      <c r="W176" s="15">
        <f t="shared" si="310"/>
        <v>0</v>
      </c>
      <c r="X176" s="89">
        <v>46</v>
      </c>
      <c r="Y176" s="4">
        <v>221.291</v>
      </c>
      <c r="Z176" s="15">
        <f t="shared" si="311"/>
        <v>4810.6739130434789</v>
      </c>
      <c r="AA176" s="47">
        <v>0</v>
      </c>
      <c r="AB176" s="4">
        <v>0</v>
      </c>
      <c r="AC176" s="15">
        <f t="shared" si="312"/>
        <v>0</v>
      </c>
      <c r="AD176" s="47">
        <v>0</v>
      </c>
      <c r="AE176" s="4">
        <v>0</v>
      </c>
      <c r="AF176" s="15">
        <f t="shared" si="313"/>
        <v>0</v>
      </c>
      <c r="AG176" s="89">
        <v>6.3000000000000003E-4</v>
      </c>
      <c r="AH176" s="4">
        <v>1.204</v>
      </c>
      <c r="AI176" s="15">
        <f t="shared" si="314"/>
        <v>1911111.1111111108</v>
      </c>
      <c r="AJ176" s="47">
        <v>0</v>
      </c>
      <c r="AK176" s="4">
        <v>0</v>
      </c>
      <c r="AL176" s="15">
        <f t="shared" si="315"/>
        <v>0</v>
      </c>
      <c r="AM176" s="47">
        <v>0</v>
      </c>
      <c r="AN176" s="4">
        <v>0</v>
      </c>
      <c r="AO176" s="15">
        <f t="shared" si="316"/>
        <v>0</v>
      </c>
      <c r="AP176" s="47">
        <v>0</v>
      </c>
      <c r="AQ176" s="4">
        <v>0</v>
      </c>
      <c r="AR176" s="15">
        <f t="shared" si="317"/>
        <v>0</v>
      </c>
      <c r="AS176" s="47">
        <v>0</v>
      </c>
      <c r="AT176" s="4">
        <v>0</v>
      </c>
      <c r="AU176" s="15">
        <f t="shared" si="318"/>
        <v>0</v>
      </c>
      <c r="AV176" s="47">
        <v>0</v>
      </c>
      <c r="AW176" s="4">
        <v>0</v>
      </c>
      <c r="AX176" s="15">
        <f t="shared" si="319"/>
        <v>0</v>
      </c>
      <c r="AY176" s="47">
        <v>0</v>
      </c>
      <c r="AZ176" s="4">
        <v>0</v>
      </c>
      <c r="BA176" s="15">
        <f t="shared" si="320"/>
        <v>0</v>
      </c>
      <c r="BB176" s="47">
        <v>0</v>
      </c>
      <c r="BC176" s="4">
        <v>0</v>
      </c>
      <c r="BD176" s="15">
        <f t="shared" si="321"/>
        <v>0</v>
      </c>
      <c r="BE176" s="47">
        <v>0</v>
      </c>
      <c r="BF176" s="4">
        <v>0</v>
      </c>
      <c r="BG176" s="15">
        <f t="shared" si="322"/>
        <v>0</v>
      </c>
      <c r="BH176" s="47">
        <v>0</v>
      </c>
      <c r="BI176" s="4">
        <v>0</v>
      </c>
      <c r="BJ176" s="15">
        <f t="shared" si="323"/>
        <v>0</v>
      </c>
      <c r="BK176" s="47">
        <v>0</v>
      </c>
      <c r="BL176" s="4">
        <v>0</v>
      </c>
      <c r="BM176" s="15">
        <f t="shared" si="324"/>
        <v>0</v>
      </c>
      <c r="BN176" s="47">
        <v>0</v>
      </c>
      <c r="BO176" s="4">
        <v>0</v>
      </c>
      <c r="BP176" s="15">
        <f t="shared" si="325"/>
        <v>0</v>
      </c>
      <c r="BQ176" s="89">
        <v>9.4299999999999991E-3</v>
      </c>
      <c r="BR176" s="4">
        <v>25.367999999999999</v>
      </c>
      <c r="BS176" s="15">
        <f t="shared" si="326"/>
        <v>2690137.8579003182</v>
      </c>
      <c r="BT176" s="47">
        <v>0</v>
      </c>
      <c r="BU176" s="4">
        <v>0</v>
      </c>
      <c r="BV176" s="15">
        <f t="shared" si="327"/>
        <v>0</v>
      </c>
      <c r="BW176" s="89">
        <v>1E-3</v>
      </c>
      <c r="BX176" s="4">
        <v>0.20599999999999999</v>
      </c>
      <c r="BY176" s="15">
        <f t="shared" si="328"/>
        <v>205999.99999999997</v>
      </c>
      <c r="BZ176" s="89">
        <v>5.2199999999999998E-3</v>
      </c>
      <c r="CA176" s="4">
        <v>10.916</v>
      </c>
      <c r="CB176" s="15">
        <f t="shared" si="329"/>
        <v>2091187.7394636017</v>
      </c>
      <c r="CC176" s="47">
        <v>0</v>
      </c>
      <c r="CD176" s="4">
        <v>0</v>
      </c>
      <c r="CE176" s="15">
        <f t="shared" si="330"/>
        <v>0</v>
      </c>
      <c r="CF176" s="47">
        <v>0</v>
      </c>
      <c r="CG176" s="4">
        <v>0</v>
      </c>
      <c r="CH176" s="15">
        <f t="shared" si="331"/>
        <v>0</v>
      </c>
      <c r="CI176" s="17">
        <f t="shared" ref="CI176:CI187" si="333">SUMIF($C$5:$CH$5,"Ton",C176:CH176)</f>
        <v>46.016280000000002</v>
      </c>
      <c r="CJ176" s="14">
        <f t="shared" ref="CJ176:CJ187" si="334">SUMIF($C$5:$CH$5,"F*",C176:CH176)</f>
        <v>258.98500000000001</v>
      </c>
    </row>
    <row r="177" spans="1:88" x14ac:dyDescent="0.3">
      <c r="A177" s="60">
        <v>2022</v>
      </c>
      <c r="B177" s="61" t="s">
        <v>7</v>
      </c>
      <c r="C177" s="47">
        <v>0</v>
      </c>
      <c r="D177" s="4">
        <v>0</v>
      </c>
      <c r="E177" s="15">
        <f t="shared" si="332"/>
        <v>0</v>
      </c>
      <c r="F177" s="47">
        <v>0</v>
      </c>
      <c r="G177" s="4">
        <v>0</v>
      </c>
      <c r="H177" s="15">
        <f t="shared" si="305"/>
        <v>0</v>
      </c>
      <c r="I177" s="47">
        <v>0</v>
      </c>
      <c r="J177" s="4">
        <v>0</v>
      </c>
      <c r="K177" s="15">
        <f t="shared" si="306"/>
        <v>0</v>
      </c>
      <c r="L177" s="47">
        <v>0</v>
      </c>
      <c r="M177" s="4">
        <v>0</v>
      </c>
      <c r="N177" s="15">
        <f t="shared" si="307"/>
        <v>0</v>
      </c>
      <c r="O177" s="47">
        <v>0</v>
      </c>
      <c r="P177" s="4">
        <v>0</v>
      </c>
      <c r="Q177" s="15">
        <f t="shared" si="308"/>
        <v>0</v>
      </c>
      <c r="R177" s="47">
        <v>0</v>
      </c>
      <c r="S177" s="4">
        <v>0</v>
      </c>
      <c r="T177" s="15">
        <f t="shared" si="309"/>
        <v>0</v>
      </c>
      <c r="U177" s="47">
        <v>0</v>
      </c>
      <c r="V177" s="4">
        <v>0</v>
      </c>
      <c r="W177" s="15">
        <f t="shared" si="310"/>
        <v>0</v>
      </c>
      <c r="X177" s="47">
        <v>0</v>
      </c>
      <c r="Y177" s="4">
        <v>0</v>
      </c>
      <c r="Z177" s="15">
        <f t="shared" si="311"/>
        <v>0</v>
      </c>
      <c r="AA177" s="47">
        <v>0</v>
      </c>
      <c r="AB177" s="4">
        <v>0</v>
      </c>
      <c r="AC177" s="15">
        <f t="shared" si="312"/>
        <v>0</v>
      </c>
      <c r="AD177" s="47">
        <v>0</v>
      </c>
      <c r="AE177" s="4">
        <v>0</v>
      </c>
      <c r="AF177" s="15">
        <f t="shared" si="313"/>
        <v>0</v>
      </c>
      <c r="AG177" s="89">
        <v>9.5999999999999992E-4</v>
      </c>
      <c r="AH177" s="4">
        <v>0.61299999999999999</v>
      </c>
      <c r="AI177" s="15">
        <f t="shared" si="314"/>
        <v>638541.66666666674</v>
      </c>
      <c r="AJ177" s="47">
        <v>0</v>
      </c>
      <c r="AK177" s="4">
        <v>0</v>
      </c>
      <c r="AL177" s="15">
        <f t="shared" si="315"/>
        <v>0</v>
      </c>
      <c r="AM177" s="47">
        <v>0</v>
      </c>
      <c r="AN177" s="4">
        <v>0</v>
      </c>
      <c r="AO177" s="15">
        <f t="shared" si="316"/>
        <v>0</v>
      </c>
      <c r="AP177" s="47">
        <v>0</v>
      </c>
      <c r="AQ177" s="4">
        <v>0</v>
      </c>
      <c r="AR177" s="15">
        <f t="shared" si="317"/>
        <v>0</v>
      </c>
      <c r="AS177" s="47">
        <v>0</v>
      </c>
      <c r="AT177" s="4">
        <v>0</v>
      </c>
      <c r="AU177" s="15">
        <f t="shared" si="318"/>
        <v>0</v>
      </c>
      <c r="AV177" s="47">
        <v>0</v>
      </c>
      <c r="AW177" s="4">
        <v>0</v>
      </c>
      <c r="AX177" s="15">
        <f t="shared" si="319"/>
        <v>0</v>
      </c>
      <c r="AY177" s="47">
        <v>0</v>
      </c>
      <c r="AZ177" s="4">
        <v>0</v>
      </c>
      <c r="BA177" s="15">
        <f t="shared" si="320"/>
        <v>0</v>
      </c>
      <c r="BB177" s="47">
        <v>0</v>
      </c>
      <c r="BC177" s="4">
        <v>0</v>
      </c>
      <c r="BD177" s="15">
        <f t="shared" si="321"/>
        <v>0</v>
      </c>
      <c r="BE177" s="47">
        <v>0</v>
      </c>
      <c r="BF177" s="4">
        <v>0</v>
      </c>
      <c r="BG177" s="15">
        <f t="shared" si="322"/>
        <v>0</v>
      </c>
      <c r="BH177" s="47">
        <v>0</v>
      </c>
      <c r="BI177" s="4">
        <v>0</v>
      </c>
      <c r="BJ177" s="15">
        <f t="shared" si="323"/>
        <v>0</v>
      </c>
      <c r="BK177" s="89">
        <v>7.9000000000000001E-4</v>
      </c>
      <c r="BL177" s="4">
        <v>1.258</v>
      </c>
      <c r="BM177" s="15">
        <f t="shared" si="324"/>
        <v>1592405.0632911392</v>
      </c>
      <c r="BN177" s="47">
        <v>0</v>
      </c>
      <c r="BO177" s="4">
        <v>0</v>
      </c>
      <c r="BP177" s="15">
        <f t="shared" si="325"/>
        <v>0</v>
      </c>
      <c r="BQ177" s="47">
        <v>0</v>
      </c>
      <c r="BR177" s="4">
        <v>0</v>
      </c>
      <c r="BS177" s="15">
        <f t="shared" si="326"/>
        <v>0</v>
      </c>
      <c r="BT177" s="47">
        <v>0</v>
      </c>
      <c r="BU177" s="4">
        <v>0</v>
      </c>
      <c r="BV177" s="15">
        <f t="shared" si="327"/>
        <v>0</v>
      </c>
      <c r="BW177" s="47">
        <v>0</v>
      </c>
      <c r="BX177" s="4">
        <v>0</v>
      </c>
      <c r="BY177" s="15">
        <f t="shared" si="328"/>
        <v>0</v>
      </c>
      <c r="BZ177" s="89">
        <v>6.4000000000000005E-4</v>
      </c>
      <c r="CA177" s="4">
        <v>1.1619999999999999</v>
      </c>
      <c r="CB177" s="15">
        <f t="shared" si="329"/>
        <v>1815624.9999999998</v>
      </c>
      <c r="CC177" s="47">
        <v>0</v>
      </c>
      <c r="CD177" s="4">
        <v>0</v>
      </c>
      <c r="CE177" s="15">
        <f t="shared" si="330"/>
        <v>0</v>
      </c>
      <c r="CF177" s="47">
        <v>0</v>
      </c>
      <c r="CG177" s="4">
        <v>0</v>
      </c>
      <c r="CH177" s="15">
        <f t="shared" si="331"/>
        <v>0</v>
      </c>
      <c r="CI177" s="17">
        <f t="shared" si="333"/>
        <v>2.3899999999999998E-3</v>
      </c>
      <c r="CJ177" s="14">
        <f t="shared" si="334"/>
        <v>3.0329999999999999</v>
      </c>
    </row>
    <row r="178" spans="1:88" x14ac:dyDescent="0.3">
      <c r="A178" s="60">
        <v>2022</v>
      </c>
      <c r="B178" s="61" t="s">
        <v>8</v>
      </c>
      <c r="C178" s="47">
        <v>0</v>
      </c>
      <c r="D178" s="4">
        <v>0</v>
      </c>
      <c r="E178" s="15">
        <f>IF(C178=0,0,D178/C178*1000)</f>
        <v>0</v>
      </c>
      <c r="F178" s="47">
        <v>0</v>
      </c>
      <c r="G178" s="4">
        <v>0</v>
      </c>
      <c r="H178" s="15">
        <f t="shared" si="305"/>
        <v>0</v>
      </c>
      <c r="I178" s="47">
        <v>0</v>
      </c>
      <c r="J178" s="4">
        <v>0</v>
      </c>
      <c r="K178" s="15">
        <f t="shared" si="306"/>
        <v>0</v>
      </c>
      <c r="L178" s="47">
        <v>0</v>
      </c>
      <c r="M178" s="4">
        <v>0</v>
      </c>
      <c r="N178" s="15">
        <f t="shared" si="307"/>
        <v>0</v>
      </c>
      <c r="O178" s="47">
        <v>0</v>
      </c>
      <c r="P178" s="4">
        <v>0</v>
      </c>
      <c r="Q178" s="15">
        <f t="shared" si="308"/>
        <v>0</v>
      </c>
      <c r="R178" s="47">
        <v>0</v>
      </c>
      <c r="S178" s="4">
        <v>0</v>
      </c>
      <c r="T178" s="15">
        <f t="shared" si="309"/>
        <v>0</v>
      </c>
      <c r="U178" s="47">
        <v>0</v>
      </c>
      <c r="V178" s="4">
        <v>0</v>
      </c>
      <c r="W178" s="15">
        <f t="shared" si="310"/>
        <v>0</v>
      </c>
      <c r="X178" s="89">
        <v>23</v>
      </c>
      <c r="Y178" s="4">
        <v>65.760000000000005</v>
      </c>
      <c r="Z178" s="15">
        <f t="shared" si="311"/>
        <v>2859.130434782609</v>
      </c>
      <c r="AA178" s="47">
        <v>0</v>
      </c>
      <c r="AB178" s="4">
        <v>0</v>
      </c>
      <c r="AC178" s="15">
        <f t="shared" si="312"/>
        <v>0</v>
      </c>
      <c r="AD178" s="47">
        <v>0</v>
      </c>
      <c r="AE178" s="4">
        <v>0</v>
      </c>
      <c r="AF178" s="15">
        <f t="shared" si="313"/>
        <v>0</v>
      </c>
      <c r="AG178" s="89">
        <v>2.5842100000000001</v>
      </c>
      <c r="AH178" s="4">
        <v>15.417999999999999</v>
      </c>
      <c r="AI178" s="15">
        <f t="shared" si="314"/>
        <v>5966.2333943448866</v>
      </c>
      <c r="AJ178" s="47">
        <v>0</v>
      </c>
      <c r="AK178" s="4">
        <v>0</v>
      </c>
      <c r="AL178" s="15">
        <f t="shared" si="315"/>
        <v>0</v>
      </c>
      <c r="AM178" s="47">
        <v>0</v>
      </c>
      <c r="AN178" s="4">
        <v>0</v>
      </c>
      <c r="AO178" s="15">
        <f t="shared" si="316"/>
        <v>0</v>
      </c>
      <c r="AP178" s="47">
        <v>0</v>
      </c>
      <c r="AQ178" s="4">
        <v>0</v>
      </c>
      <c r="AR178" s="15">
        <f t="shared" si="317"/>
        <v>0</v>
      </c>
      <c r="AS178" s="47">
        <v>0</v>
      </c>
      <c r="AT178" s="4">
        <v>0</v>
      </c>
      <c r="AU178" s="15">
        <f t="shared" si="318"/>
        <v>0</v>
      </c>
      <c r="AV178" s="47">
        <v>0</v>
      </c>
      <c r="AW178" s="4">
        <v>0</v>
      </c>
      <c r="AX178" s="15">
        <f t="shared" si="319"/>
        <v>0</v>
      </c>
      <c r="AY178" s="47">
        <v>0</v>
      </c>
      <c r="AZ178" s="4">
        <v>0</v>
      </c>
      <c r="BA178" s="15">
        <f t="shared" si="320"/>
        <v>0</v>
      </c>
      <c r="BB178" s="47">
        <v>0</v>
      </c>
      <c r="BC178" s="4">
        <v>0</v>
      </c>
      <c r="BD178" s="15">
        <f t="shared" si="321"/>
        <v>0</v>
      </c>
      <c r="BE178" s="47">
        <v>0</v>
      </c>
      <c r="BF178" s="4">
        <v>0</v>
      </c>
      <c r="BG178" s="15">
        <f t="shared" si="322"/>
        <v>0</v>
      </c>
      <c r="BH178" s="47">
        <v>0</v>
      </c>
      <c r="BI178" s="4">
        <v>0</v>
      </c>
      <c r="BJ178" s="15">
        <f t="shared" si="323"/>
        <v>0</v>
      </c>
      <c r="BK178" s="47">
        <v>0</v>
      </c>
      <c r="BL178" s="4">
        <v>0</v>
      </c>
      <c r="BM178" s="15">
        <f t="shared" si="324"/>
        <v>0</v>
      </c>
      <c r="BN178" s="47">
        <v>0</v>
      </c>
      <c r="BO178" s="4">
        <v>0</v>
      </c>
      <c r="BP178" s="15">
        <f t="shared" si="325"/>
        <v>0</v>
      </c>
      <c r="BQ178" s="89">
        <v>2.48E-3</v>
      </c>
      <c r="BR178" s="4">
        <v>5.1100000000000003</v>
      </c>
      <c r="BS178" s="15">
        <f t="shared" si="326"/>
        <v>2060483.8709677421</v>
      </c>
      <c r="BT178" s="47">
        <v>0</v>
      </c>
      <c r="BU178" s="4">
        <v>0</v>
      </c>
      <c r="BV178" s="15">
        <f t="shared" si="327"/>
        <v>0</v>
      </c>
      <c r="BW178" s="47">
        <v>0</v>
      </c>
      <c r="BX178" s="4">
        <v>0</v>
      </c>
      <c r="BY178" s="15">
        <f t="shared" si="328"/>
        <v>0</v>
      </c>
      <c r="BZ178" s="89">
        <v>5.5700000000000003E-3</v>
      </c>
      <c r="CA178" s="4">
        <v>11.371</v>
      </c>
      <c r="CB178" s="15">
        <f t="shared" si="329"/>
        <v>2041472.1723518851</v>
      </c>
      <c r="CC178" s="47">
        <v>0</v>
      </c>
      <c r="CD178" s="4">
        <v>0</v>
      </c>
      <c r="CE178" s="15">
        <f t="shared" si="330"/>
        <v>0</v>
      </c>
      <c r="CF178" s="47">
        <v>0</v>
      </c>
      <c r="CG178" s="4">
        <v>0</v>
      </c>
      <c r="CH178" s="15">
        <f t="shared" si="331"/>
        <v>0</v>
      </c>
      <c r="CI178" s="17">
        <f t="shared" si="333"/>
        <v>25.592259999999996</v>
      </c>
      <c r="CJ178" s="14">
        <f t="shared" si="334"/>
        <v>97.658999999999992</v>
      </c>
    </row>
    <row r="179" spans="1:88" x14ac:dyDescent="0.3">
      <c r="A179" s="60">
        <v>2022</v>
      </c>
      <c r="B179" s="15" t="s">
        <v>9</v>
      </c>
      <c r="C179" s="47">
        <v>0</v>
      </c>
      <c r="D179" s="4">
        <v>0</v>
      </c>
      <c r="E179" s="15">
        <f t="shared" ref="E179:E186" si="335">IF(C179=0,0,D179/C179*1000)</f>
        <v>0</v>
      </c>
      <c r="F179" s="47">
        <v>0</v>
      </c>
      <c r="G179" s="4">
        <v>0</v>
      </c>
      <c r="H179" s="15">
        <f t="shared" si="305"/>
        <v>0</v>
      </c>
      <c r="I179" s="47">
        <v>0</v>
      </c>
      <c r="J179" s="4">
        <v>0</v>
      </c>
      <c r="K179" s="15">
        <f t="shared" si="306"/>
        <v>0</v>
      </c>
      <c r="L179" s="47">
        <v>0</v>
      </c>
      <c r="M179" s="4">
        <v>0</v>
      </c>
      <c r="N179" s="15">
        <f t="shared" si="307"/>
        <v>0</v>
      </c>
      <c r="O179" s="47">
        <v>0</v>
      </c>
      <c r="P179" s="4">
        <v>0</v>
      </c>
      <c r="Q179" s="15">
        <f t="shared" si="308"/>
        <v>0</v>
      </c>
      <c r="R179" s="47">
        <v>0</v>
      </c>
      <c r="S179" s="4">
        <v>0</v>
      </c>
      <c r="T179" s="15">
        <f t="shared" si="309"/>
        <v>0</v>
      </c>
      <c r="U179" s="47">
        <v>0</v>
      </c>
      <c r="V179" s="4">
        <v>0</v>
      </c>
      <c r="W179" s="15">
        <f t="shared" si="310"/>
        <v>0</v>
      </c>
      <c r="X179" s="47">
        <v>0</v>
      </c>
      <c r="Y179" s="4">
        <v>0</v>
      </c>
      <c r="Z179" s="15">
        <f t="shared" si="311"/>
        <v>0</v>
      </c>
      <c r="AA179" s="47">
        <v>0</v>
      </c>
      <c r="AB179" s="4">
        <v>0</v>
      </c>
      <c r="AC179" s="15">
        <f t="shared" si="312"/>
        <v>0</v>
      </c>
      <c r="AD179" s="47">
        <v>0</v>
      </c>
      <c r="AE179" s="4">
        <v>0</v>
      </c>
      <c r="AF179" s="15">
        <f t="shared" si="313"/>
        <v>0</v>
      </c>
      <c r="AG179" s="89">
        <v>1.703E-2</v>
      </c>
      <c r="AH179" s="4">
        <v>6.2</v>
      </c>
      <c r="AI179" s="15">
        <f t="shared" si="314"/>
        <v>364063.41749853204</v>
      </c>
      <c r="AJ179" s="47">
        <v>0</v>
      </c>
      <c r="AK179" s="4">
        <v>0</v>
      </c>
      <c r="AL179" s="15">
        <f t="shared" si="315"/>
        <v>0</v>
      </c>
      <c r="AM179" s="47">
        <v>0</v>
      </c>
      <c r="AN179" s="4">
        <v>0</v>
      </c>
      <c r="AO179" s="15">
        <f t="shared" si="316"/>
        <v>0</v>
      </c>
      <c r="AP179" s="47">
        <v>0</v>
      </c>
      <c r="AQ179" s="4">
        <v>0</v>
      </c>
      <c r="AR179" s="15">
        <f t="shared" si="317"/>
        <v>0</v>
      </c>
      <c r="AS179" s="47">
        <v>0</v>
      </c>
      <c r="AT179" s="4">
        <v>0</v>
      </c>
      <c r="AU179" s="15">
        <f t="shared" si="318"/>
        <v>0</v>
      </c>
      <c r="AV179" s="47">
        <v>0</v>
      </c>
      <c r="AW179" s="4">
        <v>0</v>
      </c>
      <c r="AX179" s="15">
        <f t="shared" si="319"/>
        <v>0</v>
      </c>
      <c r="AY179" s="47">
        <v>0</v>
      </c>
      <c r="AZ179" s="4">
        <v>0</v>
      </c>
      <c r="BA179" s="15">
        <f t="shared" si="320"/>
        <v>0</v>
      </c>
      <c r="BB179" s="47">
        <v>0</v>
      </c>
      <c r="BC179" s="4">
        <v>0</v>
      </c>
      <c r="BD179" s="15">
        <f t="shared" si="321"/>
        <v>0</v>
      </c>
      <c r="BE179" s="47">
        <v>0</v>
      </c>
      <c r="BF179" s="4">
        <v>0</v>
      </c>
      <c r="BG179" s="15">
        <f t="shared" si="322"/>
        <v>0</v>
      </c>
      <c r="BH179" s="47">
        <v>0</v>
      </c>
      <c r="BI179" s="4">
        <v>0</v>
      </c>
      <c r="BJ179" s="15">
        <f t="shared" si="323"/>
        <v>0</v>
      </c>
      <c r="BK179" s="47">
        <v>0</v>
      </c>
      <c r="BL179" s="4">
        <v>0</v>
      </c>
      <c r="BM179" s="15">
        <f t="shared" si="324"/>
        <v>0</v>
      </c>
      <c r="BN179" s="47">
        <v>0</v>
      </c>
      <c r="BO179" s="4">
        <v>0</v>
      </c>
      <c r="BP179" s="15">
        <f t="shared" si="325"/>
        <v>0</v>
      </c>
      <c r="BQ179" s="89">
        <v>2.0899999999999998E-3</v>
      </c>
      <c r="BR179" s="4">
        <v>3.7970000000000002</v>
      </c>
      <c r="BS179" s="15">
        <f t="shared" si="326"/>
        <v>1816746.4114832538</v>
      </c>
      <c r="BT179" s="47">
        <v>0</v>
      </c>
      <c r="BU179" s="4">
        <v>0</v>
      </c>
      <c r="BV179" s="15">
        <f t="shared" si="327"/>
        <v>0</v>
      </c>
      <c r="BW179" s="47">
        <v>0</v>
      </c>
      <c r="BX179" s="4">
        <v>0</v>
      </c>
      <c r="BY179" s="15">
        <f t="shared" si="328"/>
        <v>0</v>
      </c>
      <c r="BZ179" s="89">
        <v>6.1399999999999996E-3</v>
      </c>
      <c r="CA179" s="4">
        <v>8.2360000000000007</v>
      </c>
      <c r="CB179" s="15">
        <f t="shared" si="329"/>
        <v>1341368.0781758961</v>
      </c>
      <c r="CC179" s="47">
        <v>0</v>
      </c>
      <c r="CD179" s="4">
        <v>0</v>
      </c>
      <c r="CE179" s="15">
        <f t="shared" si="330"/>
        <v>0</v>
      </c>
      <c r="CF179" s="47">
        <v>0</v>
      </c>
      <c r="CG179" s="4">
        <v>0</v>
      </c>
      <c r="CH179" s="15">
        <f t="shared" si="331"/>
        <v>0</v>
      </c>
      <c r="CI179" s="17">
        <f t="shared" si="333"/>
        <v>2.5259999999999998E-2</v>
      </c>
      <c r="CJ179" s="14">
        <f t="shared" si="334"/>
        <v>18.233000000000001</v>
      </c>
    </row>
    <row r="180" spans="1:88" x14ac:dyDescent="0.3">
      <c r="A180" s="60">
        <v>2022</v>
      </c>
      <c r="B180" s="61" t="s">
        <v>10</v>
      </c>
      <c r="C180" s="47">
        <v>0</v>
      </c>
      <c r="D180" s="4">
        <v>0</v>
      </c>
      <c r="E180" s="15">
        <f t="shared" si="335"/>
        <v>0</v>
      </c>
      <c r="F180" s="47">
        <v>0</v>
      </c>
      <c r="G180" s="4">
        <v>0</v>
      </c>
      <c r="H180" s="15">
        <f t="shared" si="305"/>
        <v>0</v>
      </c>
      <c r="I180" s="47">
        <v>0</v>
      </c>
      <c r="J180" s="4">
        <v>0</v>
      </c>
      <c r="K180" s="15">
        <f t="shared" si="306"/>
        <v>0</v>
      </c>
      <c r="L180" s="47">
        <v>0</v>
      </c>
      <c r="M180" s="4">
        <v>0</v>
      </c>
      <c r="N180" s="15">
        <f t="shared" si="307"/>
        <v>0</v>
      </c>
      <c r="O180" s="47">
        <v>0</v>
      </c>
      <c r="P180" s="4">
        <v>0</v>
      </c>
      <c r="Q180" s="15">
        <f t="shared" si="308"/>
        <v>0</v>
      </c>
      <c r="R180" s="47">
        <v>0</v>
      </c>
      <c r="S180" s="4">
        <v>0</v>
      </c>
      <c r="T180" s="15">
        <f t="shared" si="309"/>
        <v>0</v>
      </c>
      <c r="U180" s="47">
        <v>0</v>
      </c>
      <c r="V180" s="4">
        <v>0</v>
      </c>
      <c r="W180" s="15">
        <f t="shared" si="310"/>
        <v>0</v>
      </c>
      <c r="X180" s="89">
        <v>46</v>
      </c>
      <c r="Y180" s="4">
        <v>193.03399999999999</v>
      </c>
      <c r="Z180" s="15">
        <f t="shared" si="311"/>
        <v>4196.391304347826</v>
      </c>
      <c r="AA180" s="47">
        <v>0</v>
      </c>
      <c r="AB180" s="4">
        <v>0</v>
      </c>
      <c r="AC180" s="15">
        <f t="shared" si="312"/>
        <v>0</v>
      </c>
      <c r="AD180" s="47">
        <v>0</v>
      </c>
      <c r="AE180" s="4">
        <v>0</v>
      </c>
      <c r="AF180" s="15">
        <f t="shared" si="313"/>
        <v>0</v>
      </c>
      <c r="AG180" s="89">
        <v>3.0190000000000002E-2</v>
      </c>
      <c r="AH180" s="4">
        <v>18.748999999999999</v>
      </c>
      <c r="AI180" s="15">
        <f t="shared" si="314"/>
        <v>621033.45478635305</v>
      </c>
      <c r="AJ180" s="47">
        <v>0</v>
      </c>
      <c r="AK180" s="4">
        <v>0</v>
      </c>
      <c r="AL180" s="15">
        <f t="shared" si="315"/>
        <v>0</v>
      </c>
      <c r="AM180" s="47">
        <v>0</v>
      </c>
      <c r="AN180" s="4">
        <v>0</v>
      </c>
      <c r="AO180" s="15">
        <f t="shared" si="316"/>
        <v>0</v>
      </c>
      <c r="AP180" s="47">
        <v>0</v>
      </c>
      <c r="AQ180" s="4">
        <v>0</v>
      </c>
      <c r="AR180" s="15">
        <f t="shared" si="317"/>
        <v>0</v>
      </c>
      <c r="AS180" s="47">
        <v>0</v>
      </c>
      <c r="AT180" s="4">
        <v>0</v>
      </c>
      <c r="AU180" s="15">
        <f t="shared" si="318"/>
        <v>0</v>
      </c>
      <c r="AV180" s="47">
        <v>0</v>
      </c>
      <c r="AW180" s="4">
        <v>0</v>
      </c>
      <c r="AX180" s="15">
        <f t="shared" si="319"/>
        <v>0</v>
      </c>
      <c r="AY180" s="47">
        <v>0</v>
      </c>
      <c r="AZ180" s="4">
        <v>0</v>
      </c>
      <c r="BA180" s="15">
        <f t="shared" si="320"/>
        <v>0</v>
      </c>
      <c r="BB180" s="47">
        <v>0</v>
      </c>
      <c r="BC180" s="4">
        <v>0</v>
      </c>
      <c r="BD180" s="15">
        <f t="shared" si="321"/>
        <v>0</v>
      </c>
      <c r="BE180" s="47">
        <v>0</v>
      </c>
      <c r="BF180" s="4">
        <v>0</v>
      </c>
      <c r="BG180" s="15">
        <f t="shared" si="322"/>
        <v>0</v>
      </c>
      <c r="BH180" s="47">
        <v>0</v>
      </c>
      <c r="BI180" s="4">
        <v>0</v>
      </c>
      <c r="BJ180" s="15">
        <f t="shared" si="323"/>
        <v>0</v>
      </c>
      <c r="BK180" s="47">
        <v>0</v>
      </c>
      <c r="BL180" s="4">
        <v>0</v>
      </c>
      <c r="BM180" s="15">
        <f t="shared" si="324"/>
        <v>0</v>
      </c>
      <c r="BN180" s="47">
        <v>0</v>
      </c>
      <c r="BO180" s="4">
        <v>0</v>
      </c>
      <c r="BP180" s="15">
        <f t="shared" si="325"/>
        <v>0</v>
      </c>
      <c r="BQ180" s="47">
        <v>0</v>
      </c>
      <c r="BR180" s="4">
        <v>0</v>
      </c>
      <c r="BS180" s="15">
        <f t="shared" si="326"/>
        <v>0</v>
      </c>
      <c r="BT180" s="47">
        <v>0</v>
      </c>
      <c r="BU180" s="4">
        <v>0</v>
      </c>
      <c r="BV180" s="15">
        <f t="shared" si="327"/>
        <v>0</v>
      </c>
      <c r="BW180" s="47">
        <v>0</v>
      </c>
      <c r="BX180" s="4">
        <v>0</v>
      </c>
      <c r="BY180" s="15">
        <f t="shared" si="328"/>
        <v>0</v>
      </c>
      <c r="BZ180" s="89">
        <v>6.2900000000000005E-3</v>
      </c>
      <c r="CA180" s="4">
        <v>6.5170000000000003</v>
      </c>
      <c r="CB180" s="15">
        <f t="shared" si="329"/>
        <v>1036089.0302066773</v>
      </c>
      <c r="CC180" s="47">
        <v>0</v>
      </c>
      <c r="CD180" s="4">
        <v>0</v>
      </c>
      <c r="CE180" s="15">
        <f t="shared" si="330"/>
        <v>0</v>
      </c>
      <c r="CF180" s="47">
        <v>0</v>
      </c>
      <c r="CG180" s="4">
        <v>0</v>
      </c>
      <c r="CH180" s="15">
        <f t="shared" si="331"/>
        <v>0</v>
      </c>
      <c r="CI180" s="17">
        <f t="shared" si="333"/>
        <v>46.036479999999997</v>
      </c>
      <c r="CJ180" s="14">
        <f t="shared" si="334"/>
        <v>218.29999999999998</v>
      </c>
    </row>
    <row r="181" spans="1:88" x14ac:dyDescent="0.3">
      <c r="A181" s="60">
        <v>2022</v>
      </c>
      <c r="B181" s="61" t="s">
        <v>11</v>
      </c>
      <c r="C181" s="47">
        <v>0</v>
      </c>
      <c r="D181" s="4">
        <v>0</v>
      </c>
      <c r="E181" s="15">
        <f t="shared" si="335"/>
        <v>0</v>
      </c>
      <c r="F181" s="47">
        <v>0</v>
      </c>
      <c r="G181" s="4">
        <v>0</v>
      </c>
      <c r="H181" s="15">
        <f t="shared" si="305"/>
        <v>0</v>
      </c>
      <c r="I181" s="47">
        <v>0</v>
      </c>
      <c r="J181" s="4">
        <v>0</v>
      </c>
      <c r="K181" s="15">
        <f t="shared" si="306"/>
        <v>0</v>
      </c>
      <c r="L181" s="47">
        <v>0</v>
      </c>
      <c r="M181" s="4">
        <v>0</v>
      </c>
      <c r="N181" s="15">
        <f t="shared" si="307"/>
        <v>0</v>
      </c>
      <c r="O181" s="47">
        <v>0</v>
      </c>
      <c r="P181" s="4">
        <v>0</v>
      </c>
      <c r="Q181" s="15">
        <f t="shared" si="308"/>
        <v>0</v>
      </c>
      <c r="R181" s="47">
        <v>0</v>
      </c>
      <c r="S181" s="4">
        <v>0</v>
      </c>
      <c r="T181" s="15">
        <f t="shared" si="309"/>
        <v>0</v>
      </c>
      <c r="U181" s="47">
        <v>0</v>
      </c>
      <c r="V181" s="4">
        <v>0</v>
      </c>
      <c r="W181" s="15">
        <f t="shared" si="310"/>
        <v>0</v>
      </c>
      <c r="X181" s="47">
        <v>0</v>
      </c>
      <c r="Y181" s="4">
        <v>0</v>
      </c>
      <c r="Z181" s="15">
        <f t="shared" si="311"/>
        <v>0</v>
      </c>
      <c r="AA181" s="47">
        <v>0</v>
      </c>
      <c r="AB181" s="4">
        <v>0</v>
      </c>
      <c r="AC181" s="15">
        <f t="shared" si="312"/>
        <v>0</v>
      </c>
      <c r="AD181" s="89">
        <v>1.3600000000000001E-3</v>
      </c>
      <c r="AE181" s="4">
        <v>1.627</v>
      </c>
      <c r="AF181" s="15">
        <f t="shared" si="313"/>
        <v>1196323.5294117646</v>
      </c>
      <c r="AG181" s="89">
        <v>0.13650000000000001</v>
      </c>
      <c r="AH181" s="4">
        <v>27.103999999999999</v>
      </c>
      <c r="AI181" s="15">
        <f t="shared" si="314"/>
        <v>198564.10256410253</v>
      </c>
      <c r="AJ181" s="47">
        <v>0</v>
      </c>
      <c r="AK181" s="4">
        <v>0</v>
      </c>
      <c r="AL181" s="15">
        <f t="shared" si="315"/>
        <v>0</v>
      </c>
      <c r="AM181" s="47">
        <v>0</v>
      </c>
      <c r="AN181" s="4">
        <v>0</v>
      </c>
      <c r="AO181" s="15">
        <f t="shared" si="316"/>
        <v>0</v>
      </c>
      <c r="AP181" s="47">
        <v>0</v>
      </c>
      <c r="AQ181" s="4">
        <v>0</v>
      </c>
      <c r="AR181" s="15">
        <f t="shared" si="317"/>
        <v>0</v>
      </c>
      <c r="AS181" s="47">
        <v>0</v>
      </c>
      <c r="AT181" s="4">
        <v>0</v>
      </c>
      <c r="AU181" s="15">
        <f t="shared" si="318"/>
        <v>0</v>
      </c>
      <c r="AV181" s="47">
        <v>0</v>
      </c>
      <c r="AW181" s="4">
        <v>0</v>
      </c>
      <c r="AX181" s="15">
        <f t="shared" si="319"/>
        <v>0</v>
      </c>
      <c r="AY181" s="47">
        <v>0</v>
      </c>
      <c r="AZ181" s="4">
        <v>0</v>
      </c>
      <c r="BA181" s="15">
        <f t="shared" si="320"/>
        <v>0</v>
      </c>
      <c r="BB181" s="47">
        <v>0</v>
      </c>
      <c r="BC181" s="4">
        <v>0</v>
      </c>
      <c r="BD181" s="15">
        <f t="shared" si="321"/>
        <v>0</v>
      </c>
      <c r="BE181" s="47">
        <v>0</v>
      </c>
      <c r="BF181" s="4">
        <v>0</v>
      </c>
      <c r="BG181" s="15">
        <f t="shared" si="322"/>
        <v>0</v>
      </c>
      <c r="BH181" s="47">
        <v>0</v>
      </c>
      <c r="BI181" s="4">
        <v>0</v>
      </c>
      <c r="BJ181" s="15">
        <f t="shared" si="323"/>
        <v>0</v>
      </c>
      <c r="BK181" s="47">
        <v>0</v>
      </c>
      <c r="BL181" s="4">
        <v>0</v>
      </c>
      <c r="BM181" s="15">
        <f t="shared" si="324"/>
        <v>0</v>
      </c>
      <c r="BN181" s="47">
        <v>0</v>
      </c>
      <c r="BO181" s="4">
        <v>0</v>
      </c>
      <c r="BP181" s="15">
        <f t="shared" si="325"/>
        <v>0</v>
      </c>
      <c r="BQ181" s="47">
        <v>0</v>
      </c>
      <c r="BR181" s="4">
        <v>0</v>
      </c>
      <c r="BS181" s="15">
        <f t="shared" si="326"/>
        <v>0</v>
      </c>
      <c r="BT181" s="47">
        <v>0</v>
      </c>
      <c r="BU181" s="4">
        <v>0</v>
      </c>
      <c r="BV181" s="15">
        <f t="shared" si="327"/>
        <v>0</v>
      </c>
      <c r="BW181" s="47">
        <v>0</v>
      </c>
      <c r="BX181" s="4">
        <v>0</v>
      </c>
      <c r="BY181" s="15">
        <f t="shared" si="328"/>
        <v>0</v>
      </c>
      <c r="BZ181" s="89">
        <v>2.4399999999999999E-3</v>
      </c>
      <c r="CA181" s="4">
        <v>5.71</v>
      </c>
      <c r="CB181" s="15">
        <f t="shared" si="329"/>
        <v>2340163.9344262294</v>
      </c>
      <c r="CC181" s="47">
        <v>0</v>
      </c>
      <c r="CD181" s="4">
        <v>0</v>
      </c>
      <c r="CE181" s="15">
        <f t="shared" si="330"/>
        <v>0</v>
      </c>
      <c r="CF181" s="47">
        <v>0</v>
      </c>
      <c r="CG181" s="4">
        <v>0</v>
      </c>
      <c r="CH181" s="15">
        <f t="shared" si="331"/>
        <v>0</v>
      </c>
      <c r="CI181" s="17">
        <f t="shared" si="333"/>
        <v>0.14030000000000001</v>
      </c>
      <c r="CJ181" s="14">
        <f t="shared" si="334"/>
        <v>34.440999999999995</v>
      </c>
    </row>
    <row r="182" spans="1:88" x14ac:dyDescent="0.3">
      <c r="A182" s="60">
        <v>2022</v>
      </c>
      <c r="B182" s="61" t="s">
        <v>12</v>
      </c>
      <c r="C182" s="47">
        <v>0</v>
      </c>
      <c r="D182" s="4">
        <v>0</v>
      </c>
      <c r="E182" s="15">
        <f t="shared" si="335"/>
        <v>0</v>
      </c>
      <c r="F182" s="47">
        <v>0</v>
      </c>
      <c r="G182" s="4">
        <v>0</v>
      </c>
      <c r="H182" s="15">
        <f t="shared" si="305"/>
        <v>0</v>
      </c>
      <c r="I182" s="47">
        <v>0</v>
      </c>
      <c r="J182" s="4">
        <v>0</v>
      </c>
      <c r="K182" s="15">
        <f t="shared" si="306"/>
        <v>0</v>
      </c>
      <c r="L182" s="47">
        <v>0</v>
      </c>
      <c r="M182" s="4">
        <v>0</v>
      </c>
      <c r="N182" s="15">
        <f t="shared" si="307"/>
        <v>0</v>
      </c>
      <c r="O182" s="47">
        <v>0</v>
      </c>
      <c r="P182" s="4">
        <v>0</v>
      </c>
      <c r="Q182" s="15">
        <f t="shared" si="308"/>
        <v>0</v>
      </c>
      <c r="R182" s="47">
        <v>0</v>
      </c>
      <c r="S182" s="4">
        <v>0</v>
      </c>
      <c r="T182" s="15">
        <f t="shared" si="309"/>
        <v>0</v>
      </c>
      <c r="U182" s="47">
        <v>0</v>
      </c>
      <c r="V182" s="4">
        <v>0</v>
      </c>
      <c r="W182" s="15">
        <f t="shared" si="310"/>
        <v>0</v>
      </c>
      <c r="X182" s="47">
        <v>0</v>
      </c>
      <c r="Y182" s="4">
        <v>0</v>
      </c>
      <c r="Z182" s="15">
        <f t="shared" si="311"/>
        <v>0</v>
      </c>
      <c r="AA182" s="47">
        <v>0</v>
      </c>
      <c r="AB182" s="4">
        <v>0</v>
      </c>
      <c r="AC182" s="15">
        <f t="shared" si="312"/>
        <v>0</v>
      </c>
      <c r="AD182" s="47">
        <v>0</v>
      </c>
      <c r="AE182" s="4">
        <v>0</v>
      </c>
      <c r="AF182" s="15">
        <f t="shared" si="313"/>
        <v>0</v>
      </c>
      <c r="AG182" s="89">
        <v>0.29558999999999996</v>
      </c>
      <c r="AH182" s="4">
        <v>28.033000000000001</v>
      </c>
      <c r="AI182" s="15">
        <f t="shared" si="314"/>
        <v>94837.443756554712</v>
      </c>
      <c r="AJ182" s="47">
        <v>0</v>
      </c>
      <c r="AK182" s="4">
        <v>0</v>
      </c>
      <c r="AL182" s="15">
        <f t="shared" si="315"/>
        <v>0</v>
      </c>
      <c r="AM182" s="47">
        <v>0</v>
      </c>
      <c r="AN182" s="4">
        <v>0</v>
      </c>
      <c r="AO182" s="15">
        <f t="shared" si="316"/>
        <v>0</v>
      </c>
      <c r="AP182" s="47">
        <v>0</v>
      </c>
      <c r="AQ182" s="4">
        <v>0</v>
      </c>
      <c r="AR182" s="15">
        <f t="shared" si="317"/>
        <v>0</v>
      </c>
      <c r="AS182" s="47">
        <v>0</v>
      </c>
      <c r="AT182" s="4">
        <v>0</v>
      </c>
      <c r="AU182" s="15">
        <f t="shared" si="318"/>
        <v>0</v>
      </c>
      <c r="AV182" s="47">
        <v>0</v>
      </c>
      <c r="AW182" s="4">
        <v>0</v>
      </c>
      <c r="AX182" s="15">
        <f t="shared" si="319"/>
        <v>0</v>
      </c>
      <c r="AY182" s="47">
        <v>0</v>
      </c>
      <c r="AZ182" s="4">
        <v>0</v>
      </c>
      <c r="BA182" s="15">
        <f t="shared" si="320"/>
        <v>0</v>
      </c>
      <c r="BB182" s="47">
        <v>0</v>
      </c>
      <c r="BC182" s="4">
        <v>0</v>
      </c>
      <c r="BD182" s="15">
        <f t="shared" si="321"/>
        <v>0</v>
      </c>
      <c r="BE182" s="47">
        <v>0</v>
      </c>
      <c r="BF182" s="4">
        <v>0</v>
      </c>
      <c r="BG182" s="15">
        <f t="shared" si="322"/>
        <v>0</v>
      </c>
      <c r="BH182" s="47">
        <v>0</v>
      </c>
      <c r="BI182" s="4">
        <v>0</v>
      </c>
      <c r="BJ182" s="15">
        <f t="shared" si="323"/>
        <v>0</v>
      </c>
      <c r="BK182" s="47">
        <v>0</v>
      </c>
      <c r="BL182" s="4">
        <v>0</v>
      </c>
      <c r="BM182" s="15">
        <f t="shared" si="324"/>
        <v>0</v>
      </c>
      <c r="BN182" s="47">
        <v>0</v>
      </c>
      <c r="BO182" s="4">
        <v>0</v>
      </c>
      <c r="BP182" s="15">
        <f t="shared" si="325"/>
        <v>0</v>
      </c>
      <c r="BQ182" s="47">
        <v>0</v>
      </c>
      <c r="BR182" s="4">
        <v>0</v>
      </c>
      <c r="BS182" s="15">
        <f t="shared" si="326"/>
        <v>0</v>
      </c>
      <c r="BT182" s="47">
        <v>0</v>
      </c>
      <c r="BU182" s="4">
        <v>0</v>
      </c>
      <c r="BV182" s="15">
        <f t="shared" si="327"/>
        <v>0</v>
      </c>
      <c r="BW182" s="47">
        <v>0</v>
      </c>
      <c r="BX182" s="4">
        <v>0</v>
      </c>
      <c r="BY182" s="15">
        <f t="shared" si="328"/>
        <v>0</v>
      </c>
      <c r="BZ182" s="89">
        <v>5.2999999999999998E-4</v>
      </c>
      <c r="CA182" s="4">
        <v>1.401</v>
      </c>
      <c r="CB182" s="15">
        <f t="shared" si="329"/>
        <v>2643396.2264150945</v>
      </c>
      <c r="CC182" s="47">
        <v>0</v>
      </c>
      <c r="CD182" s="4">
        <v>0</v>
      </c>
      <c r="CE182" s="15">
        <f t="shared" si="330"/>
        <v>0</v>
      </c>
      <c r="CF182" s="47">
        <v>0</v>
      </c>
      <c r="CG182" s="4">
        <v>0</v>
      </c>
      <c r="CH182" s="15">
        <f t="shared" si="331"/>
        <v>0</v>
      </c>
      <c r="CI182" s="17">
        <f t="shared" si="333"/>
        <v>0.29611999999999994</v>
      </c>
      <c r="CJ182" s="14">
        <f t="shared" si="334"/>
        <v>29.434000000000001</v>
      </c>
    </row>
    <row r="183" spans="1:88" x14ac:dyDescent="0.3">
      <c r="A183" s="60">
        <v>2022</v>
      </c>
      <c r="B183" s="61" t="s">
        <v>13</v>
      </c>
      <c r="C183" s="47">
        <v>0</v>
      </c>
      <c r="D183" s="4">
        <v>0</v>
      </c>
      <c r="E183" s="15">
        <f t="shared" si="335"/>
        <v>0</v>
      </c>
      <c r="F183" s="47">
        <v>0</v>
      </c>
      <c r="G183" s="4">
        <v>0</v>
      </c>
      <c r="H183" s="15">
        <f t="shared" si="305"/>
        <v>0</v>
      </c>
      <c r="I183" s="47">
        <v>0</v>
      </c>
      <c r="J183" s="4">
        <v>0</v>
      </c>
      <c r="K183" s="15">
        <f t="shared" si="306"/>
        <v>0</v>
      </c>
      <c r="L183" s="47">
        <v>0</v>
      </c>
      <c r="M183" s="4">
        <v>0</v>
      </c>
      <c r="N183" s="15">
        <f t="shared" si="307"/>
        <v>0</v>
      </c>
      <c r="O183" s="47">
        <v>0</v>
      </c>
      <c r="P183" s="4">
        <v>0</v>
      </c>
      <c r="Q183" s="15">
        <f t="shared" si="308"/>
        <v>0</v>
      </c>
      <c r="R183" s="89">
        <v>0.10740999999999999</v>
      </c>
      <c r="S183" s="4">
        <v>16.951000000000001</v>
      </c>
      <c r="T183" s="92">
        <f t="shared" si="309"/>
        <v>157815.84582441117</v>
      </c>
      <c r="U183" s="47">
        <v>0</v>
      </c>
      <c r="V183" s="4">
        <v>0</v>
      </c>
      <c r="W183" s="15">
        <f t="shared" si="310"/>
        <v>0</v>
      </c>
      <c r="X183" s="47">
        <v>0</v>
      </c>
      <c r="Y183" s="4">
        <v>0</v>
      </c>
      <c r="Z183" s="15">
        <f t="shared" si="311"/>
        <v>0</v>
      </c>
      <c r="AA183" s="47">
        <v>0</v>
      </c>
      <c r="AB183" s="4">
        <v>0</v>
      </c>
      <c r="AC183" s="15">
        <f t="shared" si="312"/>
        <v>0</v>
      </c>
      <c r="AD183" s="47">
        <v>0</v>
      </c>
      <c r="AE183" s="4">
        <v>0</v>
      </c>
      <c r="AF183" s="15">
        <f t="shared" si="313"/>
        <v>0</v>
      </c>
      <c r="AG183" s="89">
        <v>1.9260000000000003E-2</v>
      </c>
      <c r="AH183" s="4">
        <v>3.706</v>
      </c>
      <c r="AI183" s="15">
        <f t="shared" si="314"/>
        <v>192419.52232606433</v>
      </c>
      <c r="AJ183" s="47">
        <v>0</v>
      </c>
      <c r="AK183" s="4">
        <v>0</v>
      </c>
      <c r="AL183" s="15">
        <f t="shared" si="315"/>
        <v>0</v>
      </c>
      <c r="AM183" s="47">
        <v>0</v>
      </c>
      <c r="AN183" s="4">
        <v>0</v>
      </c>
      <c r="AO183" s="15">
        <f t="shared" si="316"/>
        <v>0</v>
      </c>
      <c r="AP183" s="47">
        <v>0</v>
      </c>
      <c r="AQ183" s="4">
        <v>0</v>
      </c>
      <c r="AR183" s="15">
        <f t="shared" si="317"/>
        <v>0</v>
      </c>
      <c r="AS183" s="47">
        <v>0</v>
      </c>
      <c r="AT183" s="4">
        <v>0</v>
      </c>
      <c r="AU183" s="15">
        <f t="shared" si="318"/>
        <v>0</v>
      </c>
      <c r="AV183" s="47">
        <v>0</v>
      </c>
      <c r="AW183" s="4">
        <v>0</v>
      </c>
      <c r="AX183" s="15">
        <f t="shared" si="319"/>
        <v>0</v>
      </c>
      <c r="AY183" s="89">
        <v>7.2999999999999995E-2</v>
      </c>
      <c r="AZ183" s="4">
        <v>1.1200000000000001</v>
      </c>
      <c r="BA183" s="15">
        <f t="shared" si="320"/>
        <v>15342.46575342466</v>
      </c>
      <c r="BB183" s="47">
        <v>0</v>
      </c>
      <c r="BC183" s="4">
        <v>0</v>
      </c>
      <c r="BD183" s="15">
        <f t="shared" si="321"/>
        <v>0</v>
      </c>
      <c r="BE183" s="47">
        <v>0</v>
      </c>
      <c r="BF183" s="4">
        <v>0</v>
      </c>
      <c r="BG183" s="15">
        <f t="shared" si="322"/>
        <v>0</v>
      </c>
      <c r="BH183" s="47">
        <v>0</v>
      </c>
      <c r="BI183" s="4">
        <v>0</v>
      </c>
      <c r="BJ183" s="15">
        <f t="shared" si="323"/>
        <v>0</v>
      </c>
      <c r="BK183" s="89">
        <v>7.3499999999999998E-3</v>
      </c>
      <c r="BL183" s="4">
        <v>8.0809999999999995</v>
      </c>
      <c r="BM183" s="15">
        <f t="shared" si="324"/>
        <v>1099455.782312925</v>
      </c>
      <c r="BN183" s="47">
        <v>0</v>
      </c>
      <c r="BO183" s="4">
        <v>0</v>
      </c>
      <c r="BP183" s="15">
        <f t="shared" si="325"/>
        <v>0</v>
      </c>
      <c r="BQ183" s="89">
        <v>1.0500000000000002E-3</v>
      </c>
      <c r="BR183" s="4">
        <v>10.728</v>
      </c>
      <c r="BS183" s="15">
        <f t="shared" si="326"/>
        <v>10217142.857142854</v>
      </c>
      <c r="BT183" s="47">
        <v>0</v>
      </c>
      <c r="BU183" s="4">
        <v>0</v>
      </c>
      <c r="BV183" s="15">
        <f t="shared" si="327"/>
        <v>0</v>
      </c>
      <c r="BW183" s="47">
        <v>0</v>
      </c>
      <c r="BX183" s="4">
        <v>0</v>
      </c>
      <c r="BY183" s="15">
        <f t="shared" si="328"/>
        <v>0</v>
      </c>
      <c r="BZ183" s="89">
        <v>5.9100000000000003E-3</v>
      </c>
      <c r="CA183" s="4">
        <v>8.1790000000000003</v>
      </c>
      <c r="CB183" s="15">
        <f t="shared" si="329"/>
        <v>1383925.5499153975</v>
      </c>
      <c r="CC183" s="47">
        <v>0</v>
      </c>
      <c r="CD183" s="4">
        <v>0</v>
      </c>
      <c r="CE183" s="15">
        <f t="shared" si="330"/>
        <v>0</v>
      </c>
      <c r="CF183" s="47">
        <v>0</v>
      </c>
      <c r="CG183" s="4">
        <v>0</v>
      </c>
      <c r="CH183" s="15">
        <f t="shared" si="331"/>
        <v>0</v>
      </c>
      <c r="CI183" s="17">
        <f t="shared" si="333"/>
        <v>0.21398</v>
      </c>
      <c r="CJ183" s="14">
        <f t="shared" si="334"/>
        <v>48.765000000000001</v>
      </c>
    </row>
    <row r="184" spans="1:88" x14ac:dyDescent="0.3">
      <c r="A184" s="60">
        <v>2022</v>
      </c>
      <c r="B184" s="61" t="s">
        <v>14</v>
      </c>
      <c r="C184" s="47">
        <v>0</v>
      </c>
      <c r="D184" s="4">
        <v>0</v>
      </c>
      <c r="E184" s="15">
        <f t="shared" si="335"/>
        <v>0</v>
      </c>
      <c r="F184" s="47">
        <v>0</v>
      </c>
      <c r="G184" s="4">
        <v>0</v>
      </c>
      <c r="H184" s="15">
        <f t="shared" si="305"/>
        <v>0</v>
      </c>
      <c r="I184" s="47">
        <v>0</v>
      </c>
      <c r="J184" s="4">
        <v>0</v>
      </c>
      <c r="K184" s="15">
        <f t="shared" si="306"/>
        <v>0</v>
      </c>
      <c r="L184" s="47">
        <v>0</v>
      </c>
      <c r="M184" s="4">
        <v>0</v>
      </c>
      <c r="N184" s="15">
        <f t="shared" si="307"/>
        <v>0</v>
      </c>
      <c r="O184" s="47">
        <v>0</v>
      </c>
      <c r="P184" s="4">
        <v>0</v>
      </c>
      <c r="Q184" s="15">
        <f t="shared" si="308"/>
        <v>0</v>
      </c>
      <c r="R184" s="47">
        <v>0</v>
      </c>
      <c r="S184" s="4">
        <v>0</v>
      </c>
      <c r="T184" s="15">
        <f t="shared" si="309"/>
        <v>0</v>
      </c>
      <c r="U184" s="47">
        <v>0</v>
      </c>
      <c r="V184" s="4">
        <v>0</v>
      </c>
      <c r="W184" s="15">
        <f t="shared" si="310"/>
        <v>0</v>
      </c>
      <c r="X184" s="47">
        <v>0</v>
      </c>
      <c r="Y184" s="4">
        <v>0</v>
      </c>
      <c r="Z184" s="15">
        <f t="shared" si="311"/>
        <v>0</v>
      </c>
      <c r="AA184" s="47">
        <v>0</v>
      </c>
      <c r="AB184" s="4">
        <v>0</v>
      </c>
      <c r="AC184" s="15">
        <f t="shared" si="312"/>
        <v>0</v>
      </c>
      <c r="AD184" s="47">
        <v>0</v>
      </c>
      <c r="AE184" s="4">
        <v>0</v>
      </c>
      <c r="AF184" s="15">
        <f t="shared" si="313"/>
        <v>0</v>
      </c>
      <c r="AG184" s="89">
        <v>8.4700000000000001E-3</v>
      </c>
      <c r="AH184" s="4">
        <v>7.3410000000000002</v>
      </c>
      <c r="AI184" s="15">
        <f t="shared" si="314"/>
        <v>866706.02125147579</v>
      </c>
      <c r="AJ184" s="47">
        <v>0</v>
      </c>
      <c r="AK184" s="4">
        <v>0</v>
      </c>
      <c r="AL184" s="15">
        <f t="shared" si="315"/>
        <v>0</v>
      </c>
      <c r="AM184" s="47">
        <v>0</v>
      </c>
      <c r="AN184" s="4">
        <v>0</v>
      </c>
      <c r="AO184" s="15">
        <f t="shared" si="316"/>
        <v>0</v>
      </c>
      <c r="AP184" s="47">
        <v>0</v>
      </c>
      <c r="AQ184" s="4">
        <v>0</v>
      </c>
      <c r="AR184" s="15">
        <f t="shared" si="317"/>
        <v>0</v>
      </c>
      <c r="AS184" s="47">
        <v>0</v>
      </c>
      <c r="AT184" s="4">
        <v>0</v>
      </c>
      <c r="AU184" s="15">
        <f t="shared" si="318"/>
        <v>0</v>
      </c>
      <c r="AV184" s="47">
        <v>0</v>
      </c>
      <c r="AW184" s="4">
        <v>0</v>
      </c>
      <c r="AX184" s="15">
        <f t="shared" si="319"/>
        <v>0</v>
      </c>
      <c r="AY184" s="47">
        <v>0</v>
      </c>
      <c r="AZ184" s="4">
        <v>0</v>
      </c>
      <c r="BA184" s="15">
        <f t="shared" si="320"/>
        <v>0</v>
      </c>
      <c r="BB184" s="47">
        <v>0</v>
      </c>
      <c r="BC184" s="4">
        <v>0</v>
      </c>
      <c r="BD184" s="15">
        <f t="shared" si="321"/>
        <v>0</v>
      </c>
      <c r="BE184" s="47">
        <v>0</v>
      </c>
      <c r="BF184" s="4">
        <v>0</v>
      </c>
      <c r="BG184" s="15">
        <f t="shared" si="322"/>
        <v>0</v>
      </c>
      <c r="BH184" s="47">
        <v>0</v>
      </c>
      <c r="BI184" s="4">
        <v>0</v>
      </c>
      <c r="BJ184" s="15">
        <f t="shared" si="323"/>
        <v>0</v>
      </c>
      <c r="BK184" s="47">
        <v>0</v>
      </c>
      <c r="BL184" s="4">
        <v>0</v>
      </c>
      <c r="BM184" s="15">
        <f t="shared" si="324"/>
        <v>0</v>
      </c>
      <c r="BN184" s="47">
        <v>0</v>
      </c>
      <c r="BO184" s="4">
        <v>0</v>
      </c>
      <c r="BP184" s="15">
        <f t="shared" si="325"/>
        <v>0</v>
      </c>
      <c r="BQ184" s="89">
        <v>2.66E-3</v>
      </c>
      <c r="BR184" s="4">
        <v>5.423</v>
      </c>
      <c r="BS184" s="15">
        <f t="shared" si="326"/>
        <v>2038721.8045112782</v>
      </c>
      <c r="BT184" s="47">
        <v>0</v>
      </c>
      <c r="BU184" s="4">
        <v>0</v>
      </c>
      <c r="BV184" s="15">
        <f t="shared" si="327"/>
        <v>0</v>
      </c>
      <c r="BW184" s="47">
        <v>0</v>
      </c>
      <c r="BX184" s="4">
        <v>0</v>
      </c>
      <c r="BY184" s="15">
        <f t="shared" si="328"/>
        <v>0</v>
      </c>
      <c r="BZ184" s="89">
        <v>7.0999999999999995E-3</v>
      </c>
      <c r="CA184" s="4">
        <v>8.2110000000000003</v>
      </c>
      <c r="CB184" s="15">
        <f t="shared" si="329"/>
        <v>1156478.8732394369</v>
      </c>
      <c r="CC184" s="47">
        <v>0</v>
      </c>
      <c r="CD184" s="4">
        <v>0</v>
      </c>
      <c r="CE184" s="15">
        <f t="shared" si="330"/>
        <v>0</v>
      </c>
      <c r="CF184" s="47">
        <v>0</v>
      </c>
      <c r="CG184" s="4">
        <v>0</v>
      </c>
      <c r="CH184" s="15">
        <f t="shared" si="331"/>
        <v>0</v>
      </c>
      <c r="CI184" s="17">
        <f t="shared" si="333"/>
        <v>1.823E-2</v>
      </c>
      <c r="CJ184" s="14">
        <f t="shared" si="334"/>
        <v>20.975000000000001</v>
      </c>
    </row>
    <row r="185" spans="1:88" x14ac:dyDescent="0.3">
      <c r="A185" s="60">
        <v>2022</v>
      </c>
      <c r="B185" s="15" t="s">
        <v>15</v>
      </c>
      <c r="C185" s="47">
        <v>0</v>
      </c>
      <c r="D185" s="4">
        <v>0</v>
      </c>
      <c r="E185" s="15">
        <f t="shared" si="335"/>
        <v>0</v>
      </c>
      <c r="F185" s="47">
        <v>0</v>
      </c>
      <c r="G185" s="4">
        <v>0</v>
      </c>
      <c r="H185" s="15">
        <f t="shared" si="305"/>
        <v>0</v>
      </c>
      <c r="I185" s="47">
        <v>0</v>
      </c>
      <c r="J185" s="4">
        <v>0</v>
      </c>
      <c r="K185" s="15">
        <f t="shared" si="306"/>
        <v>0</v>
      </c>
      <c r="L185" s="47">
        <v>0</v>
      </c>
      <c r="M185" s="4">
        <v>0</v>
      </c>
      <c r="N185" s="15">
        <f t="shared" si="307"/>
        <v>0</v>
      </c>
      <c r="O185" s="47">
        <v>0</v>
      </c>
      <c r="P185" s="4">
        <v>0</v>
      </c>
      <c r="Q185" s="15">
        <f t="shared" si="308"/>
        <v>0</v>
      </c>
      <c r="R185" s="47">
        <v>0</v>
      </c>
      <c r="S185" s="4">
        <v>0</v>
      </c>
      <c r="T185" s="15">
        <f t="shared" si="309"/>
        <v>0</v>
      </c>
      <c r="U185" s="47">
        <v>0</v>
      </c>
      <c r="V185" s="4">
        <v>0</v>
      </c>
      <c r="W185" s="15">
        <f t="shared" si="310"/>
        <v>0</v>
      </c>
      <c r="X185" s="47">
        <v>0</v>
      </c>
      <c r="Y185" s="4">
        <v>0</v>
      </c>
      <c r="Z185" s="15">
        <f t="shared" si="311"/>
        <v>0</v>
      </c>
      <c r="AA185" s="47">
        <v>0</v>
      </c>
      <c r="AB185" s="4">
        <v>0</v>
      </c>
      <c r="AC185" s="15">
        <f t="shared" si="312"/>
        <v>0</v>
      </c>
      <c r="AD185" s="47">
        <v>0</v>
      </c>
      <c r="AE185" s="4">
        <v>0</v>
      </c>
      <c r="AF185" s="15">
        <f t="shared" si="313"/>
        <v>0</v>
      </c>
      <c r="AG185" s="47">
        <v>0</v>
      </c>
      <c r="AH185" s="4">
        <v>0</v>
      </c>
      <c r="AI185" s="15">
        <f t="shared" si="314"/>
        <v>0</v>
      </c>
      <c r="AJ185" s="47">
        <v>0</v>
      </c>
      <c r="AK185" s="4">
        <v>0</v>
      </c>
      <c r="AL185" s="15">
        <f t="shared" si="315"/>
        <v>0</v>
      </c>
      <c r="AM185" s="47">
        <v>0</v>
      </c>
      <c r="AN185" s="4">
        <v>0</v>
      </c>
      <c r="AO185" s="15">
        <f t="shared" si="316"/>
        <v>0</v>
      </c>
      <c r="AP185" s="47">
        <v>0</v>
      </c>
      <c r="AQ185" s="4">
        <v>0</v>
      </c>
      <c r="AR185" s="15">
        <f t="shared" si="317"/>
        <v>0</v>
      </c>
      <c r="AS185" s="47">
        <v>0</v>
      </c>
      <c r="AT185" s="4">
        <v>0</v>
      </c>
      <c r="AU185" s="15">
        <f t="shared" si="318"/>
        <v>0</v>
      </c>
      <c r="AV185" s="47">
        <v>0</v>
      </c>
      <c r="AW185" s="4">
        <v>0</v>
      </c>
      <c r="AX185" s="15">
        <f t="shared" si="319"/>
        <v>0</v>
      </c>
      <c r="AY185" s="47">
        <v>0</v>
      </c>
      <c r="AZ185" s="4">
        <v>0</v>
      </c>
      <c r="BA185" s="15">
        <f t="shared" si="320"/>
        <v>0</v>
      </c>
      <c r="BB185" s="47">
        <v>0</v>
      </c>
      <c r="BC185" s="4">
        <v>0</v>
      </c>
      <c r="BD185" s="15">
        <f t="shared" si="321"/>
        <v>0</v>
      </c>
      <c r="BE185" s="47">
        <v>0</v>
      </c>
      <c r="BF185" s="4">
        <v>0</v>
      </c>
      <c r="BG185" s="15">
        <f t="shared" si="322"/>
        <v>0</v>
      </c>
      <c r="BH185" s="47">
        <v>0</v>
      </c>
      <c r="BI185" s="4">
        <v>0</v>
      </c>
      <c r="BJ185" s="15">
        <f t="shared" si="323"/>
        <v>0</v>
      </c>
      <c r="BK185" s="89">
        <v>1.2999999999999999E-3</v>
      </c>
      <c r="BL185" s="4">
        <v>1.9079999999999999</v>
      </c>
      <c r="BM185" s="15">
        <f t="shared" si="324"/>
        <v>1467692.3076923075</v>
      </c>
      <c r="BN185" s="47">
        <v>0</v>
      </c>
      <c r="BO185" s="4">
        <v>0</v>
      </c>
      <c r="BP185" s="15">
        <f t="shared" si="325"/>
        <v>0</v>
      </c>
      <c r="BQ185" s="47">
        <v>0</v>
      </c>
      <c r="BR185" s="4">
        <v>0</v>
      </c>
      <c r="BS185" s="15">
        <f t="shared" si="326"/>
        <v>0</v>
      </c>
      <c r="BT185" s="47">
        <v>0</v>
      </c>
      <c r="BU185" s="4">
        <v>0</v>
      </c>
      <c r="BV185" s="15">
        <f t="shared" si="327"/>
        <v>0</v>
      </c>
      <c r="BW185" s="47">
        <v>0</v>
      </c>
      <c r="BX185" s="4">
        <v>0</v>
      </c>
      <c r="BY185" s="15">
        <f t="shared" si="328"/>
        <v>0</v>
      </c>
      <c r="BZ185" s="47">
        <v>0</v>
      </c>
      <c r="CA185" s="4">
        <v>0</v>
      </c>
      <c r="CB185" s="15">
        <f t="shared" si="329"/>
        <v>0</v>
      </c>
      <c r="CC185" s="47">
        <v>0</v>
      </c>
      <c r="CD185" s="4">
        <v>0</v>
      </c>
      <c r="CE185" s="15">
        <f t="shared" si="330"/>
        <v>0</v>
      </c>
      <c r="CF185" s="47">
        <v>0</v>
      </c>
      <c r="CG185" s="4">
        <v>0</v>
      </c>
      <c r="CH185" s="15">
        <f t="shared" si="331"/>
        <v>0</v>
      </c>
      <c r="CI185" s="17">
        <f t="shared" si="333"/>
        <v>1.2999999999999999E-3</v>
      </c>
      <c r="CJ185" s="14">
        <f t="shared" si="334"/>
        <v>1.9079999999999999</v>
      </c>
    </row>
    <row r="186" spans="1:88" x14ac:dyDescent="0.3">
      <c r="A186" s="60">
        <v>2022</v>
      </c>
      <c r="B186" s="61" t="s">
        <v>16</v>
      </c>
      <c r="C186" s="47">
        <v>0</v>
      </c>
      <c r="D186" s="4">
        <v>0</v>
      </c>
      <c r="E186" s="15">
        <f t="shared" si="335"/>
        <v>0</v>
      </c>
      <c r="F186" s="47">
        <v>0</v>
      </c>
      <c r="G186" s="4">
        <v>0</v>
      </c>
      <c r="H186" s="15">
        <f t="shared" si="305"/>
        <v>0</v>
      </c>
      <c r="I186" s="47">
        <v>0</v>
      </c>
      <c r="J186" s="4">
        <v>0</v>
      </c>
      <c r="K186" s="15">
        <f t="shared" si="306"/>
        <v>0</v>
      </c>
      <c r="L186" s="47">
        <v>0</v>
      </c>
      <c r="M186" s="4">
        <v>0</v>
      </c>
      <c r="N186" s="15">
        <f t="shared" si="307"/>
        <v>0</v>
      </c>
      <c r="O186" s="47">
        <v>0</v>
      </c>
      <c r="P186" s="4">
        <v>0</v>
      </c>
      <c r="Q186" s="15">
        <f t="shared" si="308"/>
        <v>0</v>
      </c>
      <c r="R186" s="47">
        <v>0</v>
      </c>
      <c r="S186" s="4">
        <v>0</v>
      </c>
      <c r="T186" s="15">
        <f t="shared" si="309"/>
        <v>0</v>
      </c>
      <c r="U186" s="47">
        <v>0</v>
      </c>
      <c r="V186" s="4">
        <v>0</v>
      </c>
      <c r="W186" s="15">
        <f t="shared" si="310"/>
        <v>0</v>
      </c>
      <c r="X186" s="47">
        <v>0</v>
      </c>
      <c r="Y186" s="4">
        <v>0</v>
      </c>
      <c r="Z186" s="15">
        <f t="shared" si="311"/>
        <v>0</v>
      </c>
      <c r="AA186" s="47">
        <v>0</v>
      </c>
      <c r="AB186" s="4">
        <v>0</v>
      </c>
      <c r="AC186" s="15">
        <f t="shared" si="312"/>
        <v>0</v>
      </c>
      <c r="AD186" s="47">
        <v>0</v>
      </c>
      <c r="AE186" s="4">
        <v>0</v>
      </c>
      <c r="AF186" s="15">
        <f t="shared" si="313"/>
        <v>0</v>
      </c>
      <c r="AG186" s="47">
        <v>0</v>
      </c>
      <c r="AH186" s="4">
        <v>0</v>
      </c>
      <c r="AI186" s="15">
        <f t="shared" si="314"/>
        <v>0</v>
      </c>
      <c r="AJ186" s="47">
        <v>0</v>
      </c>
      <c r="AK186" s="4">
        <v>0</v>
      </c>
      <c r="AL186" s="15">
        <f t="shared" si="315"/>
        <v>0</v>
      </c>
      <c r="AM186" s="47">
        <v>0</v>
      </c>
      <c r="AN186" s="4">
        <v>0</v>
      </c>
      <c r="AO186" s="15">
        <f t="shared" si="316"/>
        <v>0</v>
      </c>
      <c r="AP186" s="47">
        <v>0</v>
      </c>
      <c r="AQ186" s="4">
        <v>0</v>
      </c>
      <c r="AR186" s="15">
        <f t="shared" si="317"/>
        <v>0</v>
      </c>
      <c r="AS186" s="47">
        <v>0</v>
      </c>
      <c r="AT186" s="4">
        <v>0</v>
      </c>
      <c r="AU186" s="15">
        <f t="shared" si="318"/>
        <v>0</v>
      </c>
      <c r="AV186" s="47">
        <v>0</v>
      </c>
      <c r="AW186" s="4">
        <v>0</v>
      </c>
      <c r="AX186" s="15">
        <f t="shared" si="319"/>
        <v>0</v>
      </c>
      <c r="AY186" s="47">
        <v>0</v>
      </c>
      <c r="AZ186" s="4">
        <v>0</v>
      </c>
      <c r="BA186" s="15">
        <f t="shared" si="320"/>
        <v>0</v>
      </c>
      <c r="BB186" s="47">
        <v>0</v>
      </c>
      <c r="BC186" s="4">
        <v>0</v>
      </c>
      <c r="BD186" s="15">
        <f t="shared" si="321"/>
        <v>0</v>
      </c>
      <c r="BE186" s="47">
        <v>0</v>
      </c>
      <c r="BF186" s="4">
        <v>0</v>
      </c>
      <c r="BG186" s="15">
        <f t="shared" si="322"/>
        <v>0</v>
      </c>
      <c r="BH186" s="47">
        <v>0</v>
      </c>
      <c r="BI186" s="4">
        <v>0</v>
      </c>
      <c r="BJ186" s="15">
        <f t="shared" si="323"/>
        <v>0</v>
      </c>
      <c r="BK186" s="47">
        <v>0</v>
      </c>
      <c r="BL186" s="4">
        <v>0</v>
      </c>
      <c r="BM186" s="15">
        <f t="shared" si="324"/>
        <v>0</v>
      </c>
      <c r="BN186" s="47">
        <v>0</v>
      </c>
      <c r="BO186" s="4">
        <v>0</v>
      </c>
      <c r="BP186" s="15">
        <f t="shared" si="325"/>
        <v>0</v>
      </c>
      <c r="BQ186" s="47">
        <v>0</v>
      </c>
      <c r="BR186" s="4">
        <v>0</v>
      </c>
      <c r="BS186" s="15">
        <f t="shared" si="326"/>
        <v>0</v>
      </c>
      <c r="BT186" s="47">
        <v>0</v>
      </c>
      <c r="BU186" s="4">
        <v>0</v>
      </c>
      <c r="BV186" s="15">
        <f t="shared" si="327"/>
        <v>0</v>
      </c>
      <c r="BW186" s="47">
        <v>0</v>
      </c>
      <c r="BX186" s="4">
        <v>0</v>
      </c>
      <c r="BY186" s="15">
        <f t="shared" si="328"/>
        <v>0</v>
      </c>
      <c r="BZ186" s="89">
        <v>1.6999999999999999E-3</v>
      </c>
      <c r="CA186" s="4">
        <v>2.54</v>
      </c>
      <c r="CB186" s="15">
        <f t="shared" si="329"/>
        <v>1494117.6470588236</v>
      </c>
      <c r="CC186" s="47">
        <v>0</v>
      </c>
      <c r="CD186" s="4">
        <v>0</v>
      </c>
      <c r="CE186" s="15">
        <f t="shared" si="330"/>
        <v>0</v>
      </c>
      <c r="CF186" s="47">
        <v>0</v>
      </c>
      <c r="CG186" s="4">
        <v>0</v>
      </c>
      <c r="CH186" s="15">
        <f t="shared" si="331"/>
        <v>0</v>
      </c>
      <c r="CI186" s="17">
        <f t="shared" si="333"/>
        <v>1.6999999999999999E-3</v>
      </c>
      <c r="CJ186" s="14">
        <f t="shared" si="334"/>
        <v>2.54</v>
      </c>
    </row>
    <row r="187" spans="1:88" ht="15" thickBot="1" x14ac:dyDescent="0.35">
      <c r="A187" s="78"/>
      <c r="B187" s="63" t="s">
        <v>17</v>
      </c>
      <c r="C187" s="48">
        <f t="shared" ref="C187:D187" si="336">SUM(C175:C186)</f>
        <v>0</v>
      </c>
      <c r="D187" s="36">
        <f t="shared" si="336"/>
        <v>0</v>
      </c>
      <c r="E187" s="49"/>
      <c r="F187" s="48">
        <f t="shared" ref="F187:G187" si="337">SUM(F175:F186)</f>
        <v>0</v>
      </c>
      <c r="G187" s="36">
        <f t="shared" si="337"/>
        <v>0</v>
      </c>
      <c r="H187" s="49"/>
      <c r="I187" s="48">
        <f t="shared" ref="I187:J187" si="338">SUM(I175:I186)</f>
        <v>0</v>
      </c>
      <c r="J187" s="36">
        <f t="shared" si="338"/>
        <v>0</v>
      </c>
      <c r="K187" s="49"/>
      <c r="L187" s="48">
        <f t="shared" ref="L187:M187" si="339">SUM(L175:L186)</f>
        <v>0</v>
      </c>
      <c r="M187" s="36">
        <f t="shared" si="339"/>
        <v>0</v>
      </c>
      <c r="N187" s="49"/>
      <c r="O187" s="48">
        <f t="shared" ref="O187:P187" si="340">SUM(O175:O186)</f>
        <v>0</v>
      </c>
      <c r="P187" s="36">
        <f t="shared" si="340"/>
        <v>0</v>
      </c>
      <c r="Q187" s="49"/>
      <c r="R187" s="48">
        <f t="shared" ref="R187:S187" si="341">SUM(R175:R186)</f>
        <v>0.10740999999999999</v>
      </c>
      <c r="S187" s="36">
        <f t="shared" si="341"/>
        <v>16.951000000000001</v>
      </c>
      <c r="T187" s="49"/>
      <c r="U187" s="48">
        <f t="shared" ref="U187:V187" si="342">SUM(U175:U186)</f>
        <v>0</v>
      </c>
      <c r="V187" s="36">
        <f t="shared" si="342"/>
        <v>0</v>
      </c>
      <c r="W187" s="49"/>
      <c r="X187" s="48">
        <f t="shared" ref="X187:Y187" si="343">SUM(X175:X186)</f>
        <v>138</v>
      </c>
      <c r="Y187" s="36">
        <f t="shared" si="343"/>
        <v>580.14699999999993</v>
      </c>
      <c r="Z187" s="49"/>
      <c r="AA187" s="48">
        <f t="shared" ref="AA187:AB187" si="344">SUM(AA175:AA186)</f>
        <v>0</v>
      </c>
      <c r="AB187" s="36">
        <f t="shared" si="344"/>
        <v>0</v>
      </c>
      <c r="AC187" s="49"/>
      <c r="AD187" s="48">
        <f t="shared" ref="AD187:AE187" si="345">SUM(AD175:AD186)</f>
        <v>1.3600000000000001E-3</v>
      </c>
      <c r="AE187" s="36">
        <f t="shared" si="345"/>
        <v>1.627</v>
      </c>
      <c r="AF187" s="49"/>
      <c r="AG187" s="48">
        <f t="shared" ref="AG187:AH187" si="346">SUM(AG175:AG186)</f>
        <v>3.1125400000000001</v>
      </c>
      <c r="AH187" s="36">
        <f t="shared" si="346"/>
        <v>111.82799999999999</v>
      </c>
      <c r="AI187" s="49"/>
      <c r="AJ187" s="48">
        <f t="shared" ref="AJ187:AK187" si="347">SUM(AJ175:AJ186)</f>
        <v>0</v>
      </c>
      <c r="AK187" s="36">
        <f t="shared" si="347"/>
        <v>0</v>
      </c>
      <c r="AL187" s="49"/>
      <c r="AM187" s="48">
        <f t="shared" ref="AM187:AN187" si="348">SUM(AM175:AM186)</f>
        <v>0</v>
      </c>
      <c r="AN187" s="36">
        <f t="shared" si="348"/>
        <v>0</v>
      </c>
      <c r="AO187" s="49"/>
      <c r="AP187" s="48">
        <f t="shared" ref="AP187:AQ187" si="349">SUM(AP175:AP186)</f>
        <v>0</v>
      </c>
      <c r="AQ187" s="36">
        <f t="shared" si="349"/>
        <v>0</v>
      </c>
      <c r="AR187" s="49"/>
      <c r="AS187" s="48">
        <f t="shared" ref="AS187:AT187" si="350">SUM(AS175:AS186)</f>
        <v>0</v>
      </c>
      <c r="AT187" s="36">
        <f t="shared" si="350"/>
        <v>0</v>
      </c>
      <c r="AU187" s="49"/>
      <c r="AV187" s="48">
        <f t="shared" ref="AV187:AW187" si="351">SUM(AV175:AV186)</f>
        <v>0</v>
      </c>
      <c r="AW187" s="36">
        <f t="shared" si="351"/>
        <v>0</v>
      </c>
      <c r="AX187" s="49"/>
      <c r="AY187" s="48">
        <f t="shared" ref="AY187:AZ187" si="352">SUM(AY175:AY186)</f>
        <v>7.2999999999999995E-2</v>
      </c>
      <c r="AZ187" s="36">
        <f t="shared" si="352"/>
        <v>1.1200000000000001</v>
      </c>
      <c r="BA187" s="49"/>
      <c r="BB187" s="48">
        <f t="shared" ref="BB187:BC187" si="353">SUM(BB175:BB186)</f>
        <v>0</v>
      </c>
      <c r="BC187" s="36">
        <f t="shared" si="353"/>
        <v>0</v>
      </c>
      <c r="BD187" s="49"/>
      <c r="BE187" s="48">
        <f t="shared" ref="BE187:BF187" si="354">SUM(BE175:BE186)</f>
        <v>0</v>
      </c>
      <c r="BF187" s="36">
        <f t="shared" si="354"/>
        <v>0</v>
      </c>
      <c r="BG187" s="49"/>
      <c r="BH187" s="48">
        <f t="shared" ref="BH187:BI187" si="355">SUM(BH175:BH186)</f>
        <v>0</v>
      </c>
      <c r="BI187" s="36">
        <f t="shared" si="355"/>
        <v>0</v>
      </c>
      <c r="BJ187" s="49"/>
      <c r="BK187" s="48">
        <f t="shared" ref="BK187:BL187" si="356">SUM(BK175:BK186)</f>
        <v>9.4400000000000005E-3</v>
      </c>
      <c r="BL187" s="36">
        <f t="shared" si="356"/>
        <v>11.246999999999998</v>
      </c>
      <c r="BM187" s="49"/>
      <c r="BN187" s="48">
        <f t="shared" ref="BN187:BO187" si="357">SUM(BN175:BN186)</f>
        <v>0</v>
      </c>
      <c r="BO187" s="36">
        <f t="shared" si="357"/>
        <v>0</v>
      </c>
      <c r="BP187" s="49"/>
      <c r="BQ187" s="48">
        <f t="shared" ref="BQ187:BR187" si="358">SUM(BQ175:BQ186)</f>
        <v>1.771E-2</v>
      </c>
      <c r="BR187" s="36">
        <f t="shared" si="358"/>
        <v>50.426000000000002</v>
      </c>
      <c r="BS187" s="49"/>
      <c r="BT187" s="48">
        <f t="shared" ref="BT187:BU187" si="359">SUM(BT175:BT186)</f>
        <v>0</v>
      </c>
      <c r="BU187" s="36">
        <f t="shared" si="359"/>
        <v>0</v>
      </c>
      <c r="BV187" s="49"/>
      <c r="BW187" s="48">
        <f t="shared" ref="BW187:BX187" si="360">SUM(BW175:BW186)</f>
        <v>1E-3</v>
      </c>
      <c r="BX187" s="36">
        <f t="shared" si="360"/>
        <v>0.20599999999999999</v>
      </c>
      <c r="BY187" s="49"/>
      <c r="BZ187" s="48">
        <f t="shared" ref="BZ187:CA187" si="361">SUM(BZ175:BZ186)</f>
        <v>4.1540000000000001E-2</v>
      </c>
      <c r="CA187" s="36">
        <f t="shared" si="361"/>
        <v>64.243000000000009</v>
      </c>
      <c r="CB187" s="49"/>
      <c r="CC187" s="48">
        <f t="shared" ref="CC187:CD187" si="362">SUM(CC175:CC186)</f>
        <v>0</v>
      </c>
      <c r="CD187" s="36">
        <f t="shared" si="362"/>
        <v>0</v>
      </c>
      <c r="CE187" s="49"/>
      <c r="CF187" s="48">
        <f t="shared" ref="CF187:CG187" si="363">SUM(CF175:CF186)</f>
        <v>0</v>
      </c>
      <c r="CG187" s="36">
        <f t="shared" si="363"/>
        <v>0</v>
      </c>
      <c r="CH187" s="49"/>
      <c r="CI187" s="37">
        <f t="shared" si="333"/>
        <v>141.364</v>
      </c>
      <c r="CJ187" s="38">
        <f t="shared" si="334"/>
        <v>837.79499999999996</v>
      </c>
    </row>
    <row r="188" spans="1:88" x14ac:dyDescent="0.3">
      <c r="A188" s="60">
        <v>2023</v>
      </c>
      <c r="B188" s="61" t="s">
        <v>5</v>
      </c>
      <c r="C188" s="47">
        <v>0</v>
      </c>
      <c r="D188" s="4">
        <v>0</v>
      </c>
      <c r="E188" s="15">
        <f>IF(C188=0,0,D188/C188*1000)</f>
        <v>0</v>
      </c>
      <c r="F188" s="47">
        <v>0</v>
      </c>
      <c r="G188" s="4">
        <v>0</v>
      </c>
      <c r="H188" s="15">
        <f t="shared" ref="H188:H199" si="364">IF(F188=0,0,G188/F188*1000)</f>
        <v>0</v>
      </c>
      <c r="I188" s="47">
        <v>0</v>
      </c>
      <c r="J188" s="4">
        <v>0</v>
      </c>
      <c r="K188" s="15">
        <f t="shared" ref="K188:K199" si="365">IF(I188=0,0,J188/I188*1000)</f>
        <v>0</v>
      </c>
      <c r="L188" s="47">
        <v>0</v>
      </c>
      <c r="M188" s="4">
        <v>0</v>
      </c>
      <c r="N188" s="15">
        <f t="shared" ref="N188:N199" si="366">IF(L188=0,0,M188/L188*1000)</f>
        <v>0</v>
      </c>
      <c r="O188" s="47">
        <v>0</v>
      </c>
      <c r="P188" s="4">
        <v>0</v>
      </c>
      <c r="Q188" s="15">
        <f t="shared" ref="Q188:Q199" si="367">IF(O188=0,0,P188/O188*1000)</f>
        <v>0</v>
      </c>
      <c r="R188" s="47">
        <v>0</v>
      </c>
      <c r="S188" s="4">
        <v>0</v>
      </c>
      <c r="T188" s="15">
        <f t="shared" ref="T188:T199" si="368">IF(R188=0,0,S188/R188*1000)</f>
        <v>0</v>
      </c>
      <c r="U188" s="47">
        <v>0</v>
      </c>
      <c r="V188" s="4">
        <v>0</v>
      </c>
      <c r="W188" s="15">
        <f t="shared" ref="W188:W199" si="369">IF(U188=0,0,V188/U188*1000)</f>
        <v>0</v>
      </c>
      <c r="X188" s="89">
        <v>23</v>
      </c>
      <c r="Y188" s="4">
        <v>96.566999999999993</v>
      </c>
      <c r="Z188" s="15">
        <f t="shared" ref="Z188:Z199" si="370">IF(X188=0,0,Y188/X188*1000)</f>
        <v>4198.565217391304</v>
      </c>
      <c r="AA188" s="47">
        <v>0</v>
      </c>
      <c r="AB188" s="4">
        <v>0</v>
      </c>
      <c r="AC188" s="15">
        <f t="shared" ref="AC188:AC199" si="371">IF(AA188=0,0,AB188/AA188*1000)</f>
        <v>0</v>
      </c>
      <c r="AD188" s="89">
        <v>8.0000000000000002E-3</v>
      </c>
      <c r="AE188" s="4">
        <v>0.221</v>
      </c>
      <c r="AF188" s="15">
        <f t="shared" ref="AF188:AF199" si="372">IF(AD188=0,0,AE188/AD188*1000)</f>
        <v>27625</v>
      </c>
      <c r="AG188" s="89">
        <v>0.42951</v>
      </c>
      <c r="AH188" s="4">
        <v>53.295000000000002</v>
      </c>
      <c r="AI188" s="15">
        <f t="shared" ref="AI188:AI199" si="373">IF(AG188=0,0,AH188/AG188*1000)</f>
        <v>124083.2576657121</v>
      </c>
      <c r="AJ188" s="47">
        <v>0</v>
      </c>
      <c r="AK188" s="4">
        <v>0</v>
      </c>
      <c r="AL188" s="15">
        <f t="shared" ref="AL188:AL199" si="374">IF(AJ188=0,0,AK188/AJ188*1000)</f>
        <v>0</v>
      </c>
      <c r="AM188" s="47">
        <v>0</v>
      </c>
      <c r="AN188" s="4">
        <v>0</v>
      </c>
      <c r="AO188" s="15">
        <f t="shared" ref="AO188:AO199" si="375">IF(AM188=0,0,AN188/AM188*1000)</f>
        <v>0</v>
      </c>
      <c r="AP188" s="47">
        <v>0</v>
      </c>
      <c r="AQ188" s="4">
        <v>0</v>
      </c>
      <c r="AR188" s="15">
        <f t="shared" ref="AR188:AR199" si="376">IF(AP188=0,0,AQ188/AP188*1000)</f>
        <v>0</v>
      </c>
      <c r="AS188" s="47">
        <v>0</v>
      </c>
      <c r="AT188" s="4">
        <v>0</v>
      </c>
      <c r="AU188" s="15">
        <f t="shared" ref="AU188:AU199" si="377">IF(AS188=0,0,AT188/AS188*1000)</f>
        <v>0</v>
      </c>
      <c r="AV188" s="47">
        <v>0</v>
      </c>
      <c r="AW188" s="4">
        <v>0</v>
      </c>
      <c r="AX188" s="15">
        <f t="shared" ref="AX188:AX199" si="378">IF(AV188=0,0,AW188/AV188*1000)</f>
        <v>0</v>
      </c>
      <c r="AY188" s="47">
        <v>0</v>
      </c>
      <c r="AZ188" s="4">
        <v>0</v>
      </c>
      <c r="BA188" s="15">
        <f t="shared" ref="BA188:BA199" si="379">IF(AY188=0,0,AZ188/AY188*1000)</f>
        <v>0</v>
      </c>
      <c r="BB188" s="47">
        <v>0</v>
      </c>
      <c r="BC188" s="4">
        <v>0</v>
      </c>
      <c r="BD188" s="15">
        <f t="shared" ref="BD188:BD199" si="380">IF(BB188=0,0,BC188/BB188*1000)</f>
        <v>0</v>
      </c>
      <c r="BE188" s="47">
        <v>0</v>
      </c>
      <c r="BF188" s="4">
        <v>0</v>
      </c>
      <c r="BG188" s="15">
        <f t="shared" ref="BG188:BG199" si="381">IF(BE188=0,0,BF188/BE188*1000)</f>
        <v>0</v>
      </c>
      <c r="BH188" s="47">
        <v>0</v>
      </c>
      <c r="BI188" s="4">
        <v>0</v>
      </c>
      <c r="BJ188" s="15">
        <f t="shared" ref="BJ188:BJ199" si="382">IF(BH188=0,0,BI188/BH188*1000)</f>
        <v>0</v>
      </c>
      <c r="BK188" s="89">
        <v>3.1199999999999999E-3</v>
      </c>
      <c r="BL188" s="4">
        <v>8.016</v>
      </c>
      <c r="BM188" s="15">
        <f t="shared" ref="BM188:BM199" si="383">IF(BK188=0,0,BL188/BK188*1000)</f>
        <v>2569230.769230769</v>
      </c>
      <c r="BN188" s="47">
        <v>0</v>
      </c>
      <c r="BO188" s="4">
        <v>0</v>
      </c>
      <c r="BP188" s="15">
        <f t="shared" ref="BP188:BP199" si="384">IF(BN188=0,0,BO188/BN188*1000)</f>
        <v>0</v>
      </c>
      <c r="BQ188" s="47">
        <v>0</v>
      </c>
      <c r="BR188" s="4">
        <v>0</v>
      </c>
      <c r="BS188" s="15">
        <f t="shared" ref="BS188:BS199" si="385">IF(BQ188=0,0,BR188/BQ188*1000)</f>
        <v>0</v>
      </c>
      <c r="BT188" s="47">
        <v>0</v>
      </c>
      <c r="BU188" s="4">
        <v>0</v>
      </c>
      <c r="BV188" s="15">
        <f t="shared" ref="BV188:BV199" si="386">IF(BT188=0,0,BU188/BT188*1000)</f>
        <v>0</v>
      </c>
      <c r="BW188" s="47">
        <v>0</v>
      </c>
      <c r="BX188" s="4">
        <v>0</v>
      </c>
      <c r="BY188" s="15">
        <f t="shared" ref="BY188:BY199" si="387">IF(BW188=0,0,BX188/BW188*1000)</f>
        <v>0</v>
      </c>
      <c r="BZ188" s="47">
        <v>0</v>
      </c>
      <c r="CA188" s="4">
        <v>0</v>
      </c>
      <c r="CB188" s="15">
        <f t="shared" ref="CB188:CB199" si="388">IF(BZ188=0,0,CA188/BZ188*1000)</f>
        <v>0</v>
      </c>
      <c r="CC188" s="47">
        <v>0</v>
      </c>
      <c r="CD188" s="4">
        <v>0</v>
      </c>
      <c r="CE188" s="15">
        <f t="shared" ref="CE188:CE199" si="389">IF(CC188=0,0,CD188/CC188*1000)</f>
        <v>0</v>
      </c>
      <c r="CF188" s="47">
        <v>0</v>
      </c>
      <c r="CG188" s="4">
        <v>0</v>
      </c>
      <c r="CH188" s="15">
        <f t="shared" ref="CH188:CH199" si="390">IF(CF188=0,0,CG188/CF188*1000)</f>
        <v>0</v>
      </c>
      <c r="CI188" s="17">
        <f>SUMIF($C$5:$CH$5,"Ton",C188:CH188)</f>
        <v>23.440629999999999</v>
      </c>
      <c r="CJ188" s="14">
        <f>SUMIF($C$5:$CH$5,"F*",C188:CH188)</f>
        <v>158.09899999999999</v>
      </c>
    </row>
    <row r="189" spans="1:88" x14ac:dyDescent="0.3">
      <c r="A189" s="60">
        <v>2023</v>
      </c>
      <c r="B189" s="61" t="s">
        <v>6</v>
      </c>
      <c r="C189" s="47">
        <v>0</v>
      </c>
      <c r="D189" s="4">
        <v>0</v>
      </c>
      <c r="E189" s="15">
        <f t="shared" ref="E189:E190" si="391">IF(C189=0,0,D189/C189*1000)</f>
        <v>0</v>
      </c>
      <c r="F189" s="47">
        <v>0</v>
      </c>
      <c r="G189" s="4">
        <v>0</v>
      </c>
      <c r="H189" s="15">
        <f t="shared" si="364"/>
        <v>0</v>
      </c>
      <c r="I189" s="47">
        <v>0</v>
      </c>
      <c r="J189" s="4">
        <v>0</v>
      </c>
      <c r="K189" s="15">
        <f t="shared" si="365"/>
        <v>0</v>
      </c>
      <c r="L189" s="47">
        <v>0</v>
      </c>
      <c r="M189" s="4">
        <v>0</v>
      </c>
      <c r="N189" s="15">
        <f t="shared" si="366"/>
        <v>0</v>
      </c>
      <c r="O189" s="47">
        <v>0</v>
      </c>
      <c r="P189" s="4">
        <v>0</v>
      </c>
      <c r="Q189" s="15">
        <f t="shared" si="367"/>
        <v>0</v>
      </c>
      <c r="R189" s="47">
        <v>0</v>
      </c>
      <c r="S189" s="4">
        <v>0</v>
      </c>
      <c r="T189" s="15">
        <f t="shared" si="368"/>
        <v>0</v>
      </c>
      <c r="U189" s="47">
        <v>0</v>
      </c>
      <c r="V189" s="4">
        <v>0</v>
      </c>
      <c r="W189" s="15">
        <f t="shared" si="369"/>
        <v>0</v>
      </c>
      <c r="X189" s="47">
        <v>0</v>
      </c>
      <c r="Y189" s="4">
        <v>0</v>
      </c>
      <c r="Z189" s="15">
        <f t="shared" si="370"/>
        <v>0</v>
      </c>
      <c r="AA189" s="47">
        <v>0</v>
      </c>
      <c r="AB189" s="4">
        <v>0</v>
      </c>
      <c r="AC189" s="15">
        <f t="shared" si="371"/>
        <v>0</v>
      </c>
      <c r="AD189" s="47">
        <v>0</v>
      </c>
      <c r="AE189" s="4">
        <v>0</v>
      </c>
      <c r="AF189" s="15">
        <f t="shared" si="372"/>
        <v>0</v>
      </c>
      <c r="AG189" s="47">
        <v>0</v>
      </c>
      <c r="AH189" s="4">
        <v>0</v>
      </c>
      <c r="AI189" s="15">
        <f t="shared" si="373"/>
        <v>0</v>
      </c>
      <c r="AJ189" s="47">
        <v>0</v>
      </c>
      <c r="AK189" s="4">
        <v>0</v>
      </c>
      <c r="AL189" s="15">
        <f t="shared" si="374"/>
        <v>0</v>
      </c>
      <c r="AM189" s="47">
        <v>0</v>
      </c>
      <c r="AN189" s="4">
        <v>0</v>
      </c>
      <c r="AO189" s="15">
        <f t="shared" si="375"/>
        <v>0</v>
      </c>
      <c r="AP189" s="47">
        <v>0</v>
      </c>
      <c r="AQ189" s="4">
        <v>0</v>
      </c>
      <c r="AR189" s="15">
        <f t="shared" si="376"/>
        <v>0</v>
      </c>
      <c r="AS189" s="47">
        <v>0</v>
      </c>
      <c r="AT189" s="4">
        <v>0</v>
      </c>
      <c r="AU189" s="15">
        <f t="shared" si="377"/>
        <v>0</v>
      </c>
      <c r="AV189" s="47">
        <v>0</v>
      </c>
      <c r="AW189" s="4">
        <v>0</v>
      </c>
      <c r="AX189" s="15">
        <f t="shared" si="378"/>
        <v>0</v>
      </c>
      <c r="AY189" s="47">
        <v>0</v>
      </c>
      <c r="AZ189" s="4">
        <v>0</v>
      </c>
      <c r="BA189" s="15">
        <f t="shared" si="379"/>
        <v>0</v>
      </c>
      <c r="BB189" s="47">
        <v>0</v>
      </c>
      <c r="BC189" s="4">
        <v>0</v>
      </c>
      <c r="BD189" s="15">
        <f t="shared" si="380"/>
        <v>0</v>
      </c>
      <c r="BE189" s="47">
        <v>0</v>
      </c>
      <c r="BF189" s="4">
        <v>0</v>
      </c>
      <c r="BG189" s="15">
        <f t="shared" si="381"/>
        <v>0</v>
      </c>
      <c r="BH189" s="47">
        <v>0</v>
      </c>
      <c r="BI189" s="4">
        <v>0</v>
      </c>
      <c r="BJ189" s="15">
        <f t="shared" si="382"/>
        <v>0</v>
      </c>
      <c r="BK189" s="47">
        <v>0</v>
      </c>
      <c r="BL189" s="4">
        <v>0</v>
      </c>
      <c r="BM189" s="15">
        <f t="shared" si="383"/>
        <v>0</v>
      </c>
      <c r="BN189" s="47">
        <v>0</v>
      </c>
      <c r="BO189" s="4">
        <v>0</v>
      </c>
      <c r="BP189" s="15">
        <f t="shared" si="384"/>
        <v>0</v>
      </c>
      <c r="BQ189" s="47">
        <v>0</v>
      </c>
      <c r="BR189" s="4">
        <v>0</v>
      </c>
      <c r="BS189" s="15">
        <f t="shared" si="385"/>
        <v>0</v>
      </c>
      <c r="BT189" s="47">
        <v>0</v>
      </c>
      <c r="BU189" s="4">
        <v>0</v>
      </c>
      <c r="BV189" s="15">
        <f t="shared" si="386"/>
        <v>0</v>
      </c>
      <c r="BW189" s="47">
        <v>0</v>
      </c>
      <c r="BX189" s="4">
        <v>0</v>
      </c>
      <c r="BY189" s="15">
        <f t="shared" si="387"/>
        <v>0</v>
      </c>
      <c r="BZ189" s="89">
        <v>2.2200000000000002E-3</v>
      </c>
      <c r="CA189" s="4">
        <v>6.65</v>
      </c>
      <c r="CB189" s="15">
        <f t="shared" si="388"/>
        <v>2995495.4954954954</v>
      </c>
      <c r="CC189" s="47">
        <v>0</v>
      </c>
      <c r="CD189" s="4">
        <v>0</v>
      </c>
      <c r="CE189" s="15">
        <f t="shared" si="389"/>
        <v>0</v>
      </c>
      <c r="CF189" s="47">
        <v>0</v>
      </c>
      <c r="CG189" s="4">
        <v>0</v>
      </c>
      <c r="CH189" s="15">
        <f t="shared" si="390"/>
        <v>0</v>
      </c>
      <c r="CI189" s="17">
        <f t="shared" ref="CI189:CI200" si="392">SUMIF($C$5:$CH$5,"Ton",C189:CH189)</f>
        <v>2.2200000000000002E-3</v>
      </c>
      <c r="CJ189" s="14">
        <f t="shared" ref="CJ189:CJ200" si="393">SUMIF($C$5:$CH$5,"F*",C189:CH189)</f>
        <v>6.65</v>
      </c>
    </row>
    <row r="190" spans="1:88" x14ac:dyDescent="0.3">
      <c r="A190" s="60">
        <v>2023</v>
      </c>
      <c r="B190" s="61" t="s">
        <v>7</v>
      </c>
      <c r="C190" s="47">
        <v>0</v>
      </c>
      <c r="D190" s="4">
        <v>0</v>
      </c>
      <c r="E190" s="15">
        <f t="shared" si="391"/>
        <v>0</v>
      </c>
      <c r="F190" s="47">
        <v>0</v>
      </c>
      <c r="G190" s="4">
        <v>0</v>
      </c>
      <c r="H190" s="15">
        <f t="shared" si="364"/>
        <v>0</v>
      </c>
      <c r="I190" s="47">
        <v>0</v>
      </c>
      <c r="J190" s="4">
        <v>0</v>
      </c>
      <c r="K190" s="15">
        <f t="shared" si="365"/>
        <v>0</v>
      </c>
      <c r="L190" s="47">
        <v>0</v>
      </c>
      <c r="M190" s="4">
        <v>0</v>
      </c>
      <c r="N190" s="15">
        <f t="shared" si="366"/>
        <v>0</v>
      </c>
      <c r="O190" s="47">
        <v>0</v>
      </c>
      <c r="P190" s="4">
        <v>0</v>
      </c>
      <c r="Q190" s="15">
        <f t="shared" si="367"/>
        <v>0</v>
      </c>
      <c r="R190" s="47">
        <v>0</v>
      </c>
      <c r="S190" s="4">
        <v>0</v>
      </c>
      <c r="T190" s="15">
        <f t="shared" si="368"/>
        <v>0</v>
      </c>
      <c r="U190" s="47">
        <v>0</v>
      </c>
      <c r="V190" s="4">
        <v>0</v>
      </c>
      <c r="W190" s="15">
        <f t="shared" si="369"/>
        <v>0</v>
      </c>
      <c r="X190" s="47">
        <v>0</v>
      </c>
      <c r="Y190" s="4">
        <v>0</v>
      </c>
      <c r="Z190" s="15">
        <f t="shared" si="370"/>
        <v>0</v>
      </c>
      <c r="AA190" s="47">
        <v>0</v>
      </c>
      <c r="AB190" s="4">
        <v>0</v>
      </c>
      <c r="AC190" s="15">
        <f t="shared" si="371"/>
        <v>0</v>
      </c>
      <c r="AD190" s="47">
        <v>0</v>
      </c>
      <c r="AE190" s="4">
        <v>0</v>
      </c>
      <c r="AF190" s="15">
        <f t="shared" si="372"/>
        <v>0</v>
      </c>
      <c r="AG190" s="47">
        <v>0</v>
      </c>
      <c r="AH190" s="4">
        <v>0</v>
      </c>
      <c r="AI190" s="15">
        <f t="shared" si="373"/>
        <v>0</v>
      </c>
      <c r="AJ190" s="47">
        <v>0</v>
      </c>
      <c r="AK190" s="4">
        <v>0</v>
      </c>
      <c r="AL190" s="15">
        <f t="shared" si="374"/>
        <v>0</v>
      </c>
      <c r="AM190" s="47">
        <v>0</v>
      </c>
      <c r="AN190" s="4">
        <v>0</v>
      </c>
      <c r="AO190" s="15">
        <f t="shared" si="375"/>
        <v>0</v>
      </c>
      <c r="AP190" s="47">
        <v>0</v>
      </c>
      <c r="AQ190" s="4">
        <v>0</v>
      </c>
      <c r="AR190" s="15">
        <f t="shared" si="376"/>
        <v>0</v>
      </c>
      <c r="AS190" s="47">
        <v>0</v>
      </c>
      <c r="AT190" s="4">
        <v>0</v>
      </c>
      <c r="AU190" s="15">
        <f t="shared" si="377"/>
        <v>0</v>
      </c>
      <c r="AV190" s="47">
        <v>0</v>
      </c>
      <c r="AW190" s="4">
        <v>0</v>
      </c>
      <c r="AX190" s="15">
        <f t="shared" si="378"/>
        <v>0</v>
      </c>
      <c r="AY190" s="47">
        <v>0</v>
      </c>
      <c r="AZ190" s="4">
        <v>0</v>
      </c>
      <c r="BA190" s="15">
        <f t="shared" si="379"/>
        <v>0</v>
      </c>
      <c r="BB190" s="47">
        <v>0</v>
      </c>
      <c r="BC190" s="4">
        <v>0</v>
      </c>
      <c r="BD190" s="15">
        <f t="shared" si="380"/>
        <v>0</v>
      </c>
      <c r="BE190" s="47">
        <v>0</v>
      </c>
      <c r="BF190" s="4">
        <v>0</v>
      </c>
      <c r="BG190" s="15">
        <f t="shared" si="381"/>
        <v>0</v>
      </c>
      <c r="BH190" s="47">
        <v>0</v>
      </c>
      <c r="BI190" s="4">
        <v>0</v>
      </c>
      <c r="BJ190" s="15">
        <f t="shared" si="382"/>
        <v>0</v>
      </c>
      <c r="BK190" s="89">
        <v>8.9999999999999998E-4</v>
      </c>
      <c r="BL190" s="4">
        <v>1.2430000000000001</v>
      </c>
      <c r="BM190" s="15">
        <f t="shared" si="383"/>
        <v>1381111.1111111112</v>
      </c>
      <c r="BN190" s="47">
        <v>0</v>
      </c>
      <c r="BO190" s="4">
        <v>0</v>
      </c>
      <c r="BP190" s="15">
        <f t="shared" si="384"/>
        <v>0</v>
      </c>
      <c r="BQ190" s="89">
        <v>7.3000000000000001E-3</v>
      </c>
      <c r="BR190" s="4">
        <v>9.1080000000000005</v>
      </c>
      <c r="BS190" s="15">
        <f t="shared" si="385"/>
        <v>1247671.2328767122</v>
      </c>
      <c r="BT190" s="47">
        <v>0</v>
      </c>
      <c r="BU190" s="4">
        <v>0</v>
      </c>
      <c r="BV190" s="15">
        <f t="shared" si="386"/>
        <v>0</v>
      </c>
      <c r="BW190" s="47">
        <v>0</v>
      </c>
      <c r="BX190" s="4">
        <v>0</v>
      </c>
      <c r="BY190" s="15">
        <f t="shared" si="387"/>
        <v>0</v>
      </c>
      <c r="BZ190" s="89">
        <v>8.9999999999999998E-4</v>
      </c>
      <c r="CA190" s="4">
        <v>67.052999999999997</v>
      </c>
      <c r="CB190" s="15">
        <f t="shared" si="388"/>
        <v>74503333.333333328</v>
      </c>
      <c r="CC190" s="47">
        <v>0</v>
      </c>
      <c r="CD190" s="4">
        <v>0</v>
      </c>
      <c r="CE190" s="15">
        <f t="shared" si="389"/>
        <v>0</v>
      </c>
      <c r="CF190" s="47">
        <v>0</v>
      </c>
      <c r="CG190" s="4">
        <v>0</v>
      </c>
      <c r="CH190" s="15">
        <f t="shared" si="390"/>
        <v>0</v>
      </c>
      <c r="CI190" s="17">
        <f t="shared" si="392"/>
        <v>9.1000000000000004E-3</v>
      </c>
      <c r="CJ190" s="14">
        <f t="shared" si="393"/>
        <v>77.403999999999996</v>
      </c>
    </row>
    <row r="191" spans="1:88" x14ac:dyDescent="0.3">
      <c r="A191" s="60">
        <v>2023</v>
      </c>
      <c r="B191" s="61" t="s">
        <v>8</v>
      </c>
      <c r="C191" s="47">
        <v>0</v>
      </c>
      <c r="D191" s="4">
        <v>0</v>
      </c>
      <c r="E191" s="15">
        <f>IF(C191=0,0,D191/C191*1000)</f>
        <v>0</v>
      </c>
      <c r="F191" s="47">
        <v>0</v>
      </c>
      <c r="G191" s="4">
        <v>0</v>
      </c>
      <c r="H191" s="15">
        <f t="shared" si="364"/>
        <v>0</v>
      </c>
      <c r="I191" s="47">
        <v>0</v>
      </c>
      <c r="J191" s="4">
        <v>0</v>
      </c>
      <c r="K191" s="15">
        <f t="shared" si="365"/>
        <v>0</v>
      </c>
      <c r="L191" s="47">
        <v>0</v>
      </c>
      <c r="M191" s="4">
        <v>0</v>
      </c>
      <c r="N191" s="15">
        <f t="shared" si="366"/>
        <v>0</v>
      </c>
      <c r="O191" s="47">
        <v>0</v>
      </c>
      <c r="P191" s="4">
        <v>0</v>
      </c>
      <c r="Q191" s="15">
        <f t="shared" si="367"/>
        <v>0</v>
      </c>
      <c r="R191" s="47">
        <v>0</v>
      </c>
      <c r="S191" s="4">
        <v>0</v>
      </c>
      <c r="T191" s="15">
        <f t="shared" si="368"/>
        <v>0</v>
      </c>
      <c r="U191" s="47">
        <v>0</v>
      </c>
      <c r="V191" s="4">
        <v>0</v>
      </c>
      <c r="W191" s="15">
        <f t="shared" si="369"/>
        <v>0</v>
      </c>
      <c r="X191" s="89">
        <v>46</v>
      </c>
      <c r="Y191" s="4">
        <v>236.56</v>
      </c>
      <c r="Z191" s="15">
        <f t="shared" si="370"/>
        <v>5142.608695652174</v>
      </c>
      <c r="AA191" s="47">
        <v>0</v>
      </c>
      <c r="AB191" s="4">
        <v>0</v>
      </c>
      <c r="AC191" s="15">
        <f t="shared" si="371"/>
        <v>0</v>
      </c>
      <c r="AD191" s="47">
        <v>0</v>
      </c>
      <c r="AE191" s="4">
        <v>0</v>
      </c>
      <c r="AF191" s="15">
        <f t="shared" si="372"/>
        <v>0</v>
      </c>
      <c r="AG191" s="89">
        <v>6.3899999999999998E-3</v>
      </c>
      <c r="AH191" s="4">
        <v>6.3840000000000003</v>
      </c>
      <c r="AI191" s="15">
        <f t="shared" si="373"/>
        <v>999061.03286384989</v>
      </c>
      <c r="AJ191" s="47">
        <v>0</v>
      </c>
      <c r="AK191" s="4">
        <v>0</v>
      </c>
      <c r="AL191" s="15">
        <f t="shared" si="374"/>
        <v>0</v>
      </c>
      <c r="AM191" s="47">
        <v>0</v>
      </c>
      <c r="AN191" s="4">
        <v>0</v>
      </c>
      <c r="AO191" s="15">
        <f t="shared" si="375"/>
        <v>0</v>
      </c>
      <c r="AP191" s="47">
        <v>0</v>
      </c>
      <c r="AQ191" s="4">
        <v>0</v>
      </c>
      <c r="AR191" s="15">
        <f t="shared" si="376"/>
        <v>0</v>
      </c>
      <c r="AS191" s="47">
        <v>0</v>
      </c>
      <c r="AT191" s="4">
        <v>0</v>
      </c>
      <c r="AU191" s="15">
        <f t="shared" si="377"/>
        <v>0</v>
      </c>
      <c r="AV191" s="47">
        <v>0</v>
      </c>
      <c r="AW191" s="4">
        <v>0</v>
      </c>
      <c r="AX191" s="15">
        <f t="shared" si="378"/>
        <v>0</v>
      </c>
      <c r="AY191" s="47">
        <v>0</v>
      </c>
      <c r="AZ191" s="4">
        <v>0</v>
      </c>
      <c r="BA191" s="15">
        <f t="shared" si="379"/>
        <v>0</v>
      </c>
      <c r="BB191" s="47">
        <v>0</v>
      </c>
      <c r="BC191" s="4">
        <v>0</v>
      </c>
      <c r="BD191" s="15">
        <f t="shared" si="380"/>
        <v>0</v>
      </c>
      <c r="BE191" s="47">
        <v>0</v>
      </c>
      <c r="BF191" s="4">
        <v>0</v>
      </c>
      <c r="BG191" s="15">
        <f t="shared" si="381"/>
        <v>0</v>
      </c>
      <c r="BH191" s="47">
        <v>0</v>
      </c>
      <c r="BI191" s="4">
        <v>0</v>
      </c>
      <c r="BJ191" s="15">
        <f t="shared" si="382"/>
        <v>0</v>
      </c>
      <c r="BK191" s="89">
        <v>4.9900000000000005E-3</v>
      </c>
      <c r="BL191" s="4">
        <v>8.7490000000000006</v>
      </c>
      <c r="BM191" s="15">
        <f t="shared" si="383"/>
        <v>1753306.6132264528</v>
      </c>
      <c r="BN191" s="47">
        <v>0</v>
      </c>
      <c r="BO191" s="4">
        <v>0</v>
      </c>
      <c r="BP191" s="15">
        <f t="shared" si="384"/>
        <v>0</v>
      </c>
      <c r="BQ191" s="47">
        <v>0</v>
      </c>
      <c r="BR191" s="4">
        <v>0</v>
      </c>
      <c r="BS191" s="15">
        <f t="shared" si="385"/>
        <v>0</v>
      </c>
      <c r="BT191" s="47">
        <v>0</v>
      </c>
      <c r="BU191" s="4">
        <v>0</v>
      </c>
      <c r="BV191" s="15">
        <f t="shared" si="386"/>
        <v>0</v>
      </c>
      <c r="BW191" s="47">
        <v>0</v>
      </c>
      <c r="BX191" s="4">
        <v>0</v>
      </c>
      <c r="BY191" s="15">
        <f t="shared" si="387"/>
        <v>0</v>
      </c>
      <c r="BZ191" s="89">
        <v>3.0400000000000002E-3</v>
      </c>
      <c r="CA191" s="4">
        <v>6.4989999999999997</v>
      </c>
      <c r="CB191" s="15">
        <f t="shared" si="388"/>
        <v>2137828.9473684207</v>
      </c>
      <c r="CC191" s="47">
        <v>0</v>
      </c>
      <c r="CD191" s="4">
        <v>0</v>
      </c>
      <c r="CE191" s="15">
        <f t="shared" si="389"/>
        <v>0</v>
      </c>
      <c r="CF191" s="47">
        <v>0</v>
      </c>
      <c r="CG191" s="4">
        <v>0</v>
      </c>
      <c r="CH191" s="15">
        <f t="shared" si="390"/>
        <v>0</v>
      </c>
      <c r="CI191" s="17">
        <f t="shared" si="392"/>
        <v>46.014420000000001</v>
      </c>
      <c r="CJ191" s="14">
        <f t="shared" si="393"/>
        <v>258.19200000000001</v>
      </c>
    </row>
    <row r="192" spans="1:88" x14ac:dyDescent="0.3">
      <c r="A192" s="60">
        <v>2023</v>
      </c>
      <c r="B192" s="15" t="s">
        <v>9</v>
      </c>
      <c r="C192" s="47">
        <v>0</v>
      </c>
      <c r="D192" s="4">
        <v>0</v>
      </c>
      <c r="E192" s="15">
        <f t="shared" ref="E192:E199" si="394">IF(C192=0,0,D192/C192*1000)</f>
        <v>0</v>
      </c>
      <c r="F192" s="47">
        <v>0</v>
      </c>
      <c r="G192" s="4">
        <v>0</v>
      </c>
      <c r="H192" s="15">
        <f t="shared" si="364"/>
        <v>0</v>
      </c>
      <c r="I192" s="47">
        <v>0</v>
      </c>
      <c r="J192" s="4">
        <v>0</v>
      </c>
      <c r="K192" s="15">
        <f t="shared" si="365"/>
        <v>0</v>
      </c>
      <c r="L192" s="47">
        <v>0</v>
      </c>
      <c r="M192" s="4">
        <v>0</v>
      </c>
      <c r="N192" s="15">
        <f t="shared" si="366"/>
        <v>0</v>
      </c>
      <c r="O192" s="47">
        <v>0</v>
      </c>
      <c r="P192" s="4">
        <v>0</v>
      </c>
      <c r="Q192" s="15">
        <f t="shared" si="367"/>
        <v>0</v>
      </c>
      <c r="R192" s="47">
        <v>0</v>
      </c>
      <c r="S192" s="4">
        <v>0</v>
      </c>
      <c r="T192" s="15">
        <f t="shared" si="368"/>
        <v>0</v>
      </c>
      <c r="U192" s="47">
        <v>0</v>
      </c>
      <c r="V192" s="4">
        <v>0</v>
      </c>
      <c r="W192" s="15">
        <f t="shared" si="369"/>
        <v>0</v>
      </c>
      <c r="X192" s="47">
        <v>0</v>
      </c>
      <c r="Y192" s="4">
        <v>0</v>
      </c>
      <c r="Z192" s="15">
        <f t="shared" si="370"/>
        <v>0</v>
      </c>
      <c r="AA192" s="47">
        <v>0</v>
      </c>
      <c r="AB192" s="4">
        <v>0</v>
      </c>
      <c r="AC192" s="15">
        <f t="shared" si="371"/>
        <v>0</v>
      </c>
      <c r="AD192" s="47">
        <v>0</v>
      </c>
      <c r="AE192" s="4">
        <v>0</v>
      </c>
      <c r="AF192" s="15">
        <f t="shared" si="372"/>
        <v>0</v>
      </c>
      <c r="AG192" s="47">
        <v>0</v>
      </c>
      <c r="AH192" s="4">
        <v>0</v>
      </c>
      <c r="AI192" s="15">
        <f t="shared" si="373"/>
        <v>0</v>
      </c>
      <c r="AJ192" s="47">
        <v>0</v>
      </c>
      <c r="AK192" s="4">
        <v>0</v>
      </c>
      <c r="AL192" s="15">
        <f t="shared" si="374"/>
        <v>0</v>
      </c>
      <c r="AM192" s="47">
        <v>0</v>
      </c>
      <c r="AN192" s="4">
        <v>0</v>
      </c>
      <c r="AO192" s="15">
        <f t="shared" si="375"/>
        <v>0</v>
      </c>
      <c r="AP192" s="47">
        <v>0</v>
      </c>
      <c r="AQ192" s="4">
        <v>0</v>
      </c>
      <c r="AR192" s="15">
        <f t="shared" si="376"/>
        <v>0</v>
      </c>
      <c r="AS192" s="47">
        <v>0</v>
      </c>
      <c r="AT192" s="4">
        <v>0</v>
      </c>
      <c r="AU192" s="15">
        <f t="shared" si="377"/>
        <v>0</v>
      </c>
      <c r="AV192" s="47">
        <v>0</v>
      </c>
      <c r="AW192" s="4">
        <v>0</v>
      </c>
      <c r="AX192" s="15">
        <f t="shared" si="378"/>
        <v>0</v>
      </c>
      <c r="AY192" s="47">
        <v>0</v>
      </c>
      <c r="AZ192" s="4">
        <v>0</v>
      </c>
      <c r="BA192" s="15">
        <f t="shared" si="379"/>
        <v>0</v>
      </c>
      <c r="BB192" s="47">
        <v>0</v>
      </c>
      <c r="BC192" s="4">
        <v>0</v>
      </c>
      <c r="BD192" s="15">
        <f t="shared" si="380"/>
        <v>0</v>
      </c>
      <c r="BE192" s="47">
        <v>0</v>
      </c>
      <c r="BF192" s="4">
        <v>0</v>
      </c>
      <c r="BG192" s="15">
        <f t="shared" si="381"/>
        <v>0</v>
      </c>
      <c r="BH192" s="47">
        <v>0</v>
      </c>
      <c r="BI192" s="4">
        <v>0</v>
      </c>
      <c r="BJ192" s="15">
        <f t="shared" si="382"/>
        <v>0</v>
      </c>
      <c r="BK192" s="89">
        <v>4.0199999999999993E-3</v>
      </c>
      <c r="BL192" s="4">
        <v>8.0289999999999999</v>
      </c>
      <c r="BM192" s="15">
        <f t="shared" si="383"/>
        <v>1997263.6815920402</v>
      </c>
      <c r="BN192" s="47">
        <v>0</v>
      </c>
      <c r="BO192" s="4">
        <v>0</v>
      </c>
      <c r="BP192" s="15">
        <f t="shared" si="384"/>
        <v>0</v>
      </c>
      <c r="BQ192" s="47">
        <v>0</v>
      </c>
      <c r="BR192" s="4">
        <v>0</v>
      </c>
      <c r="BS192" s="15">
        <f t="shared" si="385"/>
        <v>0</v>
      </c>
      <c r="BT192" s="47">
        <v>0</v>
      </c>
      <c r="BU192" s="4">
        <v>0</v>
      </c>
      <c r="BV192" s="15">
        <f t="shared" si="386"/>
        <v>0</v>
      </c>
      <c r="BW192" s="47">
        <v>0</v>
      </c>
      <c r="BX192" s="4">
        <v>0</v>
      </c>
      <c r="BY192" s="15">
        <f t="shared" si="387"/>
        <v>0</v>
      </c>
      <c r="BZ192" s="89">
        <v>1.8500000000000001E-3</v>
      </c>
      <c r="CA192" s="4">
        <v>8.8550000000000004</v>
      </c>
      <c r="CB192" s="15">
        <f t="shared" si="388"/>
        <v>4786486.4864864871</v>
      </c>
      <c r="CC192" s="47">
        <v>0</v>
      </c>
      <c r="CD192" s="4">
        <v>0</v>
      </c>
      <c r="CE192" s="15">
        <f t="shared" si="389"/>
        <v>0</v>
      </c>
      <c r="CF192" s="47">
        <v>0</v>
      </c>
      <c r="CG192" s="4">
        <v>0</v>
      </c>
      <c r="CH192" s="15">
        <f t="shared" si="390"/>
        <v>0</v>
      </c>
      <c r="CI192" s="17">
        <f t="shared" si="392"/>
        <v>5.8699999999999994E-3</v>
      </c>
      <c r="CJ192" s="14">
        <f t="shared" si="393"/>
        <v>16.884</v>
      </c>
    </row>
    <row r="193" spans="1:88" x14ac:dyDescent="0.3">
      <c r="A193" s="60">
        <v>2023</v>
      </c>
      <c r="B193" s="61" t="s">
        <v>10</v>
      </c>
      <c r="C193" s="47">
        <v>0</v>
      </c>
      <c r="D193" s="4">
        <v>0</v>
      </c>
      <c r="E193" s="15">
        <f t="shared" si="394"/>
        <v>0</v>
      </c>
      <c r="F193" s="47">
        <v>0</v>
      </c>
      <c r="G193" s="4">
        <v>0</v>
      </c>
      <c r="H193" s="15">
        <f t="shared" si="364"/>
        <v>0</v>
      </c>
      <c r="I193" s="47">
        <v>0</v>
      </c>
      <c r="J193" s="4">
        <v>0</v>
      </c>
      <c r="K193" s="15">
        <f t="shared" si="365"/>
        <v>0</v>
      </c>
      <c r="L193" s="47">
        <v>0</v>
      </c>
      <c r="M193" s="4">
        <v>0</v>
      </c>
      <c r="N193" s="15">
        <f t="shared" si="366"/>
        <v>0</v>
      </c>
      <c r="O193" s="47">
        <v>0</v>
      </c>
      <c r="P193" s="4">
        <v>0</v>
      </c>
      <c r="Q193" s="15">
        <f t="shared" si="367"/>
        <v>0</v>
      </c>
      <c r="R193" s="47">
        <v>0</v>
      </c>
      <c r="S193" s="4">
        <v>0</v>
      </c>
      <c r="T193" s="15">
        <f t="shared" si="368"/>
        <v>0</v>
      </c>
      <c r="U193" s="47">
        <v>0</v>
      </c>
      <c r="V193" s="4">
        <v>0</v>
      </c>
      <c r="W193" s="15">
        <f t="shared" si="369"/>
        <v>0</v>
      </c>
      <c r="X193" s="47">
        <v>0</v>
      </c>
      <c r="Y193" s="4">
        <v>0</v>
      </c>
      <c r="Z193" s="15">
        <f t="shared" si="370"/>
        <v>0</v>
      </c>
      <c r="AA193" s="47">
        <v>0</v>
      </c>
      <c r="AB193" s="4">
        <v>0</v>
      </c>
      <c r="AC193" s="15">
        <f t="shared" si="371"/>
        <v>0</v>
      </c>
      <c r="AD193" s="47">
        <v>0</v>
      </c>
      <c r="AE193" s="4">
        <v>0</v>
      </c>
      <c r="AF193" s="15">
        <f t="shared" si="372"/>
        <v>0</v>
      </c>
      <c r="AG193" s="89">
        <v>7.4999999999999997E-3</v>
      </c>
      <c r="AH193" s="4">
        <v>4.6929999999999996</v>
      </c>
      <c r="AI193" s="15">
        <f t="shared" si="373"/>
        <v>625733.33333333337</v>
      </c>
      <c r="AJ193" s="47">
        <v>0</v>
      </c>
      <c r="AK193" s="4">
        <v>0</v>
      </c>
      <c r="AL193" s="15">
        <f t="shared" si="374"/>
        <v>0</v>
      </c>
      <c r="AM193" s="47">
        <v>0</v>
      </c>
      <c r="AN193" s="4">
        <v>0</v>
      </c>
      <c r="AO193" s="15">
        <f t="shared" si="375"/>
        <v>0</v>
      </c>
      <c r="AP193" s="47">
        <v>0</v>
      </c>
      <c r="AQ193" s="4">
        <v>0</v>
      </c>
      <c r="AR193" s="15">
        <f t="shared" si="376"/>
        <v>0</v>
      </c>
      <c r="AS193" s="47">
        <v>0</v>
      </c>
      <c r="AT193" s="4">
        <v>0</v>
      </c>
      <c r="AU193" s="15">
        <f t="shared" si="377"/>
        <v>0</v>
      </c>
      <c r="AV193" s="47">
        <v>0</v>
      </c>
      <c r="AW193" s="4">
        <v>0</v>
      </c>
      <c r="AX193" s="15">
        <f t="shared" si="378"/>
        <v>0</v>
      </c>
      <c r="AY193" s="47">
        <v>0</v>
      </c>
      <c r="AZ193" s="4">
        <v>0</v>
      </c>
      <c r="BA193" s="15">
        <f t="shared" si="379"/>
        <v>0</v>
      </c>
      <c r="BB193" s="47">
        <v>0</v>
      </c>
      <c r="BC193" s="4">
        <v>0</v>
      </c>
      <c r="BD193" s="15">
        <f t="shared" si="380"/>
        <v>0</v>
      </c>
      <c r="BE193" s="47">
        <v>0</v>
      </c>
      <c r="BF193" s="4">
        <v>0</v>
      </c>
      <c r="BG193" s="15">
        <f t="shared" si="381"/>
        <v>0</v>
      </c>
      <c r="BH193" s="47">
        <v>0</v>
      </c>
      <c r="BI193" s="4">
        <v>0</v>
      </c>
      <c r="BJ193" s="15">
        <f t="shared" si="382"/>
        <v>0</v>
      </c>
      <c r="BK193" s="47">
        <v>0</v>
      </c>
      <c r="BL193" s="4">
        <v>0</v>
      </c>
      <c r="BM193" s="15">
        <f t="shared" si="383"/>
        <v>0</v>
      </c>
      <c r="BN193" s="47">
        <v>0</v>
      </c>
      <c r="BO193" s="4">
        <v>0</v>
      </c>
      <c r="BP193" s="15">
        <f t="shared" si="384"/>
        <v>0</v>
      </c>
      <c r="BQ193" s="47">
        <v>0</v>
      </c>
      <c r="BR193" s="4">
        <v>0</v>
      </c>
      <c r="BS193" s="15">
        <f t="shared" si="385"/>
        <v>0</v>
      </c>
      <c r="BT193" s="47">
        <v>0</v>
      </c>
      <c r="BU193" s="4">
        <v>0</v>
      </c>
      <c r="BV193" s="15">
        <f t="shared" si="386"/>
        <v>0</v>
      </c>
      <c r="BW193" s="47">
        <v>0</v>
      </c>
      <c r="BX193" s="4">
        <v>0</v>
      </c>
      <c r="BY193" s="15">
        <f t="shared" si="387"/>
        <v>0</v>
      </c>
      <c r="BZ193" s="47">
        <v>0</v>
      </c>
      <c r="CA193" s="4">
        <v>0</v>
      </c>
      <c r="CB193" s="15">
        <f t="shared" si="388"/>
        <v>0</v>
      </c>
      <c r="CC193" s="47">
        <v>0</v>
      </c>
      <c r="CD193" s="4">
        <v>0</v>
      </c>
      <c r="CE193" s="15">
        <f t="shared" si="389"/>
        <v>0</v>
      </c>
      <c r="CF193" s="47">
        <v>0</v>
      </c>
      <c r="CG193" s="4">
        <v>0</v>
      </c>
      <c r="CH193" s="15">
        <f t="shared" si="390"/>
        <v>0</v>
      </c>
      <c r="CI193" s="17">
        <f t="shared" si="392"/>
        <v>7.4999999999999997E-3</v>
      </c>
      <c r="CJ193" s="14">
        <f t="shared" si="393"/>
        <v>4.6929999999999996</v>
      </c>
    </row>
    <row r="194" spans="1:88" x14ac:dyDescent="0.3">
      <c r="A194" s="60">
        <v>2023</v>
      </c>
      <c r="B194" s="61" t="s">
        <v>11</v>
      </c>
      <c r="C194" s="47">
        <v>0</v>
      </c>
      <c r="D194" s="4">
        <v>0</v>
      </c>
      <c r="E194" s="15">
        <f t="shared" si="394"/>
        <v>0</v>
      </c>
      <c r="F194" s="47">
        <v>0</v>
      </c>
      <c r="G194" s="4">
        <v>0</v>
      </c>
      <c r="H194" s="15">
        <f t="shared" si="364"/>
        <v>0</v>
      </c>
      <c r="I194" s="47">
        <v>0</v>
      </c>
      <c r="J194" s="4">
        <v>0</v>
      </c>
      <c r="K194" s="15">
        <f t="shared" si="365"/>
        <v>0</v>
      </c>
      <c r="L194" s="47">
        <v>0</v>
      </c>
      <c r="M194" s="4">
        <v>0</v>
      </c>
      <c r="N194" s="15">
        <f t="shared" si="366"/>
        <v>0</v>
      </c>
      <c r="O194" s="47">
        <v>0</v>
      </c>
      <c r="P194" s="4">
        <v>0</v>
      </c>
      <c r="Q194" s="15">
        <f t="shared" si="367"/>
        <v>0</v>
      </c>
      <c r="R194" s="47">
        <v>0</v>
      </c>
      <c r="S194" s="4">
        <v>0</v>
      </c>
      <c r="T194" s="15">
        <f t="shared" si="368"/>
        <v>0</v>
      </c>
      <c r="U194" s="47">
        <v>0</v>
      </c>
      <c r="V194" s="4">
        <v>0</v>
      </c>
      <c r="W194" s="15">
        <f t="shared" si="369"/>
        <v>0</v>
      </c>
      <c r="X194" s="47">
        <v>0</v>
      </c>
      <c r="Y194" s="4">
        <v>0</v>
      </c>
      <c r="Z194" s="15">
        <f t="shared" si="370"/>
        <v>0</v>
      </c>
      <c r="AA194" s="47">
        <v>0</v>
      </c>
      <c r="AB194" s="4">
        <v>0</v>
      </c>
      <c r="AC194" s="15">
        <f t="shared" si="371"/>
        <v>0</v>
      </c>
      <c r="AD194" s="47">
        <v>0</v>
      </c>
      <c r="AE194" s="4">
        <v>0</v>
      </c>
      <c r="AF194" s="15">
        <f t="shared" si="372"/>
        <v>0</v>
      </c>
      <c r="AG194" s="89">
        <v>4.3699999999999998E-3</v>
      </c>
      <c r="AH194" s="4">
        <v>3.4740000000000002</v>
      </c>
      <c r="AI194" s="15">
        <f t="shared" si="373"/>
        <v>794965.67505720828</v>
      </c>
      <c r="AJ194" s="47">
        <v>0</v>
      </c>
      <c r="AK194" s="4">
        <v>0</v>
      </c>
      <c r="AL194" s="15">
        <f t="shared" si="374"/>
        <v>0</v>
      </c>
      <c r="AM194" s="47">
        <v>0</v>
      </c>
      <c r="AN194" s="4">
        <v>0</v>
      </c>
      <c r="AO194" s="15">
        <f t="shared" si="375"/>
        <v>0</v>
      </c>
      <c r="AP194" s="47">
        <v>0</v>
      </c>
      <c r="AQ194" s="4">
        <v>0</v>
      </c>
      <c r="AR194" s="15">
        <f t="shared" si="376"/>
        <v>0</v>
      </c>
      <c r="AS194" s="47">
        <v>0</v>
      </c>
      <c r="AT194" s="4">
        <v>0</v>
      </c>
      <c r="AU194" s="15">
        <f t="shared" si="377"/>
        <v>0</v>
      </c>
      <c r="AV194" s="47">
        <v>0</v>
      </c>
      <c r="AW194" s="4">
        <v>0</v>
      </c>
      <c r="AX194" s="15">
        <f t="shared" si="378"/>
        <v>0</v>
      </c>
      <c r="AY194" s="47">
        <v>0</v>
      </c>
      <c r="AZ194" s="4">
        <v>0</v>
      </c>
      <c r="BA194" s="15">
        <f t="shared" si="379"/>
        <v>0</v>
      </c>
      <c r="BB194" s="47">
        <v>0</v>
      </c>
      <c r="BC194" s="4">
        <v>0</v>
      </c>
      <c r="BD194" s="15">
        <f t="shared" si="380"/>
        <v>0</v>
      </c>
      <c r="BE194" s="47">
        <v>0</v>
      </c>
      <c r="BF194" s="4">
        <v>0</v>
      </c>
      <c r="BG194" s="15">
        <f t="shared" si="381"/>
        <v>0</v>
      </c>
      <c r="BH194" s="47">
        <v>0</v>
      </c>
      <c r="BI194" s="4">
        <v>0</v>
      </c>
      <c r="BJ194" s="15">
        <f t="shared" si="382"/>
        <v>0</v>
      </c>
      <c r="BK194" s="89">
        <v>1.0300000000000001E-3</v>
      </c>
      <c r="BL194" s="4">
        <v>1.754</v>
      </c>
      <c r="BM194" s="15">
        <f t="shared" si="383"/>
        <v>1702912.621359223</v>
      </c>
      <c r="BN194" s="47">
        <v>0</v>
      </c>
      <c r="BO194" s="4">
        <v>0</v>
      </c>
      <c r="BP194" s="15">
        <f t="shared" si="384"/>
        <v>0</v>
      </c>
      <c r="BQ194" s="47">
        <v>0</v>
      </c>
      <c r="BR194" s="4">
        <v>0</v>
      </c>
      <c r="BS194" s="15">
        <f t="shared" si="385"/>
        <v>0</v>
      </c>
      <c r="BT194" s="47">
        <v>0</v>
      </c>
      <c r="BU194" s="4">
        <v>0</v>
      </c>
      <c r="BV194" s="15">
        <f t="shared" si="386"/>
        <v>0</v>
      </c>
      <c r="BW194" s="89">
        <v>2E-3</v>
      </c>
      <c r="BX194" s="4">
        <v>5.3490000000000002</v>
      </c>
      <c r="BY194" s="15">
        <f t="shared" si="387"/>
        <v>2674500</v>
      </c>
      <c r="BZ194" s="47">
        <v>0</v>
      </c>
      <c r="CA194" s="4">
        <v>0</v>
      </c>
      <c r="CB194" s="15">
        <f t="shared" si="388"/>
        <v>0</v>
      </c>
      <c r="CC194" s="47">
        <v>0</v>
      </c>
      <c r="CD194" s="4">
        <v>0</v>
      </c>
      <c r="CE194" s="15">
        <f t="shared" si="389"/>
        <v>0</v>
      </c>
      <c r="CF194" s="47">
        <v>0</v>
      </c>
      <c r="CG194" s="4">
        <v>0</v>
      </c>
      <c r="CH194" s="15">
        <f t="shared" si="390"/>
        <v>0</v>
      </c>
      <c r="CI194" s="17">
        <f t="shared" si="392"/>
        <v>7.4000000000000003E-3</v>
      </c>
      <c r="CJ194" s="14">
        <f t="shared" si="393"/>
        <v>10.577</v>
      </c>
    </row>
    <row r="195" spans="1:88" x14ac:dyDescent="0.3">
      <c r="A195" s="60">
        <v>2023</v>
      </c>
      <c r="B195" s="61" t="s">
        <v>12</v>
      </c>
      <c r="C195" s="47">
        <v>0</v>
      </c>
      <c r="D195" s="4">
        <v>0</v>
      </c>
      <c r="E195" s="15">
        <f t="shared" si="394"/>
        <v>0</v>
      </c>
      <c r="F195" s="47">
        <v>0</v>
      </c>
      <c r="G195" s="4">
        <v>0</v>
      </c>
      <c r="H195" s="15">
        <f t="shared" si="364"/>
        <v>0</v>
      </c>
      <c r="I195" s="47">
        <v>0</v>
      </c>
      <c r="J195" s="4">
        <v>0</v>
      </c>
      <c r="K195" s="15">
        <f t="shared" si="365"/>
        <v>0</v>
      </c>
      <c r="L195" s="47">
        <v>0</v>
      </c>
      <c r="M195" s="4">
        <v>0</v>
      </c>
      <c r="N195" s="15">
        <f t="shared" si="366"/>
        <v>0</v>
      </c>
      <c r="O195" s="47">
        <v>0</v>
      </c>
      <c r="P195" s="4">
        <v>0</v>
      </c>
      <c r="Q195" s="15">
        <f t="shared" si="367"/>
        <v>0</v>
      </c>
      <c r="R195" s="47">
        <v>0</v>
      </c>
      <c r="S195" s="4">
        <v>0</v>
      </c>
      <c r="T195" s="15">
        <f t="shared" si="368"/>
        <v>0</v>
      </c>
      <c r="U195" s="47">
        <v>0</v>
      </c>
      <c r="V195" s="4">
        <v>0</v>
      </c>
      <c r="W195" s="15">
        <f t="shared" si="369"/>
        <v>0</v>
      </c>
      <c r="X195" s="89">
        <v>23</v>
      </c>
      <c r="Y195" s="4">
        <v>93.2</v>
      </c>
      <c r="Z195" s="15">
        <f t="shared" si="370"/>
        <v>4052.173913043478</v>
      </c>
      <c r="AA195" s="89">
        <v>5.4999999999999997E-3</v>
      </c>
      <c r="AB195" s="4">
        <v>0.69199999999999995</v>
      </c>
      <c r="AC195" s="15">
        <f t="shared" si="371"/>
        <v>125818.18181818181</v>
      </c>
      <c r="AD195" s="47">
        <v>0</v>
      </c>
      <c r="AE195" s="4">
        <v>0</v>
      </c>
      <c r="AF195" s="15">
        <f t="shared" si="372"/>
        <v>0</v>
      </c>
      <c r="AG195" s="89">
        <v>8.1899999999999994E-3</v>
      </c>
      <c r="AH195" s="4">
        <v>6.4089999999999998</v>
      </c>
      <c r="AI195" s="15">
        <f t="shared" si="373"/>
        <v>782539.68253968249</v>
      </c>
      <c r="AJ195" s="47">
        <v>0</v>
      </c>
      <c r="AK195" s="4">
        <v>0</v>
      </c>
      <c r="AL195" s="15">
        <f t="shared" si="374"/>
        <v>0</v>
      </c>
      <c r="AM195" s="47">
        <v>0</v>
      </c>
      <c r="AN195" s="4">
        <v>0</v>
      </c>
      <c r="AO195" s="15">
        <f t="shared" si="375"/>
        <v>0</v>
      </c>
      <c r="AP195" s="47">
        <v>0</v>
      </c>
      <c r="AQ195" s="4">
        <v>0</v>
      </c>
      <c r="AR195" s="15">
        <f t="shared" si="376"/>
        <v>0</v>
      </c>
      <c r="AS195" s="47">
        <v>0</v>
      </c>
      <c r="AT195" s="4">
        <v>0</v>
      </c>
      <c r="AU195" s="15">
        <f t="shared" si="377"/>
        <v>0</v>
      </c>
      <c r="AV195" s="47">
        <v>0</v>
      </c>
      <c r="AW195" s="4">
        <v>0</v>
      </c>
      <c r="AX195" s="15">
        <f t="shared" si="378"/>
        <v>0</v>
      </c>
      <c r="AY195" s="47">
        <v>0</v>
      </c>
      <c r="AZ195" s="4">
        <v>0</v>
      </c>
      <c r="BA195" s="15">
        <f t="shared" si="379"/>
        <v>0</v>
      </c>
      <c r="BB195" s="47">
        <v>0</v>
      </c>
      <c r="BC195" s="4">
        <v>0</v>
      </c>
      <c r="BD195" s="15">
        <f t="shared" si="380"/>
        <v>0</v>
      </c>
      <c r="BE195" s="47">
        <v>0</v>
      </c>
      <c r="BF195" s="4">
        <v>0</v>
      </c>
      <c r="BG195" s="15">
        <f t="shared" si="381"/>
        <v>0</v>
      </c>
      <c r="BH195" s="47">
        <v>0</v>
      </c>
      <c r="BI195" s="4">
        <v>0</v>
      </c>
      <c r="BJ195" s="15">
        <f t="shared" si="382"/>
        <v>0</v>
      </c>
      <c r="BK195" s="89">
        <v>5.4000000000000001E-4</v>
      </c>
      <c r="BL195" s="4">
        <v>1.0529999999999999</v>
      </c>
      <c r="BM195" s="15">
        <f t="shared" si="383"/>
        <v>1949999.9999999998</v>
      </c>
      <c r="BN195" s="47">
        <v>0</v>
      </c>
      <c r="BO195" s="4">
        <v>0</v>
      </c>
      <c r="BP195" s="15">
        <f t="shared" si="384"/>
        <v>0</v>
      </c>
      <c r="BQ195" s="47">
        <v>0</v>
      </c>
      <c r="BR195" s="4">
        <v>0</v>
      </c>
      <c r="BS195" s="15">
        <f t="shared" si="385"/>
        <v>0</v>
      </c>
      <c r="BT195" s="47">
        <v>0</v>
      </c>
      <c r="BU195" s="4">
        <v>0</v>
      </c>
      <c r="BV195" s="15">
        <f t="shared" si="386"/>
        <v>0</v>
      </c>
      <c r="BW195" s="47">
        <v>0</v>
      </c>
      <c r="BX195" s="4">
        <v>0</v>
      </c>
      <c r="BY195" s="15">
        <f t="shared" si="387"/>
        <v>0</v>
      </c>
      <c r="BZ195" s="47">
        <v>0</v>
      </c>
      <c r="CA195" s="4">
        <v>0</v>
      </c>
      <c r="CB195" s="15">
        <f t="shared" si="388"/>
        <v>0</v>
      </c>
      <c r="CC195" s="47">
        <v>0</v>
      </c>
      <c r="CD195" s="4">
        <v>0</v>
      </c>
      <c r="CE195" s="15">
        <f t="shared" si="389"/>
        <v>0</v>
      </c>
      <c r="CF195" s="47">
        <v>0</v>
      </c>
      <c r="CG195" s="4">
        <v>0</v>
      </c>
      <c r="CH195" s="15">
        <f t="shared" si="390"/>
        <v>0</v>
      </c>
      <c r="CI195" s="17">
        <f t="shared" si="392"/>
        <v>23.014230000000001</v>
      </c>
      <c r="CJ195" s="14">
        <f t="shared" si="393"/>
        <v>101.354</v>
      </c>
    </row>
    <row r="196" spans="1:88" x14ac:dyDescent="0.3">
      <c r="A196" s="60">
        <v>2023</v>
      </c>
      <c r="B196" s="61" t="s">
        <v>13</v>
      </c>
      <c r="C196" s="47">
        <v>0</v>
      </c>
      <c r="D196" s="4">
        <v>0</v>
      </c>
      <c r="E196" s="15">
        <f t="shared" si="394"/>
        <v>0</v>
      </c>
      <c r="F196" s="47">
        <v>0</v>
      </c>
      <c r="G196" s="4">
        <v>0</v>
      </c>
      <c r="H196" s="15">
        <f t="shared" si="364"/>
        <v>0</v>
      </c>
      <c r="I196" s="47">
        <v>0</v>
      </c>
      <c r="J196" s="4">
        <v>0</v>
      </c>
      <c r="K196" s="15">
        <f t="shared" si="365"/>
        <v>0</v>
      </c>
      <c r="L196" s="47">
        <v>0</v>
      </c>
      <c r="M196" s="4">
        <v>0</v>
      </c>
      <c r="N196" s="15">
        <f t="shared" si="366"/>
        <v>0</v>
      </c>
      <c r="O196" s="47">
        <v>0</v>
      </c>
      <c r="P196" s="4">
        <v>0</v>
      </c>
      <c r="Q196" s="15">
        <f t="shared" si="367"/>
        <v>0</v>
      </c>
      <c r="R196" s="47">
        <v>0</v>
      </c>
      <c r="S196" s="4">
        <v>0</v>
      </c>
      <c r="T196" s="15">
        <f t="shared" si="368"/>
        <v>0</v>
      </c>
      <c r="U196" s="47">
        <v>0</v>
      </c>
      <c r="V196" s="4">
        <v>0</v>
      </c>
      <c r="W196" s="15">
        <f t="shared" si="369"/>
        <v>0</v>
      </c>
      <c r="X196" s="47">
        <v>0</v>
      </c>
      <c r="Y196" s="4">
        <v>0</v>
      </c>
      <c r="Z196" s="15">
        <f t="shared" si="370"/>
        <v>0</v>
      </c>
      <c r="AA196" s="47">
        <v>0</v>
      </c>
      <c r="AB196" s="4">
        <v>0</v>
      </c>
      <c r="AC196" s="15">
        <f t="shared" si="371"/>
        <v>0</v>
      </c>
      <c r="AD196" s="47">
        <v>0</v>
      </c>
      <c r="AE196" s="4">
        <v>0</v>
      </c>
      <c r="AF196" s="15">
        <f t="shared" si="372"/>
        <v>0</v>
      </c>
      <c r="AG196" s="89">
        <v>1.0330000000000001E-2</v>
      </c>
      <c r="AH196" s="4">
        <v>7.3310000000000004</v>
      </c>
      <c r="AI196" s="15">
        <f t="shared" si="373"/>
        <v>709680.54211035813</v>
      </c>
      <c r="AJ196" s="47">
        <v>0</v>
      </c>
      <c r="AK196" s="4">
        <v>0</v>
      </c>
      <c r="AL196" s="15">
        <f t="shared" si="374"/>
        <v>0</v>
      </c>
      <c r="AM196" s="47">
        <v>0</v>
      </c>
      <c r="AN196" s="4">
        <v>0</v>
      </c>
      <c r="AO196" s="15">
        <f t="shared" si="375"/>
        <v>0</v>
      </c>
      <c r="AP196" s="47">
        <v>0</v>
      </c>
      <c r="AQ196" s="4">
        <v>0</v>
      </c>
      <c r="AR196" s="15">
        <f t="shared" si="376"/>
        <v>0</v>
      </c>
      <c r="AS196" s="47">
        <v>0</v>
      </c>
      <c r="AT196" s="4">
        <v>0</v>
      </c>
      <c r="AU196" s="15">
        <f t="shared" si="377"/>
        <v>0</v>
      </c>
      <c r="AV196" s="47">
        <v>0</v>
      </c>
      <c r="AW196" s="4">
        <v>0</v>
      </c>
      <c r="AX196" s="15">
        <f t="shared" si="378"/>
        <v>0</v>
      </c>
      <c r="AY196" s="47">
        <v>0</v>
      </c>
      <c r="AZ196" s="4">
        <v>0</v>
      </c>
      <c r="BA196" s="15">
        <f t="shared" si="379"/>
        <v>0</v>
      </c>
      <c r="BB196" s="47">
        <v>0</v>
      </c>
      <c r="BC196" s="4">
        <v>0</v>
      </c>
      <c r="BD196" s="15">
        <f t="shared" si="380"/>
        <v>0</v>
      </c>
      <c r="BE196" s="47">
        <v>0</v>
      </c>
      <c r="BF196" s="4">
        <v>0</v>
      </c>
      <c r="BG196" s="15">
        <f t="shared" si="381"/>
        <v>0</v>
      </c>
      <c r="BH196" s="47">
        <v>0</v>
      </c>
      <c r="BI196" s="4">
        <v>0</v>
      </c>
      <c r="BJ196" s="15">
        <f t="shared" si="382"/>
        <v>0</v>
      </c>
      <c r="BK196" s="89">
        <v>2.7000000000000001E-3</v>
      </c>
      <c r="BL196" s="4">
        <v>3.6880000000000002</v>
      </c>
      <c r="BM196" s="15">
        <f t="shared" si="383"/>
        <v>1365925.9259259258</v>
      </c>
      <c r="BN196" s="47">
        <v>0</v>
      </c>
      <c r="BO196" s="4">
        <v>0</v>
      </c>
      <c r="BP196" s="15">
        <f t="shared" si="384"/>
        <v>0</v>
      </c>
      <c r="BQ196" s="47">
        <v>0</v>
      </c>
      <c r="BR196" s="4">
        <v>0</v>
      </c>
      <c r="BS196" s="15">
        <f t="shared" si="385"/>
        <v>0</v>
      </c>
      <c r="BT196" s="47">
        <v>0</v>
      </c>
      <c r="BU196" s="4">
        <v>0</v>
      </c>
      <c r="BV196" s="15">
        <f t="shared" si="386"/>
        <v>0</v>
      </c>
      <c r="BW196" s="89">
        <v>4.3099999999999996E-3</v>
      </c>
      <c r="BX196" s="4">
        <v>1.1539999999999999</v>
      </c>
      <c r="BY196" s="15">
        <f t="shared" si="387"/>
        <v>267749.41995359631</v>
      </c>
      <c r="BZ196" s="47">
        <v>0</v>
      </c>
      <c r="CA196" s="4">
        <v>0</v>
      </c>
      <c r="CB196" s="15">
        <f t="shared" si="388"/>
        <v>0</v>
      </c>
      <c r="CC196" s="47">
        <v>0</v>
      </c>
      <c r="CD196" s="4">
        <v>0</v>
      </c>
      <c r="CE196" s="15">
        <f t="shared" si="389"/>
        <v>0</v>
      </c>
      <c r="CF196" s="47">
        <v>0</v>
      </c>
      <c r="CG196" s="4">
        <v>0</v>
      </c>
      <c r="CH196" s="15">
        <f t="shared" si="390"/>
        <v>0</v>
      </c>
      <c r="CI196" s="17">
        <f t="shared" si="392"/>
        <v>1.7340000000000001E-2</v>
      </c>
      <c r="CJ196" s="14">
        <f t="shared" si="393"/>
        <v>12.173</v>
      </c>
    </row>
    <row r="197" spans="1:88" x14ac:dyDescent="0.3">
      <c r="A197" s="60">
        <v>2023</v>
      </c>
      <c r="B197" s="61" t="s">
        <v>14</v>
      </c>
      <c r="C197" s="47">
        <v>0</v>
      </c>
      <c r="D197" s="4">
        <v>0</v>
      </c>
      <c r="E197" s="15">
        <f t="shared" si="394"/>
        <v>0</v>
      </c>
      <c r="F197" s="47">
        <v>0</v>
      </c>
      <c r="G197" s="4">
        <v>0</v>
      </c>
      <c r="H197" s="15">
        <f t="shared" si="364"/>
        <v>0</v>
      </c>
      <c r="I197" s="47">
        <v>0</v>
      </c>
      <c r="J197" s="4">
        <v>0</v>
      </c>
      <c r="K197" s="15">
        <f t="shared" si="365"/>
        <v>0</v>
      </c>
      <c r="L197" s="47">
        <v>0</v>
      </c>
      <c r="M197" s="4">
        <v>0</v>
      </c>
      <c r="N197" s="15">
        <f t="shared" si="366"/>
        <v>0</v>
      </c>
      <c r="O197" s="47">
        <v>0</v>
      </c>
      <c r="P197" s="4">
        <v>0</v>
      </c>
      <c r="Q197" s="15">
        <f t="shared" si="367"/>
        <v>0</v>
      </c>
      <c r="R197" s="47">
        <v>0</v>
      </c>
      <c r="S197" s="4">
        <v>0</v>
      </c>
      <c r="T197" s="15">
        <f t="shared" si="368"/>
        <v>0</v>
      </c>
      <c r="U197" s="47">
        <v>0</v>
      </c>
      <c r="V197" s="4">
        <v>0</v>
      </c>
      <c r="W197" s="15">
        <f t="shared" si="369"/>
        <v>0</v>
      </c>
      <c r="X197" s="47">
        <v>0</v>
      </c>
      <c r="Y197" s="4">
        <v>0</v>
      </c>
      <c r="Z197" s="15">
        <f t="shared" si="370"/>
        <v>0</v>
      </c>
      <c r="AA197" s="47">
        <v>0</v>
      </c>
      <c r="AB197" s="4">
        <v>0</v>
      </c>
      <c r="AC197" s="15">
        <f t="shared" si="371"/>
        <v>0</v>
      </c>
      <c r="AD197" s="47">
        <v>0</v>
      </c>
      <c r="AE197" s="4">
        <v>0</v>
      </c>
      <c r="AF197" s="15">
        <f t="shared" si="372"/>
        <v>0</v>
      </c>
      <c r="AG197" s="89">
        <v>8.0000000000000002E-3</v>
      </c>
      <c r="AH197" s="4">
        <v>1.085</v>
      </c>
      <c r="AI197" s="15">
        <f t="shared" si="373"/>
        <v>135625</v>
      </c>
      <c r="AJ197" s="47">
        <v>0</v>
      </c>
      <c r="AK197" s="4">
        <v>0</v>
      </c>
      <c r="AL197" s="15">
        <f t="shared" si="374"/>
        <v>0</v>
      </c>
      <c r="AM197" s="47">
        <v>0</v>
      </c>
      <c r="AN197" s="4">
        <v>0</v>
      </c>
      <c r="AO197" s="15">
        <f t="shared" si="375"/>
        <v>0</v>
      </c>
      <c r="AP197" s="47">
        <v>0</v>
      </c>
      <c r="AQ197" s="4">
        <v>0</v>
      </c>
      <c r="AR197" s="15">
        <f t="shared" si="376"/>
        <v>0</v>
      </c>
      <c r="AS197" s="47">
        <v>0</v>
      </c>
      <c r="AT197" s="4">
        <v>0</v>
      </c>
      <c r="AU197" s="15">
        <f t="shared" si="377"/>
        <v>0</v>
      </c>
      <c r="AV197" s="47">
        <v>0</v>
      </c>
      <c r="AW197" s="4">
        <v>0</v>
      </c>
      <c r="AX197" s="15">
        <f t="shared" si="378"/>
        <v>0</v>
      </c>
      <c r="AY197" s="47">
        <v>0</v>
      </c>
      <c r="AZ197" s="4">
        <v>0</v>
      </c>
      <c r="BA197" s="15">
        <f t="shared" si="379"/>
        <v>0</v>
      </c>
      <c r="BB197" s="47">
        <v>0</v>
      </c>
      <c r="BC197" s="4">
        <v>0</v>
      </c>
      <c r="BD197" s="15">
        <f t="shared" si="380"/>
        <v>0</v>
      </c>
      <c r="BE197" s="47">
        <v>0</v>
      </c>
      <c r="BF197" s="4">
        <v>0</v>
      </c>
      <c r="BG197" s="15">
        <f t="shared" si="381"/>
        <v>0</v>
      </c>
      <c r="BH197" s="47">
        <v>0</v>
      </c>
      <c r="BI197" s="4">
        <v>0</v>
      </c>
      <c r="BJ197" s="15">
        <f t="shared" si="382"/>
        <v>0</v>
      </c>
      <c r="BK197" s="89">
        <v>1.9599999999999999E-3</v>
      </c>
      <c r="BL197" s="4">
        <v>2.871</v>
      </c>
      <c r="BM197" s="15">
        <f t="shared" si="383"/>
        <v>1464795.918367347</v>
      </c>
      <c r="BN197" s="47">
        <v>0</v>
      </c>
      <c r="BO197" s="4">
        <v>0</v>
      </c>
      <c r="BP197" s="15">
        <f t="shared" si="384"/>
        <v>0</v>
      </c>
      <c r="BQ197" s="47">
        <v>0</v>
      </c>
      <c r="BR197" s="4">
        <v>0</v>
      </c>
      <c r="BS197" s="15">
        <f t="shared" si="385"/>
        <v>0</v>
      </c>
      <c r="BT197" s="47">
        <v>0</v>
      </c>
      <c r="BU197" s="4">
        <v>0</v>
      </c>
      <c r="BV197" s="15">
        <f t="shared" si="386"/>
        <v>0</v>
      </c>
      <c r="BW197" s="47">
        <v>0</v>
      </c>
      <c r="BX197" s="4">
        <v>0</v>
      </c>
      <c r="BY197" s="15">
        <f t="shared" si="387"/>
        <v>0</v>
      </c>
      <c r="BZ197" s="47">
        <v>0</v>
      </c>
      <c r="CA197" s="4">
        <v>0</v>
      </c>
      <c r="CB197" s="15">
        <f t="shared" si="388"/>
        <v>0</v>
      </c>
      <c r="CC197" s="47">
        <v>0</v>
      </c>
      <c r="CD197" s="4">
        <v>0</v>
      </c>
      <c r="CE197" s="15">
        <f t="shared" si="389"/>
        <v>0</v>
      </c>
      <c r="CF197" s="47">
        <v>0</v>
      </c>
      <c r="CG197" s="4">
        <v>0</v>
      </c>
      <c r="CH197" s="15">
        <f t="shared" si="390"/>
        <v>0</v>
      </c>
      <c r="CI197" s="17">
        <f t="shared" si="392"/>
        <v>9.9600000000000001E-3</v>
      </c>
      <c r="CJ197" s="14">
        <f t="shared" si="393"/>
        <v>3.956</v>
      </c>
    </row>
    <row r="198" spans="1:88" x14ac:dyDescent="0.3">
      <c r="A198" s="60">
        <v>2023</v>
      </c>
      <c r="B198" s="15" t="s">
        <v>15</v>
      </c>
      <c r="C198" s="47">
        <v>0</v>
      </c>
      <c r="D198" s="4">
        <v>0</v>
      </c>
      <c r="E198" s="15">
        <f t="shared" si="394"/>
        <v>0</v>
      </c>
      <c r="F198" s="47">
        <v>0</v>
      </c>
      <c r="G198" s="4">
        <v>0</v>
      </c>
      <c r="H198" s="15">
        <f t="shared" si="364"/>
        <v>0</v>
      </c>
      <c r="I198" s="47">
        <v>0</v>
      </c>
      <c r="J198" s="4">
        <v>0</v>
      </c>
      <c r="K198" s="15">
        <f t="shared" si="365"/>
        <v>0</v>
      </c>
      <c r="L198" s="47">
        <v>0</v>
      </c>
      <c r="M198" s="4">
        <v>0</v>
      </c>
      <c r="N198" s="15">
        <f t="shared" si="366"/>
        <v>0</v>
      </c>
      <c r="O198" s="47">
        <v>0</v>
      </c>
      <c r="P198" s="4">
        <v>0</v>
      </c>
      <c r="Q198" s="15">
        <f t="shared" si="367"/>
        <v>0</v>
      </c>
      <c r="R198" s="47">
        <v>0</v>
      </c>
      <c r="S198" s="4">
        <v>0</v>
      </c>
      <c r="T198" s="15">
        <f t="shared" si="368"/>
        <v>0</v>
      </c>
      <c r="U198" s="47">
        <v>0</v>
      </c>
      <c r="V198" s="4">
        <v>0</v>
      </c>
      <c r="W198" s="15">
        <f t="shared" si="369"/>
        <v>0</v>
      </c>
      <c r="X198" s="89">
        <v>46</v>
      </c>
      <c r="Y198" s="4">
        <v>188.82599999999999</v>
      </c>
      <c r="Z198" s="15">
        <f t="shared" si="370"/>
        <v>4104.913043478261</v>
      </c>
      <c r="AA198" s="47">
        <v>0</v>
      </c>
      <c r="AB198" s="4">
        <v>0</v>
      </c>
      <c r="AC198" s="15">
        <f t="shared" si="371"/>
        <v>0</v>
      </c>
      <c r="AD198" s="47">
        <v>0</v>
      </c>
      <c r="AE198" s="4">
        <v>0</v>
      </c>
      <c r="AF198" s="15">
        <f t="shared" si="372"/>
        <v>0</v>
      </c>
      <c r="AG198" s="89">
        <v>2.2679999999999999E-2</v>
      </c>
      <c r="AH198" s="4">
        <v>4.9809999999999999</v>
      </c>
      <c r="AI198" s="15">
        <f t="shared" si="373"/>
        <v>219620.81128747796</v>
      </c>
      <c r="AJ198" s="47">
        <v>0</v>
      </c>
      <c r="AK198" s="4">
        <v>0</v>
      </c>
      <c r="AL198" s="15">
        <f t="shared" si="374"/>
        <v>0</v>
      </c>
      <c r="AM198" s="47">
        <v>0</v>
      </c>
      <c r="AN198" s="4">
        <v>0</v>
      </c>
      <c r="AO198" s="15">
        <f t="shared" si="375"/>
        <v>0</v>
      </c>
      <c r="AP198" s="47">
        <v>0</v>
      </c>
      <c r="AQ198" s="4">
        <v>0</v>
      </c>
      <c r="AR198" s="15">
        <f t="shared" si="376"/>
        <v>0</v>
      </c>
      <c r="AS198" s="47">
        <v>0</v>
      </c>
      <c r="AT198" s="4">
        <v>0</v>
      </c>
      <c r="AU198" s="15">
        <f t="shared" si="377"/>
        <v>0</v>
      </c>
      <c r="AV198" s="47">
        <v>0</v>
      </c>
      <c r="AW198" s="4">
        <v>0</v>
      </c>
      <c r="AX198" s="15">
        <f t="shared" si="378"/>
        <v>0</v>
      </c>
      <c r="AY198" s="47">
        <v>0</v>
      </c>
      <c r="AZ198" s="4">
        <v>0</v>
      </c>
      <c r="BA198" s="15">
        <f t="shared" si="379"/>
        <v>0</v>
      </c>
      <c r="BB198" s="47">
        <v>0</v>
      </c>
      <c r="BC198" s="4">
        <v>0</v>
      </c>
      <c r="BD198" s="15">
        <f t="shared" si="380"/>
        <v>0</v>
      </c>
      <c r="BE198" s="47">
        <v>0</v>
      </c>
      <c r="BF198" s="4">
        <v>0</v>
      </c>
      <c r="BG198" s="15">
        <f t="shared" si="381"/>
        <v>0</v>
      </c>
      <c r="BH198" s="47">
        <v>0</v>
      </c>
      <c r="BI198" s="4">
        <v>0</v>
      </c>
      <c r="BJ198" s="15">
        <f t="shared" si="382"/>
        <v>0</v>
      </c>
      <c r="BK198" s="89">
        <v>3.0400000000000002E-3</v>
      </c>
      <c r="BL198" s="4">
        <v>4.569</v>
      </c>
      <c r="BM198" s="15">
        <f t="shared" si="383"/>
        <v>1502960.5263157894</v>
      </c>
      <c r="BN198" s="47">
        <v>0</v>
      </c>
      <c r="BO198" s="4">
        <v>0</v>
      </c>
      <c r="BP198" s="15">
        <f t="shared" si="384"/>
        <v>0</v>
      </c>
      <c r="BQ198" s="47">
        <v>0</v>
      </c>
      <c r="BR198" s="4">
        <v>0</v>
      </c>
      <c r="BS198" s="15">
        <f t="shared" si="385"/>
        <v>0</v>
      </c>
      <c r="BT198" s="47">
        <v>0</v>
      </c>
      <c r="BU198" s="4">
        <v>0</v>
      </c>
      <c r="BV198" s="15">
        <f t="shared" si="386"/>
        <v>0</v>
      </c>
      <c r="BW198" s="47">
        <v>0</v>
      </c>
      <c r="BX198" s="4">
        <v>0</v>
      </c>
      <c r="BY198" s="15">
        <f t="shared" si="387"/>
        <v>0</v>
      </c>
      <c r="BZ198" s="47">
        <v>0</v>
      </c>
      <c r="CA198" s="4">
        <v>0</v>
      </c>
      <c r="CB198" s="15">
        <f t="shared" si="388"/>
        <v>0</v>
      </c>
      <c r="CC198" s="47">
        <v>0</v>
      </c>
      <c r="CD198" s="4">
        <v>0</v>
      </c>
      <c r="CE198" s="15">
        <f t="shared" si="389"/>
        <v>0</v>
      </c>
      <c r="CF198" s="47">
        <v>0</v>
      </c>
      <c r="CG198" s="4">
        <v>0</v>
      </c>
      <c r="CH198" s="15">
        <f t="shared" si="390"/>
        <v>0</v>
      </c>
      <c r="CI198" s="17">
        <f t="shared" si="392"/>
        <v>46.02572</v>
      </c>
      <c r="CJ198" s="14">
        <f t="shared" si="393"/>
        <v>198.37599999999998</v>
      </c>
    </row>
    <row r="199" spans="1:88" x14ac:dyDescent="0.3">
      <c r="A199" s="60">
        <v>2023</v>
      </c>
      <c r="B199" s="61" t="s">
        <v>16</v>
      </c>
      <c r="C199" s="47">
        <v>0</v>
      </c>
      <c r="D199" s="4">
        <v>0</v>
      </c>
      <c r="E199" s="15">
        <f t="shared" si="394"/>
        <v>0</v>
      </c>
      <c r="F199" s="47">
        <v>0</v>
      </c>
      <c r="G199" s="4">
        <v>0</v>
      </c>
      <c r="H199" s="15">
        <f t="shared" si="364"/>
        <v>0</v>
      </c>
      <c r="I199" s="47">
        <v>0</v>
      </c>
      <c r="J199" s="4">
        <v>0</v>
      </c>
      <c r="K199" s="15">
        <f t="shared" si="365"/>
        <v>0</v>
      </c>
      <c r="L199" s="47">
        <v>0</v>
      </c>
      <c r="M199" s="4">
        <v>0</v>
      </c>
      <c r="N199" s="15">
        <f t="shared" si="366"/>
        <v>0</v>
      </c>
      <c r="O199" s="47">
        <v>0</v>
      </c>
      <c r="P199" s="4">
        <v>0</v>
      </c>
      <c r="Q199" s="15">
        <f t="shared" si="367"/>
        <v>0</v>
      </c>
      <c r="R199" s="47">
        <v>0</v>
      </c>
      <c r="S199" s="4">
        <v>0</v>
      </c>
      <c r="T199" s="15">
        <f t="shared" si="368"/>
        <v>0</v>
      </c>
      <c r="U199" s="47">
        <v>0</v>
      </c>
      <c r="V199" s="4">
        <v>0</v>
      </c>
      <c r="W199" s="15">
        <f t="shared" si="369"/>
        <v>0</v>
      </c>
      <c r="X199" s="89">
        <v>46</v>
      </c>
      <c r="Y199" s="4">
        <v>206.67099999999999</v>
      </c>
      <c r="Z199" s="15">
        <f t="shared" si="370"/>
        <v>4492.847826086956</v>
      </c>
      <c r="AA199" s="47">
        <v>0</v>
      </c>
      <c r="AB199" s="4">
        <v>0</v>
      </c>
      <c r="AC199" s="15">
        <f t="shared" si="371"/>
        <v>0</v>
      </c>
      <c r="AD199" s="47">
        <v>0</v>
      </c>
      <c r="AE199" s="4">
        <v>0</v>
      </c>
      <c r="AF199" s="15">
        <f t="shared" si="372"/>
        <v>0</v>
      </c>
      <c r="AG199" s="89">
        <v>1.065E-2</v>
      </c>
      <c r="AH199" s="4">
        <v>2.0720000000000001</v>
      </c>
      <c r="AI199" s="15">
        <f t="shared" si="373"/>
        <v>194553.99061032865</v>
      </c>
      <c r="AJ199" s="47">
        <v>0</v>
      </c>
      <c r="AK199" s="4">
        <v>0</v>
      </c>
      <c r="AL199" s="15">
        <f t="shared" si="374"/>
        <v>0</v>
      </c>
      <c r="AM199" s="47">
        <v>0</v>
      </c>
      <c r="AN199" s="4">
        <v>0</v>
      </c>
      <c r="AO199" s="15">
        <f t="shared" si="375"/>
        <v>0</v>
      </c>
      <c r="AP199" s="47">
        <v>0</v>
      </c>
      <c r="AQ199" s="4">
        <v>0</v>
      </c>
      <c r="AR199" s="15">
        <f t="shared" si="376"/>
        <v>0</v>
      </c>
      <c r="AS199" s="47">
        <v>0</v>
      </c>
      <c r="AT199" s="4">
        <v>0</v>
      </c>
      <c r="AU199" s="15">
        <f t="shared" si="377"/>
        <v>0</v>
      </c>
      <c r="AV199" s="47">
        <v>0</v>
      </c>
      <c r="AW199" s="4">
        <v>0</v>
      </c>
      <c r="AX199" s="15">
        <f t="shared" si="378"/>
        <v>0</v>
      </c>
      <c r="AY199" s="47">
        <v>0</v>
      </c>
      <c r="AZ199" s="4">
        <v>0</v>
      </c>
      <c r="BA199" s="15">
        <f t="shared" si="379"/>
        <v>0</v>
      </c>
      <c r="BB199" s="47">
        <v>0</v>
      </c>
      <c r="BC199" s="4">
        <v>0</v>
      </c>
      <c r="BD199" s="15">
        <f t="shared" si="380"/>
        <v>0</v>
      </c>
      <c r="BE199" s="47">
        <v>0</v>
      </c>
      <c r="BF199" s="4">
        <v>0</v>
      </c>
      <c r="BG199" s="15">
        <f t="shared" si="381"/>
        <v>0</v>
      </c>
      <c r="BH199" s="47">
        <v>0</v>
      </c>
      <c r="BI199" s="4">
        <v>0</v>
      </c>
      <c r="BJ199" s="15">
        <f t="shared" si="382"/>
        <v>0</v>
      </c>
      <c r="BK199" s="89">
        <v>2.5400000000000002E-3</v>
      </c>
      <c r="BL199" s="4">
        <v>5.7549999999999999</v>
      </c>
      <c r="BM199" s="15">
        <f t="shared" si="383"/>
        <v>2265748.0314960624</v>
      </c>
      <c r="BN199" s="47">
        <v>0</v>
      </c>
      <c r="BO199" s="4">
        <v>0</v>
      </c>
      <c r="BP199" s="15">
        <f t="shared" si="384"/>
        <v>0</v>
      </c>
      <c r="BQ199" s="47">
        <v>0</v>
      </c>
      <c r="BR199" s="4">
        <v>0</v>
      </c>
      <c r="BS199" s="15">
        <f t="shared" si="385"/>
        <v>0</v>
      </c>
      <c r="BT199" s="47">
        <v>0</v>
      </c>
      <c r="BU199" s="4">
        <v>0</v>
      </c>
      <c r="BV199" s="15">
        <f t="shared" si="386"/>
        <v>0</v>
      </c>
      <c r="BW199" s="47">
        <v>0</v>
      </c>
      <c r="BX199" s="4">
        <v>0</v>
      </c>
      <c r="BY199" s="15">
        <f t="shared" si="387"/>
        <v>0</v>
      </c>
      <c r="BZ199" s="47">
        <v>0</v>
      </c>
      <c r="CA199" s="4">
        <v>0</v>
      </c>
      <c r="CB199" s="15">
        <f t="shared" si="388"/>
        <v>0</v>
      </c>
      <c r="CC199" s="47">
        <v>0</v>
      </c>
      <c r="CD199" s="4">
        <v>0</v>
      </c>
      <c r="CE199" s="15">
        <f t="shared" si="389"/>
        <v>0</v>
      </c>
      <c r="CF199" s="47">
        <v>0</v>
      </c>
      <c r="CG199" s="4">
        <v>0</v>
      </c>
      <c r="CH199" s="15">
        <f t="shared" si="390"/>
        <v>0</v>
      </c>
      <c r="CI199" s="17">
        <f t="shared" si="392"/>
        <v>46.013190000000002</v>
      </c>
      <c r="CJ199" s="14">
        <f t="shared" si="393"/>
        <v>214.49799999999999</v>
      </c>
    </row>
    <row r="200" spans="1:88" ht="15" thickBot="1" x14ac:dyDescent="0.35">
      <c r="A200" s="78"/>
      <c r="B200" s="63" t="s">
        <v>17</v>
      </c>
      <c r="C200" s="48">
        <f t="shared" ref="C200:D200" si="395">SUM(C188:C199)</f>
        <v>0</v>
      </c>
      <c r="D200" s="36">
        <f t="shared" si="395"/>
        <v>0</v>
      </c>
      <c r="E200" s="49"/>
      <c r="F200" s="48">
        <f t="shared" ref="F200:G200" si="396">SUM(F188:F199)</f>
        <v>0</v>
      </c>
      <c r="G200" s="36">
        <f t="shared" si="396"/>
        <v>0</v>
      </c>
      <c r="H200" s="49"/>
      <c r="I200" s="48">
        <f t="shared" ref="I200:J200" si="397">SUM(I188:I199)</f>
        <v>0</v>
      </c>
      <c r="J200" s="36">
        <f t="shared" si="397"/>
        <v>0</v>
      </c>
      <c r="K200" s="49"/>
      <c r="L200" s="48">
        <f t="shared" ref="L200:M200" si="398">SUM(L188:L199)</f>
        <v>0</v>
      </c>
      <c r="M200" s="36">
        <f t="shared" si="398"/>
        <v>0</v>
      </c>
      <c r="N200" s="49"/>
      <c r="O200" s="48">
        <f t="shared" ref="O200:P200" si="399">SUM(O188:O199)</f>
        <v>0</v>
      </c>
      <c r="P200" s="36">
        <f t="shared" si="399"/>
        <v>0</v>
      </c>
      <c r="Q200" s="49"/>
      <c r="R200" s="48">
        <f t="shared" ref="R200:S200" si="400">SUM(R188:R199)</f>
        <v>0</v>
      </c>
      <c r="S200" s="36">
        <f t="shared" si="400"/>
        <v>0</v>
      </c>
      <c r="T200" s="49"/>
      <c r="U200" s="48">
        <f t="shared" ref="U200:V200" si="401">SUM(U188:U199)</f>
        <v>0</v>
      </c>
      <c r="V200" s="36">
        <f t="shared" si="401"/>
        <v>0</v>
      </c>
      <c r="W200" s="49"/>
      <c r="X200" s="48">
        <f t="shared" ref="X200:Y200" si="402">SUM(X188:X199)</f>
        <v>184</v>
      </c>
      <c r="Y200" s="36">
        <f t="shared" si="402"/>
        <v>821.82400000000007</v>
      </c>
      <c r="Z200" s="49"/>
      <c r="AA200" s="48">
        <f t="shared" ref="AA200:AB200" si="403">SUM(AA188:AA199)</f>
        <v>5.4999999999999997E-3</v>
      </c>
      <c r="AB200" s="36">
        <f t="shared" si="403"/>
        <v>0.69199999999999995</v>
      </c>
      <c r="AC200" s="49"/>
      <c r="AD200" s="48">
        <f t="shared" ref="AD200:AE200" si="404">SUM(AD188:AD199)</f>
        <v>8.0000000000000002E-3</v>
      </c>
      <c r="AE200" s="36">
        <f t="shared" si="404"/>
        <v>0.221</v>
      </c>
      <c r="AF200" s="49"/>
      <c r="AG200" s="48">
        <f t="shared" ref="AG200:AH200" si="405">SUM(AG188:AG199)</f>
        <v>0.50761999999999996</v>
      </c>
      <c r="AH200" s="36">
        <f t="shared" si="405"/>
        <v>89.724000000000004</v>
      </c>
      <c r="AI200" s="49"/>
      <c r="AJ200" s="48">
        <f t="shared" ref="AJ200:AK200" si="406">SUM(AJ188:AJ199)</f>
        <v>0</v>
      </c>
      <c r="AK200" s="36">
        <f t="shared" si="406"/>
        <v>0</v>
      </c>
      <c r="AL200" s="49"/>
      <c r="AM200" s="48">
        <f t="shared" ref="AM200:AN200" si="407">SUM(AM188:AM199)</f>
        <v>0</v>
      </c>
      <c r="AN200" s="36">
        <f t="shared" si="407"/>
        <v>0</v>
      </c>
      <c r="AO200" s="49"/>
      <c r="AP200" s="48">
        <f t="shared" ref="AP200:AQ200" si="408">SUM(AP188:AP199)</f>
        <v>0</v>
      </c>
      <c r="AQ200" s="36">
        <f t="shared" si="408"/>
        <v>0</v>
      </c>
      <c r="AR200" s="49"/>
      <c r="AS200" s="48">
        <f t="shared" ref="AS200:AT200" si="409">SUM(AS188:AS199)</f>
        <v>0</v>
      </c>
      <c r="AT200" s="36">
        <f t="shared" si="409"/>
        <v>0</v>
      </c>
      <c r="AU200" s="49"/>
      <c r="AV200" s="48">
        <f t="shared" ref="AV200:AW200" si="410">SUM(AV188:AV199)</f>
        <v>0</v>
      </c>
      <c r="AW200" s="36">
        <f t="shared" si="410"/>
        <v>0</v>
      </c>
      <c r="AX200" s="49"/>
      <c r="AY200" s="48">
        <f t="shared" ref="AY200:AZ200" si="411">SUM(AY188:AY199)</f>
        <v>0</v>
      </c>
      <c r="AZ200" s="36">
        <f t="shared" si="411"/>
        <v>0</v>
      </c>
      <c r="BA200" s="49"/>
      <c r="BB200" s="48">
        <f t="shared" ref="BB200:BC200" si="412">SUM(BB188:BB199)</f>
        <v>0</v>
      </c>
      <c r="BC200" s="36">
        <f t="shared" si="412"/>
        <v>0</v>
      </c>
      <c r="BD200" s="49"/>
      <c r="BE200" s="48">
        <f t="shared" ref="BE200:BF200" si="413">SUM(BE188:BE199)</f>
        <v>0</v>
      </c>
      <c r="BF200" s="36">
        <f t="shared" si="413"/>
        <v>0</v>
      </c>
      <c r="BG200" s="49"/>
      <c r="BH200" s="48">
        <f t="shared" ref="BH200:BI200" si="414">SUM(BH188:BH199)</f>
        <v>0</v>
      </c>
      <c r="BI200" s="36">
        <f t="shared" si="414"/>
        <v>0</v>
      </c>
      <c r="BJ200" s="49"/>
      <c r="BK200" s="48">
        <f t="shared" ref="BK200:BL200" si="415">SUM(BK188:BK199)</f>
        <v>2.4840000000000001E-2</v>
      </c>
      <c r="BL200" s="36">
        <f t="shared" si="415"/>
        <v>45.727000000000011</v>
      </c>
      <c r="BM200" s="49"/>
      <c r="BN200" s="48">
        <f t="shared" ref="BN200:BO200" si="416">SUM(BN188:BN199)</f>
        <v>0</v>
      </c>
      <c r="BO200" s="36">
        <f t="shared" si="416"/>
        <v>0</v>
      </c>
      <c r="BP200" s="49"/>
      <c r="BQ200" s="48">
        <f t="shared" ref="BQ200:BR200" si="417">SUM(BQ188:BQ199)</f>
        <v>7.3000000000000001E-3</v>
      </c>
      <c r="BR200" s="36">
        <f t="shared" si="417"/>
        <v>9.1080000000000005</v>
      </c>
      <c r="BS200" s="49"/>
      <c r="BT200" s="48">
        <f t="shared" ref="BT200:BU200" si="418">SUM(BT188:BT199)</f>
        <v>0</v>
      </c>
      <c r="BU200" s="36">
        <f t="shared" si="418"/>
        <v>0</v>
      </c>
      <c r="BV200" s="49"/>
      <c r="BW200" s="48">
        <f t="shared" ref="BW200:BX200" si="419">SUM(BW188:BW199)</f>
        <v>6.3099999999999996E-3</v>
      </c>
      <c r="BX200" s="36">
        <f t="shared" si="419"/>
        <v>6.5030000000000001</v>
      </c>
      <c r="BY200" s="49"/>
      <c r="BZ200" s="48">
        <f t="shared" ref="BZ200:CA200" si="420">SUM(BZ188:BZ199)</f>
        <v>8.0099999999999998E-3</v>
      </c>
      <c r="CA200" s="36">
        <f t="shared" si="420"/>
        <v>89.057000000000002</v>
      </c>
      <c r="CB200" s="49"/>
      <c r="CC200" s="48">
        <f t="shared" ref="CC200:CD200" si="421">SUM(CC188:CC199)</f>
        <v>0</v>
      </c>
      <c r="CD200" s="36">
        <f t="shared" si="421"/>
        <v>0</v>
      </c>
      <c r="CE200" s="49"/>
      <c r="CF200" s="48">
        <f t="shared" ref="CF200:CG200" si="422">SUM(CF188:CF199)</f>
        <v>0</v>
      </c>
      <c r="CG200" s="36">
        <f t="shared" si="422"/>
        <v>0</v>
      </c>
      <c r="CH200" s="49"/>
      <c r="CI200" s="37">
        <f t="shared" si="392"/>
        <v>184.56758000000005</v>
      </c>
      <c r="CJ200" s="38">
        <f t="shared" si="393"/>
        <v>1062.856</v>
      </c>
    </row>
    <row r="201" spans="1:88" x14ac:dyDescent="0.3">
      <c r="A201" s="60">
        <v>2024</v>
      </c>
      <c r="B201" s="61" t="s">
        <v>5</v>
      </c>
      <c r="C201" s="47">
        <v>0</v>
      </c>
      <c r="D201" s="4">
        <v>0</v>
      </c>
      <c r="E201" s="15">
        <f>IF(C201=0,0,D201/C201*1000)</f>
        <v>0</v>
      </c>
      <c r="F201" s="47">
        <v>0</v>
      </c>
      <c r="G201" s="4">
        <v>0</v>
      </c>
      <c r="H201" s="15">
        <f t="shared" ref="H201:H212" si="423">IF(F201=0,0,G201/F201*1000)</f>
        <v>0</v>
      </c>
      <c r="I201" s="47">
        <v>0</v>
      </c>
      <c r="J201" s="4">
        <v>0</v>
      </c>
      <c r="K201" s="15">
        <f t="shared" ref="K201:K212" si="424">IF(I201=0,0,J201/I201*1000)</f>
        <v>0</v>
      </c>
      <c r="L201" s="47">
        <v>0</v>
      </c>
      <c r="M201" s="4">
        <v>0</v>
      </c>
      <c r="N201" s="15">
        <f t="shared" ref="N201:N212" si="425">IF(L201=0,0,M201/L201*1000)</f>
        <v>0</v>
      </c>
      <c r="O201" s="47">
        <v>0</v>
      </c>
      <c r="P201" s="4">
        <v>0</v>
      </c>
      <c r="Q201" s="15">
        <f t="shared" ref="Q201:Q212" si="426">IF(O201=0,0,P201/O201*1000)</f>
        <v>0</v>
      </c>
      <c r="R201" s="47">
        <v>0</v>
      </c>
      <c r="S201" s="4">
        <v>0</v>
      </c>
      <c r="T201" s="15">
        <f t="shared" ref="T201:T212" si="427">IF(R201=0,0,S201/R201*1000)</f>
        <v>0</v>
      </c>
      <c r="U201" s="47">
        <v>0</v>
      </c>
      <c r="V201" s="4">
        <v>0</v>
      </c>
      <c r="W201" s="15">
        <f t="shared" ref="W201:W212" si="428">IF(U201=0,0,V201/U201*1000)</f>
        <v>0</v>
      </c>
      <c r="X201" s="47">
        <v>0</v>
      </c>
      <c r="Y201" s="4">
        <v>0</v>
      </c>
      <c r="Z201" s="15">
        <f t="shared" ref="Z201:Z212" si="429">IF(X201=0,0,Y201/X201*1000)</f>
        <v>0</v>
      </c>
      <c r="AA201" s="47">
        <v>0</v>
      </c>
      <c r="AB201" s="4">
        <v>0</v>
      </c>
      <c r="AC201" s="15">
        <f t="shared" ref="AC201:AC212" si="430">IF(AA201=0,0,AB201/AA201*1000)</f>
        <v>0</v>
      </c>
      <c r="AD201" s="47">
        <v>0</v>
      </c>
      <c r="AE201" s="4">
        <v>0</v>
      </c>
      <c r="AF201" s="15">
        <f t="shared" ref="AF201:AF212" si="431">IF(AD201=0,0,AE201/AD201*1000)</f>
        <v>0</v>
      </c>
      <c r="AG201" s="97">
        <v>2.6460000000000001E-2</v>
      </c>
      <c r="AH201" s="98">
        <v>6.5419999999999998</v>
      </c>
      <c r="AI201" s="15">
        <f t="shared" ref="AI201:AI212" si="432">IF(AG201=0,0,AH201/AG201*1000)</f>
        <v>247241.11866969007</v>
      </c>
      <c r="AJ201" s="47">
        <v>0</v>
      </c>
      <c r="AK201" s="4">
        <v>0</v>
      </c>
      <c r="AL201" s="15">
        <f t="shared" ref="AL201:AL212" si="433">IF(AJ201=0,0,AK201/AJ201*1000)</f>
        <v>0</v>
      </c>
      <c r="AM201" s="47">
        <v>0</v>
      </c>
      <c r="AN201" s="4">
        <v>0</v>
      </c>
      <c r="AO201" s="15">
        <f t="shared" ref="AO201:AO212" si="434">IF(AM201=0,0,AN201/AM201*1000)</f>
        <v>0</v>
      </c>
      <c r="AP201" s="47">
        <v>0</v>
      </c>
      <c r="AQ201" s="4">
        <v>0</v>
      </c>
      <c r="AR201" s="15">
        <f t="shared" ref="AR201:AR212" si="435">IF(AP201=0,0,AQ201/AP201*1000)</f>
        <v>0</v>
      </c>
      <c r="AS201" s="47">
        <v>0</v>
      </c>
      <c r="AT201" s="4">
        <v>0</v>
      </c>
      <c r="AU201" s="15">
        <f t="shared" ref="AU201:AU212" si="436">IF(AS201=0,0,AT201/AS201*1000)</f>
        <v>0</v>
      </c>
      <c r="AV201" s="47">
        <v>0</v>
      </c>
      <c r="AW201" s="4">
        <v>0</v>
      </c>
      <c r="AX201" s="15">
        <f t="shared" ref="AX201:AX212" si="437">IF(AV201=0,0,AW201/AV201*1000)</f>
        <v>0</v>
      </c>
      <c r="AY201" s="47">
        <v>0</v>
      </c>
      <c r="AZ201" s="4">
        <v>0</v>
      </c>
      <c r="BA201" s="15">
        <f t="shared" ref="BA201:BA212" si="438">IF(AY201=0,0,AZ201/AY201*1000)</f>
        <v>0</v>
      </c>
      <c r="BB201" s="47">
        <v>0</v>
      </c>
      <c r="BC201" s="4">
        <v>0</v>
      </c>
      <c r="BD201" s="15">
        <f t="shared" ref="BD201:BD212" si="439">IF(BB201=0,0,BC201/BB201*1000)</f>
        <v>0</v>
      </c>
      <c r="BE201" s="47">
        <v>0</v>
      </c>
      <c r="BF201" s="4">
        <v>0</v>
      </c>
      <c r="BG201" s="15">
        <f t="shared" ref="BG201:BG212" si="440">IF(BE201=0,0,BF201/BE201*1000)</f>
        <v>0</v>
      </c>
      <c r="BH201" s="47">
        <v>0</v>
      </c>
      <c r="BI201" s="4">
        <v>0</v>
      </c>
      <c r="BJ201" s="15">
        <f t="shared" ref="BJ201:BJ212" si="441">IF(BH201=0,0,BI201/BH201*1000)</f>
        <v>0</v>
      </c>
      <c r="BK201" s="47">
        <v>0</v>
      </c>
      <c r="BL201" s="4">
        <v>0</v>
      </c>
      <c r="BM201" s="15">
        <f t="shared" ref="BM201:BM212" si="442">IF(BK201=0,0,BL201/BK201*1000)</f>
        <v>0</v>
      </c>
      <c r="BN201" s="47">
        <v>0</v>
      </c>
      <c r="BO201" s="4">
        <v>0</v>
      </c>
      <c r="BP201" s="15">
        <f t="shared" ref="BP201:BP212" si="443">IF(BN201=0,0,BO201/BN201*1000)</f>
        <v>0</v>
      </c>
      <c r="BQ201" s="47">
        <v>0</v>
      </c>
      <c r="BR201" s="4">
        <v>0</v>
      </c>
      <c r="BS201" s="15">
        <f t="shared" ref="BS201:BS212" si="444">IF(BQ201=0,0,BR201/BQ201*1000)</f>
        <v>0</v>
      </c>
      <c r="BT201" s="47">
        <v>0</v>
      </c>
      <c r="BU201" s="4">
        <v>0</v>
      </c>
      <c r="BV201" s="15">
        <f t="shared" ref="BV201:BV212" si="445">IF(BT201=0,0,BU201/BT201*1000)</f>
        <v>0</v>
      </c>
      <c r="BW201" s="47">
        <v>0</v>
      </c>
      <c r="BX201" s="4">
        <v>0</v>
      </c>
      <c r="BY201" s="15">
        <f t="shared" ref="BY201:BY212" si="446">IF(BW201=0,0,BX201/BW201*1000)</f>
        <v>0</v>
      </c>
      <c r="BZ201" s="97">
        <v>4.2599999999999999E-3</v>
      </c>
      <c r="CA201" s="98">
        <v>5.7480000000000002</v>
      </c>
      <c r="CB201" s="15">
        <f t="shared" ref="CB201:CB212" si="447">IF(BZ201=0,0,CA201/BZ201*1000)</f>
        <v>1349295.7746478873</v>
      </c>
      <c r="CC201" s="47">
        <v>0</v>
      </c>
      <c r="CD201" s="4">
        <v>0</v>
      </c>
      <c r="CE201" s="15">
        <f t="shared" ref="CE201:CE212" si="448">IF(CC201=0,0,CD201/CC201*1000)</f>
        <v>0</v>
      </c>
      <c r="CF201" s="47">
        <v>0</v>
      </c>
      <c r="CG201" s="4">
        <v>0</v>
      </c>
      <c r="CH201" s="15">
        <f t="shared" ref="CH201:CH212" si="449">IF(CF201=0,0,CG201/CF201*1000)</f>
        <v>0</v>
      </c>
      <c r="CI201" s="17">
        <f>SUMIF($C$5:$CH$5,"Ton",C201:CH201)</f>
        <v>3.0720000000000001E-2</v>
      </c>
      <c r="CJ201" s="14">
        <f>SUMIF($C$5:$CH$5,"F*",C201:CH201)</f>
        <v>12.29</v>
      </c>
    </row>
    <row r="202" spans="1:88" x14ac:dyDescent="0.3">
      <c r="A202" s="60">
        <v>2024</v>
      </c>
      <c r="B202" s="61" t="s">
        <v>6</v>
      </c>
      <c r="C202" s="47">
        <v>0</v>
      </c>
      <c r="D202" s="4">
        <v>0</v>
      </c>
      <c r="E202" s="15">
        <f t="shared" ref="E202:E203" si="450">IF(C202=0,0,D202/C202*1000)</f>
        <v>0</v>
      </c>
      <c r="F202" s="47">
        <v>0</v>
      </c>
      <c r="G202" s="4">
        <v>0</v>
      </c>
      <c r="H202" s="15">
        <f t="shared" si="423"/>
        <v>0</v>
      </c>
      <c r="I202" s="47">
        <v>0</v>
      </c>
      <c r="J202" s="4">
        <v>0</v>
      </c>
      <c r="K202" s="15">
        <f t="shared" si="424"/>
        <v>0</v>
      </c>
      <c r="L202" s="47">
        <v>0</v>
      </c>
      <c r="M202" s="4">
        <v>0</v>
      </c>
      <c r="N202" s="15">
        <f t="shared" si="425"/>
        <v>0</v>
      </c>
      <c r="O202" s="47">
        <v>0</v>
      </c>
      <c r="P202" s="4">
        <v>0</v>
      </c>
      <c r="Q202" s="15">
        <f t="shared" si="426"/>
        <v>0</v>
      </c>
      <c r="R202" s="47">
        <v>0</v>
      </c>
      <c r="S202" s="4">
        <v>0</v>
      </c>
      <c r="T202" s="15">
        <f t="shared" si="427"/>
        <v>0</v>
      </c>
      <c r="U202" s="47">
        <v>0</v>
      </c>
      <c r="V202" s="4">
        <v>0</v>
      </c>
      <c r="W202" s="15">
        <f t="shared" si="428"/>
        <v>0</v>
      </c>
      <c r="X202" s="47">
        <v>0</v>
      </c>
      <c r="Y202" s="4">
        <v>0</v>
      </c>
      <c r="Z202" s="15">
        <f t="shared" si="429"/>
        <v>0</v>
      </c>
      <c r="AA202" s="47">
        <v>0</v>
      </c>
      <c r="AB202" s="4">
        <v>0</v>
      </c>
      <c r="AC202" s="15">
        <f t="shared" si="430"/>
        <v>0</v>
      </c>
      <c r="AD202" s="47">
        <v>0</v>
      </c>
      <c r="AE202" s="4">
        <v>0</v>
      </c>
      <c r="AF202" s="15">
        <f t="shared" si="431"/>
        <v>0</v>
      </c>
      <c r="AG202" s="47">
        <v>0</v>
      </c>
      <c r="AH202" s="4">
        <v>0</v>
      </c>
      <c r="AI202" s="15">
        <f t="shared" si="432"/>
        <v>0</v>
      </c>
      <c r="AJ202" s="89">
        <v>1.32E-3</v>
      </c>
      <c r="AK202" s="4">
        <v>0.29599999999999999</v>
      </c>
      <c r="AL202" s="15">
        <f t="shared" si="433"/>
        <v>224242.42424242423</v>
      </c>
      <c r="AM202" s="47">
        <v>0</v>
      </c>
      <c r="AN202" s="4">
        <v>0</v>
      </c>
      <c r="AO202" s="15">
        <f t="shared" si="434"/>
        <v>0</v>
      </c>
      <c r="AP202" s="47">
        <v>0</v>
      </c>
      <c r="AQ202" s="4">
        <v>0</v>
      </c>
      <c r="AR202" s="15">
        <f t="shared" si="435"/>
        <v>0</v>
      </c>
      <c r="AS202" s="47">
        <v>0</v>
      </c>
      <c r="AT202" s="4">
        <v>0</v>
      </c>
      <c r="AU202" s="15">
        <f t="shared" si="436"/>
        <v>0</v>
      </c>
      <c r="AV202" s="47">
        <v>0</v>
      </c>
      <c r="AW202" s="4">
        <v>0</v>
      </c>
      <c r="AX202" s="15">
        <f t="shared" si="437"/>
        <v>0</v>
      </c>
      <c r="AY202" s="47">
        <v>0</v>
      </c>
      <c r="AZ202" s="4">
        <v>0</v>
      </c>
      <c r="BA202" s="15">
        <f t="shared" si="438"/>
        <v>0</v>
      </c>
      <c r="BB202" s="47">
        <v>0</v>
      </c>
      <c r="BC202" s="4">
        <v>0</v>
      </c>
      <c r="BD202" s="15">
        <f t="shared" si="439"/>
        <v>0</v>
      </c>
      <c r="BE202" s="47">
        <v>0</v>
      </c>
      <c r="BF202" s="4">
        <v>0</v>
      </c>
      <c r="BG202" s="15">
        <f t="shared" si="440"/>
        <v>0</v>
      </c>
      <c r="BH202" s="47">
        <v>0</v>
      </c>
      <c r="BI202" s="4">
        <v>0</v>
      </c>
      <c r="BJ202" s="15">
        <f t="shared" si="441"/>
        <v>0</v>
      </c>
      <c r="BK202" s="47">
        <v>0</v>
      </c>
      <c r="BL202" s="4">
        <v>0</v>
      </c>
      <c r="BM202" s="15">
        <f t="shared" si="442"/>
        <v>0</v>
      </c>
      <c r="BN202" s="47">
        <v>0</v>
      </c>
      <c r="BO202" s="4">
        <v>0</v>
      </c>
      <c r="BP202" s="15">
        <f t="shared" si="443"/>
        <v>0</v>
      </c>
      <c r="BQ202" s="47">
        <v>0</v>
      </c>
      <c r="BR202" s="4">
        <v>0</v>
      </c>
      <c r="BS202" s="15">
        <f t="shared" si="444"/>
        <v>0</v>
      </c>
      <c r="BT202" s="47">
        <v>0</v>
      </c>
      <c r="BU202" s="4">
        <v>0</v>
      </c>
      <c r="BV202" s="15">
        <f t="shared" si="445"/>
        <v>0</v>
      </c>
      <c r="BW202" s="47">
        <v>0</v>
      </c>
      <c r="BX202" s="4">
        <v>0</v>
      </c>
      <c r="BY202" s="15">
        <f t="shared" si="446"/>
        <v>0</v>
      </c>
      <c r="BZ202" s="89">
        <v>3.5499999999999998E-3</v>
      </c>
      <c r="CA202" s="4">
        <v>4.1349999999999998</v>
      </c>
      <c r="CB202" s="15">
        <f t="shared" si="447"/>
        <v>1164788.7323943663</v>
      </c>
      <c r="CC202" s="47">
        <v>0</v>
      </c>
      <c r="CD202" s="4">
        <v>0</v>
      </c>
      <c r="CE202" s="15">
        <f t="shared" si="448"/>
        <v>0</v>
      </c>
      <c r="CF202" s="47">
        <v>0</v>
      </c>
      <c r="CG202" s="4">
        <v>0</v>
      </c>
      <c r="CH202" s="15">
        <f t="shared" si="449"/>
        <v>0</v>
      </c>
      <c r="CI202" s="17">
        <f t="shared" ref="CI202:CI213" si="451">SUMIF($C$5:$CH$5,"Ton",C202:CH202)</f>
        <v>4.8699999999999993E-3</v>
      </c>
      <c r="CJ202" s="14">
        <f t="shared" ref="CJ202:CJ213" si="452">SUMIF($C$5:$CH$5,"F*",C202:CH202)</f>
        <v>4.431</v>
      </c>
    </row>
    <row r="203" spans="1:88" x14ac:dyDescent="0.3">
      <c r="A203" s="60">
        <v>2024</v>
      </c>
      <c r="B203" s="61" t="s">
        <v>7</v>
      </c>
      <c r="C203" s="47">
        <v>0</v>
      </c>
      <c r="D203" s="4">
        <v>0</v>
      </c>
      <c r="E203" s="15">
        <f t="shared" si="450"/>
        <v>0</v>
      </c>
      <c r="F203" s="47">
        <v>0</v>
      </c>
      <c r="G203" s="4">
        <v>0</v>
      </c>
      <c r="H203" s="15">
        <f t="shared" si="423"/>
        <v>0</v>
      </c>
      <c r="I203" s="47">
        <v>0</v>
      </c>
      <c r="J203" s="4">
        <v>0</v>
      </c>
      <c r="K203" s="15">
        <f t="shared" si="424"/>
        <v>0</v>
      </c>
      <c r="L203" s="47">
        <v>0</v>
      </c>
      <c r="M203" s="4">
        <v>0</v>
      </c>
      <c r="N203" s="15">
        <f t="shared" si="425"/>
        <v>0</v>
      </c>
      <c r="O203" s="47">
        <v>0</v>
      </c>
      <c r="P203" s="4">
        <v>0</v>
      </c>
      <c r="Q203" s="15">
        <f t="shared" si="426"/>
        <v>0</v>
      </c>
      <c r="R203" s="47">
        <v>0</v>
      </c>
      <c r="S203" s="4">
        <v>0</v>
      </c>
      <c r="T203" s="15">
        <f t="shared" si="427"/>
        <v>0</v>
      </c>
      <c r="U203" s="47">
        <v>0</v>
      </c>
      <c r="V203" s="4">
        <v>0</v>
      </c>
      <c r="W203" s="15">
        <f t="shared" si="428"/>
        <v>0</v>
      </c>
      <c r="X203" s="47">
        <v>0</v>
      </c>
      <c r="Y203" s="4">
        <v>0</v>
      </c>
      <c r="Z203" s="15">
        <f t="shared" si="429"/>
        <v>0</v>
      </c>
      <c r="AA203" s="47">
        <v>0</v>
      </c>
      <c r="AB203" s="4">
        <v>0</v>
      </c>
      <c r="AC203" s="15">
        <f t="shared" si="430"/>
        <v>0</v>
      </c>
      <c r="AD203" s="47">
        <v>0</v>
      </c>
      <c r="AE203" s="4">
        <v>0</v>
      </c>
      <c r="AF203" s="15">
        <f t="shared" si="431"/>
        <v>0</v>
      </c>
      <c r="AG203" s="89">
        <v>8.7639999999999996E-2</v>
      </c>
      <c r="AH203" s="4">
        <v>13.433999999999999</v>
      </c>
      <c r="AI203" s="15">
        <f t="shared" si="432"/>
        <v>153286.17069831127</v>
      </c>
      <c r="AJ203" s="47">
        <v>0</v>
      </c>
      <c r="AK203" s="4">
        <v>0</v>
      </c>
      <c r="AL203" s="15">
        <f t="shared" si="433"/>
        <v>0</v>
      </c>
      <c r="AM203" s="47">
        <v>0</v>
      </c>
      <c r="AN203" s="4">
        <v>0</v>
      </c>
      <c r="AO203" s="15">
        <f t="shared" si="434"/>
        <v>0</v>
      </c>
      <c r="AP203" s="47">
        <v>0</v>
      </c>
      <c r="AQ203" s="4">
        <v>0</v>
      </c>
      <c r="AR203" s="15">
        <f t="shared" si="435"/>
        <v>0</v>
      </c>
      <c r="AS203" s="47">
        <v>0</v>
      </c>
      <c r="AT203" s="4">
        <v>0</v>
      </c>
      <c r="AU203" s="15">
        <f t="shared" si="436"/>
        <v>0</v>
      </c>
      <c r="AV203" s="47">
        <v>0</v>
      </c>
      <c r="AW203" s="4">
        <v>0</v>
      </c>
      <c r="AX203" s="15">
        <f t="shared" si="437"/>
        <v>0</v>
      </c>
      <c r="AY203" s="47">
        <v>0</v>
      </c>
      <c r="AZ203" s="4">
        <v>0</v>
      </c>
      <c r="BA203" s="15">
        <f t="shared" si="438"/>
        <v>0</v>
      </c>
      <c r="BB203" s="47">
        <v>0</v>
      </c>
      <c r="BC203" s="4">
        <v>0</v>
      </c>
      <c r="BD203" s="15">
        <f t="shared" si="439"/>
        <v>0</v>
      </c>
      <c r="BE203" s="47">
        <v>0</v>
      </c>
      <c r="BF203" s="4">
        <v>0</v>
      </c>
      <c r="BG203" s="15">
        <f t="shared" si="440"/>
        <v>0</v>
      </c>
      <c r="BH203" s="47">
        <v>0</v>
      </c>
      <c r="BI203" s="4">
        <v>0</v>
      </c>
      <c r="BJ203" s="15">
        <f t="shared" si="441"/>
        <v>0</v>
      </c>
      <c r="BK203" s="89">
        <v>1.73E-3</v>
      </c>
      <c r="BL203" s="4">
        <v>2.927</v>
      </c>
      <c r="BM203" s="15">
        <f t="shared" si="442"/>
        <v>1691907.514450867</v>
      </c>
      <c r="BN203" s="47">
        <v>0</v>
      </c>
      <c r="BO203" s="4">
        <v>0</v>
      </c>
      <c r="BP203" s="15">
        <f t="shared" si="443"/>
        <v>0</v>
      </c>
      <c r="BQ203" s="47">
        <v>0</v>
      </c>
      <c r="BR203" s="4">
        <v>0</v>
      </c>
      <c r="BS203" s="15">
        <f t="shared" si="444"/>
        <v>0</v>
      </c>
      <c r="BT203" s="47">
        <v>0</v>
      </c>
      <c r="BU203" s="4">
        <v>0</v>
      </c>
      <c r="BV203" s="15">
        <f t="shared" si="445"/>
        <v>0</v>
      </c>
      <c r="BW203" s="47">
        <v>0</v>
      </c>
      <c r="BX203" s="4">
        <v>0</v>
      </c>
      <c r="BY203" s="15">
        <f t="shared" si="446"/>
        <v>0</v>
      </c>
      <c r="BZ203" s="47">
        <v>0</v>
      </c>
      <c r="CA203" s="4">
        <v>0</v>
      </c>
      <c r="CB203" s="15">
        <f t="shared" si="447"/>
        <v>0</v>
      </c>
      <c r="CC203" s="47">
        <v>0</v>
      </c>
      <c r="CD203" s="4">
        <v>0</v>
      </c>
      <c r="CE203" s="15">
        <f t="shared" si="448"/>
        <v>0</v>
      </c>
      <c r="CF203" s="47">
        <v>0</v>
      </c>
      <c r="CG203" s="4">
        <v>0</v>
      </c>
      <c r="CH203" s="15">
        <f t="shared" si="449"/>
        <v>0</v>
      </c>
      <c r="CI203" s="17">
        <f t="shared" si="451"/>
        <v>8.9369999999999991E-2</v>
      </c>
      <c r="CJ203" s="14">
        <f t="shared" si="452"/>
        <v>16.361000000000001</v>
      </c>
    </row>
    <row r="204" spans="1:88" x14ac:dyDescent="0.3">
      <c r="A204" s="60">
        <v>2024</v>
      </c>
      <c r="B204" s="61" t="s">
        <v>8</v>
      </c>
      <c r="C204" s="47">
        <v>0</v>
      </c>
      <c r="D204" s="4">
        <v>0</v>
      </c>
      <c r="E204" s="15">
        <f>IF(C204=0,0,D204/C204*1000)</f>
        <v>0</v>
      </c>
      <c r="F204" s="47">
        <v>0</v>
      </c>
      <c r="G204" s="4">
        <v>0</v>
      </c>
      <c r="H204" s="15">
        <f t="shared" si="423"/>
        <v>0</v>
      </c>
      <c r="I204" s="47">
        <v>0</v>
      </c>
      <c r="J204" s="4">
        <v>0</v>
      </c>
      <c r="K204" s="15">
        <f t="shared" si="424"/>
        <v>0</v>
      </c>
      <c r="L204" s="47">
        <v>0</v>
      </c>
      <c r="M204" s="4">
        <v>0</v>
      </c>
      <c r="N204" s="15">
        <f t="shared" si="425"/>
        <v>0</v>
      </c>
      <c r="O204" s="47">
        <v>0</v>
      </c>
      <c r="P204" s="4">
        <v>0</v>
      </c>
      <c r="Q204" s="15">
        <f t="shared" si="426"/>
        <v>0</v>
      </c>
      <c r="R204" s="47">
        <v>0</v>
      </c>
      <c r="S204" s="4">
        <v>0</v>
      </c>
      <c r="T204" s="15">
        <f t="shared" si="427"/>
        <v>0</v>
      </c>
      <c r="U204" s="47">
        <v>0</v>
      </c>
      <c r="V204" s="4">
        <v>0</v>
      </c>
      <c r="W204" s="15">
        <f t="shared" si="428"/>
        <v>0</v>
      </c>
      <c r="X204" s="89">
        <v>23</v>
      </c>
      <c r="Y204" s="4">
        <v>105.383</v>
      </c>
      <c r="Z204" s="15">
        <f t="shared" si="429"/>
        <v>4581.869565217391</v>
      </c>
      <c r="AA204" s="47">
        <v>0</v>
      </c>
      <c r="AB204" s="4">
        <v>0</v>
      </c>
      <c r="AC204" s="15">
        <f t="shared" si="430"/>
        <v>0</v>
      </c>
      <c r="AD204" s="47">
        <v>0</v>
      </c>
      <c r="AE204" s="4">
        <v>0</v>
      </c>
      <c r="AF204" s="15">
        <f t="shared" si="431"/>
        <v>0</v>
      </c>
      <c r="AG204" s="89">
        <v>0.17612</v>
      </c>
      <c r="AH204" s="4">
        <v>26.344000000000001</v>
      </c>
      <c r="AI204" s="15">
        <f t="shared" si="432"/>
        <v>149579.83193277312</v>
      </c>
      <c r="AJ204" s="89">
        <v>1.9949999999999999E-2</v>
      </c>
      <c r="AK204" s="4">
        <v>3.8159999999999998</v>
      </c>
      <c r="AL204" s="15">
        <f t="shared" si="433"/>
        <v>191278.1954887218</v>
      </c>
      <c r="AM204" s="47">
        <v>0</v>
      </c>
      <c r="AN204" s="4">
        <v>0</v>
      </c>
      <c r="AO204" s="15">
        <f t="shared" si="434"/>
        <v>0</v>
      </c>
      <c r="AP204" s="47">
        <v>0</v>
      </c>
      <c r="AQ204" s="4">
        <v>0</v>
      </c>
      <c r="AR204" s="15">
        <f t="shared" si="435"/>
        <v>0</v>
      </c>
      <c r="AS204" s="47">
        <v>0</v>
      </c>
      <c r="AT204" s="4">
        <v>0</v>
      </c>
      <c r="AU204" s="15">
        <f t="shared" si="436"/>
        <v>0</v>
      </c>
      <c r="AV204" s="47">
        <v>0</v>
      </c>
      <c r="AW204" s="4">
        <v>0</v>
      </c>
      <c r="AX204" s="15">
        <f t="shared" si="437"/>
        <v>0</v>
      </c>
      <c r="AY204" s="47">
        <v>0</v>
      </c>
      <c r="AZ204" s="4">
        <v>0</v>
      </c>
      <c r="BA204" s="15">
        <f t="shared" si="438"/>
        <v>0</v>
      </c>
      <c r="BB204" s="47">
        <v>0</v>
      </c>
      <c r="BC204" s="4">
        <v>0</v>
      </c>
      <c r="BD204" s="15">
        <f t="shared" si="439"/>
        <v>0</v>
      </c>
      <c r="BE204" s="47">
        <v>0</v>
      </c>
      <c r="BF204" s="4">
        <v>0</v>
      </c>
      <c r="BG204" s="15">
        <f t="shared" si="440"/>
        <v>0</v>
      </c>
      <c r="BH204" s="47">
        <v>0</v>
      </c>
      <c r="BI204" s="4">
        <v>0</v>
      </c>
      <c r="BJ204" s="15">
        <f t="shared" si="441"/>
        <v>0</v>
      </c>
      <c r="BK204" s="47">
        <v>0</v>
      </c>
      <c r="BL204" s="4">
        <v>0</v>
      </c>
      <c r="BM204" s="15">
        <f t="shared" si="442"/>
        <v>0</v>
      </c>
      <c r="BN204" s="47">
        <v>0</v>
      </c>
      <c r="BO204" s="4">
        <v>0</v>
      </c>
      <c r="BP204" s="15">
        <f t="shared" si="443"/>
        <v>0</v>
      </c>
      <c r="BQ204" s="47">
        <v>0</v>
      </c>
      <c r="BR204" s="4">
        <v>0</v>
      </c>
      <c r="BS204" s="15">
        <f t="shared" si="444"/>
        <v>0</v>
      </c>
      <c r="BT204" s="47">
        <v>0</v>
      </c>
      <c r="BU204" s="4">
        <v>0</v>
      </c>
      <c r="BV204" s="15">
        <f t="shared" si="445"/>
        <v>0</v>
      </c>
      <c r="BW204" s="47">
        <v>0</v>
      </c>
      <c r="BX204" s="4">
        <v>0</v>
      </c>
      <c r="BY204" s="15">
        <f t="shared" si="446"/>
        <v>0</v>
      </c>
      <c r="BZ204" s="89">
        <v>5.9999999999999995E-4</v>
      </c>
      <c r="CA204" s="4">
        <v>1.0369999999999999</v>
      </c>
      <c r="CB204" s="15">
        <f t="shared" si="447"/>
        <v>1728333.3333333333</v>
      </c>
      <c r="CC204" s="47">
        <v>0</v>
      </c>
      <c r="CD204" s="4">
        <v>0</v>
      </c>
      <c r="CE204" s="15">
        <f t="shared" si="448"/>
        <v>0</v>
      </c>
      <c r="CF204" s="47">
        <v>0</v>
      </c>
      <c r="CG204" s="4">
        <v>0</v>
      </c>
      <c r="CH204" s="15">
        <f t="shared" si="449"/>
        <v>0</v>
      </c>
      <c r="CI204" s="17">
        <f t="shared" si="451"/>
        <v>23.196670000000001</v>
      </c>
      <c r="CJ204" s="14">
        <f t="shared" si="452"/>
        <v>136.58000000000001</v>
      </c>
    </row>
    <row r="205" spans="1:88" x14ac:dyDescent="0.3">
      <c r="A205" s="60">
        <v>2024</v>
      </c>
      <c r="B205" s="15" t="s">
        <v>9</v>
      </c>
      <c r="C205" s="47">
        <v>0</v>
      </c>
      <c r="D205" s="4">
        <v>0</v>
      </c>
      <c r="E205" s="15">
        <f t="shared" ref="E205:E212" si="453">IF(C205=0,0,D205/C205*1000)</f>
        <v>0</v>
      </c>
      <c r="F205" s="47">
        <v>0</v>
      </c>
      <c r="G205" s="4">
        <v>0</v>
      </c>
      <c r="H205" s="15">
        <f t="shared" si="423"/>
        <v>0</v>
      </c>
      <c r="I205" s="47">
        <v>0</v>
      </c>
      <c r="J205" s="4">
        <v>0</v>
      </c>
      <c r="K205" s="15">
        <f t="shared" si="424"/>
        <v>0</v>
      </c>
      <c r="L205" s="47">
        <v>0</v>
      </c>
      <c r="M205" s="4">
        <v>0</v>
      </c>
      <c r="N205" s="15">
        <f t="shared" si="425"/>
        <v>0</v>
      </c>
      <c r="O205" s="47">
        <v>0</v>
      </c>
      <c r="P205" s="4">
        <v>0</v>
      </c>
      <c r="Q205" s="15">
        <f t="shared" si="426"/>
        <v>0</v>
      </c>
      <c r="R205" s="47">
        <v>0</v>
      </c>
      <c r="S205" s="4">
        <v>0</v>
      </c>
      <c r="T205" s="15">
        <f t="shared" si="427"/>
        <v>0</v>
      </c>
      <c r="U205" s="47">
        <v>0</v>
      </c>
      <c r="V205" s="4">
        <v>0</v>
      </c>
      <c r="W205" s="15">
        <f t="shared" si="428"/>
        <v>0</v>
      </c>
      <c r="X205" s="47">
        <v>0</v>
      </c>
      <c r="Y205" s="4">
        <v>0</v>
      </c>
      <c r="Z205" s="15">
        <f t="shared" si="429"/>
        <v>0</v>
      </c>
      <c r="AA205" s="47">
        <v>0</v>
      </c>
      <c r="AB205" s="4">
        <v>0</v>
      </c>
      <c r="AC205" s="15">
        <f t="shared" si="430"/>
        <v>0</v>
      </c>
      <c r="AD205" s="47">
        <v>0</v>
      </c>
      <c r="AE205" s="4">
        <v>0</v>
      </c>
      <c r="AF205" s="15">
        <f t="shared" si="431"/>
        <v>0</v>
      </c>
      <c r="AG205" s="89">
        <v>1.3550000000000001E-2</v>
      </c>
      <c r="AH205" s="4">
        <v>6.3920000000000003</v>
      </c>
      <c r="AI205" s="15">
        <f t="shared" si="432"/>
        <v>471734.31734317343</v>
      </c>
      <c r="AJ205" s="47">
        <v>0</v>
      </c>
      <c r="AK205" s="4">
        <v>0</v>
      </c>
      <c r="AL205" s="15">
        <f t="shared" si="433"/>
        <v>0</v>
      </c>
      <c r="AM205" s="47">
        <v>0</v>
      </c>
      <c r="AN205" s="4">
        <v>0</v>
      </c>
      <c r="AO205" s="15">
        <f t="shared" si="434"/>
        <v>0</v>
      </c>
      <c r="AP205" s="47">
        <v>0</v>
      </c>
      <c r="AQ205" s="4">
        <v>0</v>
      </c>
      <c r="AR205" s="15">
        <f t="shared" si="435"/>
        <v>0</v>
      </c>
      <c r="AS205" s="47">
        <v>0</v>
      </c>
      <c r="AT205" s="4">
        <v>0</v>
      </c>
      <c r="AU205" s="15">
        <f t="shared" si="436"/>
        <v>0</v>
      </c>
      <c r="AV205" s="47">
        <v>0</v>
      </c>
      <c r="AW205" s="4">
        <v>0</v>
      </c>
      <c r="AX205" s="15">
        <f t="shared" si="437"/>
        <v>0</v>
      </c>
      <c r="AY205" s="47">
        <v>0</v>
      </c>
      <c r="AZ205" s="4">
        <v>0</v>
      </c>
      <c r="BA205" s="15">
        <f t="shared" si="438"/>
        <v>0</v>
      </c>
      <c r="BB205" s="47">
        <v>0</v>
      </c>
      <c r="BC205" s="4">
        <v>0</v>
      </c>
      <c r="BD205" s="15">
        <f t="shared" si="439"/>
        <v>0</v>
      </c>
      <c r="BE205" s="47">
        <v>0</v>
      </c>
      <c r="BF205" s="4">
        <v>0</v>
      </c>
      <c r="BG205" s="15">
        <f t="shared" si="440"/>
        <v>0</v>
      </c>
      <c r="BH205" s="47">
        <v>0</v>
      </c>
      <c r="BI205" s="4">
        <v>0</v>
      </c>
      <c r="BJ205" s="15">
        <f t="shared" si="441"/>
        <v>0</v>
      </c>
      <c r="BK205" s="47">
        <v>0</v>
      </c>
      <c r="BL205" s="4">
        <v>0</v>
      </c>
      <c r="BM205" s="15">
        <f t="shared" si="442"/>
        <v>0</v>
      </c>
      <c r="BN205" s="47">
        <v>0</v>
      </c>
      <c r="BO205" s="4">
        <v>0</v>
      </c>
      <c r="BP205" s="15">
        <f t="shared" si="443"/>
        <v>0</v>
      </c>
      <c r="BQ205" s="47">
        <v>0</v>
      </c>
      <c r="BR205" s="4">
        <v>0</v>
      </c>
      <c r="BS205" s="15">
        <f t="shared" si="444"/>
        <v>0</v>
      </c>
      <c r="BT205" s="47">
        <v>0</v>
      </c>
      <c r="BU205" s="4">
        <v>0</v>
      </c>
      <c r="BV205" s="15">
        <f t="shared" si="445"/>
        <v>0</v>
      </c>
      <c r="BW205" s="47">
        <v>0</v>
      </c>
      <c r="BX205" s="4">
        <v>0</v>
      </c>
      <c r="BY205" s="15">
        <f t="shared" si="446"/>
        <v>0</v>
      </c>
      <c r="BZ205" s="89">
        <v>1.4499999999999999E-3</v>
      </c>
      <c r="CA205" s="4">
        <v>1.7390000000000001</v>
      </c>
      <c r="CB205" s="15">
        <f t="shared" si="447"/>
        <v>1199310.3448275863</v>
      </c>
      <c r="CC205" s="47">
        <v>0</v>
      </c>
      <c r="CD205" s="4">
        <v>0</v>
      </c>
      <c r="CE205" s="15">
        <f t="shared" si="448"/>
        <v>0</v>
      </c>
      <c r="CF205" s="47">
        <v>0</v>
      </c>
      <c r="CG205" s="4">
        <v>0</v>
      </c>
      <c r="CH205" s="15">
        <f t="shared" si="449"/>
        <v>0</v>
      </c>
      <c r="CI205" s="17">
        <f t="shared" si="451"/>
        <v>1.5000000000000001E-2</v>
      </c>
      <c r="CJ205" s="14">
        <f t="shared" si="452"/>
        <v>8.1310000000000002</v>
      </c>
    </row>
    <row r="206" spans="1:88" x14ac:dyDescent="0.3">
      <c r="A206" s="60">
        <v>2024</v>
      </c>
      <c r="B206" s="61" t="s">
        <v>10</v>
      </c>
      <c r="C206" s="47">
        <v>0</v>
      </c>
      <c r="D206" s="4">
        <v>0</v>
      </c>
      <c r="E206" s="15">
        <f t="shared" si="453"/>
        <v>0</v>
      </c>
      <c r="F206" s="47">
        <v>0</v>
      </c>
      <c r="G206" s="4">
        <v>0</v>
      </c>
      <c r="H206" s="15">
        <f t="shared" si="423"/>
        <v>0</v>
      </c>
      <c r="I206" s="47">
        <v>0</v>
      </c>
      <c r="J206" s="4">
        <v>0</v>
      </c>
      <c r="K206" s="15">
        <f t="shared" si="424"/>
        <v>0</v>
      </c>
      <c r="L206" s="47">
        <v>0</v>
      </c>
      <c r="M206" s="4">
        <v>0</v>
      </c>
      <c r="N206" s="15">
        <f t="shared" si="425"/>
        <v>0</v>
      </c>
      <c r="O206" s="47">
        <v>0</v>
      </c>
      <c r="P206" s="4">
        <v>0</v>
      </c>
      <c r="Q206" s="15">
        <f t="shared" si="426"/>
        <v>0</v>
      </c>
      <c r="R206" s="47">
        <v>0</v>
      </c>
      <c r="S206" s="4">
        <v>0</v>
      </c>
      <c r="T206" s="15">
        <f t="shared" si="427"/>
        <v>0</v>
      </c>
      <c r="U206" s="47">
        <v>0</v>
      </c>
      <c r="V206" s="4">
        <v>0</v>
      </c>
      <c r="W206" s="15">
        <f t="shared" si="428"/>
        <v>0</v>
      </c>
      <c r="X206" s="47">
        <v>23</v>
      </c>
      <c r="Y206" s="4">
        <v>86.622</v>
      </c>
      <c r="Z206" s="15">
        <f t="shared" si="429"/>
        <v>3766.1739130434785</v>
      </c>
      <c r="AA206" s="47">
        <v>0</v>
      </c>
      <c r="AB206" s="4">
        <v>0</v>
      </c>
      <c r="AC206" s="15">
        <f t="shared" si="430"/>
        <v>0</v>
      </c>
      <c r="AD206" s="47">
        <v>8.2100000000000003E-3</v>
      </c>
      <c r="AE206" s="4">
        <v>3.1440000000000001</v>
      </c>
      <c r="AF206" s="15">
        <f t="shared" si="431"/>
        <v>382947.62484774669</v>
      </c>
      <c r="AG206" s="47">
        <v>2.0070000000000001E-2</v>
      </c>
      <c r="AH206" s="4">
        <v>4.3570000000000002</v>
      </c>
      <c r="AI206" s="15">
        <f t="shared" si="432"/>
        <v>217090.18435475836</v>
      </c>
      <c r="AJ206" s="47">
        <v>0</v>
      </c>
      <c r="AK206" s="4">
        <v>0</v>
      </c>
      <c r="AL206" s="15">
        <f t="shared" si="433"/>
        <v>0</v>
      </c>
      <c r="AM206" s="47">
        <v>0</v>
      </c>
      <c r="AN206" s="4">
        <v>0</v>
      </c>
      <c r="AO206" s="15">
        <f t="shared" si="434"/>
        <v>0</v>
      </c>
      <c r="AP206" s="47">
        <v>0</v>
      </c>
      <c r="AQ206" s="4">
        <v>0</v>
      </c>
      <c r="AR206" s="15">
        <f t="shared" si="435"/>
        <v>0</v>
      </c>
      <c r="AS206" s="47">
        <v>0</v>
      </c>
      <c r="AT206" s="4">
        <v>0</v>
      </c>
      <c r="AU206" s="15">
        <f t="shared" si="436"/>
        <v>0</v>
      </c>
      <c r="AV206" s="47">
        <v>0</v>
      </c>
      <c r="AW206" s="4">
        <v>0</v>
      </c>
      <c r="AX206" s="15">
        <f t="shared" si="437"/>
        <v>0</v>
      </c>
      <c r="AY206" s="47">
        <v>0</v>
      </c>
      <c r="AZ206" s="4">
        <v>0</v>
      </c>
      <c r="BA206" s="15">
        <f t="shared" si="438"/>
        <v>0</v>
      </c>
      <c r="BB206" s="47">
        <v>0</v>
      </c>
      <c r="BC206" s="4">
        <v>0</v>
      </c>
      <c r="BD206" s="15">
        <f t="shared" si="439"/>
        <v>0</v>
      </c>
      <c r="BE206" s="47">
        <v>0</v>
      </c>
      <c r="BF206" s="4">
        <v>0</v>
      </c>
      <c r="BG206" s="15">
        <f t="shared" si="440"/>
        <v>0</v>
      </c>
      <c r="BH206" s="47">
        <v>0</v>
      </c>
      <c r="BI206" s="4">
        <v>0</v>
      </c>
      <c r="BJ206" s="15">
        <f t="shared" si="441"/>
        <v>0</v>
      </c>
      <c r="BK206" s="47">
        <v>0</v>
      </c>
      <c r="BL206" s="4">
        <v>0</v>
      </c>
      <c r="BM206" s="15">
        <f t="shared" si="442"/>
        <v>0</v>
      </c>
      <c r="BN206" s="47">
        <v>0</v>
      </c>
      <c r="BO206" s="4">
        <v>0</v>
      </c>
      <c r="BP206" s="15">
        <f t="shared" si="443"/>
        <v>0</v>
      </c>
      <c r="BQ206" s="47">
        <v>0</v>
      </c>
      <c r="BR206" s="4">
        <v>0</v>
      </c>
      <c r="BS206" s="15">
        <f t="shared" si="444"/>
        <v>0</v>
      </c>
      <c r="BT206" s="47">
        <v>0</v>
      </c>
      <c r="BU206" s="4">
        <v>0</v>
      </c>
      <c r="BV206" s="15">
        <f t="shared" si="445"/>
        <v>0</v>
      </c>
      <c r="BW206" s="47">
        <v>0</v>
      </c>
      <c r="BX206" s="4">
        <v>0</v>
      </c>
      <c r="BY206" s="15">
        <f t="shared" si="446"/>
        <v>0</v>
      </c>
      <c r="BZ206" s="47">
        <v>2.4100000000000002E-3</v>
      </c>
      <c r="CA206" s="4">
        <v>4.4059999999999997</v>
      </c>
      <c r="CB206" s="15">
        <f t="shared" si="447"/>
        <v>1828215.7676348544</v>
      </c>
      <c r="CC206" s="47">
        <v>0</v>
      </c>
      <c r="CD206" s="4">
        <v>0</v>
      </c>
      <c r="CE206" s="15">
        <f t="shared" si="448"/>
        <v>0</v>
      </c>
      <c r="CF206" s="47">
        <v>0</v>
      </c>
      <c r="CG206" s="4">
        <v>0</v>
      </c>
      <c r="CH206" s="15">
        <f t="shared" si="449"/>
        <v>0</v>
      </c>
      <c r="CI206" s="17">
        <f t="shared" si="451"/>
        <v>23.03069</v>
      </c>
      <c r="CJ206" s="14">
        <f t="shared" si="452"/>
        <v>98.529000000000011</v>
      </c>
    </row>
    <row r="207" spans="1:88" x14ac:dyDescent="0.3">
      <c r="A207" s="60">
        <v>2024</v>
      </c>
      <c r="B207" s="61" t="s">
        <v>11</v>
      </c>
      <c r="C207" s="47">
        <v>0</v>
      </c>
      <c r="D207" s="4">
        <v>0</v>
      </c>
      <c r="E207" s="15">
        <f t="shared" si="453"/>
        <v>0</v>
      </c>
      <c r="F207" s="47">
        <v>0</v>
      </c>
      <c r="G207" s="4">
        <v>0</v>
      </c>
      <c r="H207" s="15">
        <f t="shared" si="423"/>
        <v>0</v>
      </c>
      <c r="I207" s="47">
        <v>0</v>
      </c>
      <c r="J207" s="4">
        <v>0</v>
      </c>
      <c r="K207" s="15">
        <f t="shared" si="424"/>
        <v>0</v>
      </c>
      <c r="L207" s="47">
        <v>0</v>
      </c>
      <c r="M207" s="4">
        <v>0</v>
      </c>
      <c r="N207" s="15">
        <f t="shared" si="425"/>
        <v>0</v>
      </c>
      <c r="O207" s="47">
        <v>0</v>
      </c>
      <c r="P207" s="4">
        <v>0</v>
      </c>
      <c r="Q207" s="15">
        <f t="shared" si="426"/>
        <v>0</v>
      </c>
      <c r="R207" s="47">
        <v>0</v>
      </c>
      <c r="S207" s="4">
        <v>0</v>
      </c>
      <c r="T207" s="15">
        <f t="shared" si="427"/>
        <v>0</v>
      </c>
      <c r="U207" s="47">
        <v>0</v>
      </c>
      <c r="V207" s="4">
        <v>0</v>
      </c>
      <c r="W207" s="15">
        <f t="shared" si="428"/>
        <v>0</v>
      </c>
      <c r="X207" s="47">
        <v>0</v>
      </c>
      <c r="Y207" s="4">
        <v>0</v>
      </c>
      <c r="Z207" s="15">
        <f t="shared" si="429"/>
        <v>0</v>
      </c>
      <c r="AA207" s="47">
        <v>0</v>
      </c>
      <c r="AB207" s="4">
        <v>0</v>
      </c>
      <c r="AC207" s="15">
        <f t="shared" si="430"/>
        <v>0</v>
      </c>
      <c r="AD207" s="47">
        <v>0</v>
      </c>
      <c r="AE207" s="4">
        <v>0</v>
      </c>
      <c r="AF207" s="15">
        <f t="shared" si="431"/>
        <v>0</v>
      </c>
      <c r="AG207" s="89">
        <v>3.1620000000000002E-2</v>
      </c>
      <c r="AH207" s="120">
        <v>9.6389999999999993</v>
      </c>
      <c r="AI207" s="15">
        <f t="shared" si="432"/>
        <v>304838.70967741933</v>
      </c>
      <c r="AJ207" s="47">
        <v>0</v>
      </c>
      <c r="AK207" s="4">
        <v>0</v>
      </c>
      <c r="AL207" s="15">
        <f t="shared" si="433"/>
        <v>0</v>
      </c>
      <c r="AM207" s="47">
        <v>0</v>
      </c>
      <c r="AN207" s="4">
        <v>0</v>
      </c>
      <c r="AO207" s="15">
        <f t="shared" si="434"/>
        <v>0</v>
      </c>
      <c r="AP207" s="47">
        <v>0</v>
      </c>
      <c r="AQ207" s="4">
        <v>0</v>
      </c>
      <c r="AR207" s="15">
        <f t="shared" si="435"/>
        <v>0</v>
      </c>
      <c r="AS207" s="47">
        <v>0</v>
      </c>
      <c r="AT207" s="4">
        <v>0</v>
      </c>
      <c r="AU207" s="15">
        <f t="shared" si="436"/>
        <v>0</v>
      </c>
      <c r="AV207" s="47">
        <v>0</v>
      </c>
      <c r="AW207" s="4">
        <v>0</v>
      </c>
      <c r="AX207" s="15">
        <f t="shared" si="437"/>
        <v>0</v>
      </c>
      <c r="AY207" s="47">
        <v>0</v>
      </c>
      <c r="AZ207" s="4">
        <v>0</v>
      </c>
      <c r="BA207" s="15">
        <f t="shared" si="438"/>
        <v>0</v>
      </c>
      <c r="BB207" s="47">
        <v>0</v>
      </c>
      <c r="BC207" s="4">
        <v>0</v>
      </c>
      <c r="BD207" s="15">
        <f t="shared" si="439"/>
        <v>0</v>
      </c>
      <c r="BE207" s="47">
        <v>0</v>
      </c>
      <c r="BF207" s="4">
        <v>0</v>
      </c>
      <c r="BG207" s="15">
        <f t="shared" si="440"/>
        <v>0</v>
      </c>
      <c r="BH207" s="47">
        <v>0</v>
      </c>
      <c r="BI207" s="4">
        <v>0</v>
      </c>
      <c r="BJ207" s="15">
        <f t="shared" si="441"/>
        <v>0</v>
      </c>
      <c r="BK207" s="47">
        <v>0</v>
      </c>
      <c r="BL207" s="4">
        <v>0</v>
      </c>
      <c r="BM207" s="15">
        <f t="shared" si="442"/>
        <v>0</v>
      </c>
      <c r="BN207" s="47">
        <v>0</v>
      </c>
      <c r="BO207" s="4">
        <v>0</v>
      </c>
      <c r="BP207" s="15">
        <f t="shared" si="443"/>
        <v>0</v>
      </c>
      <c r="BQ207" s="47">
        <v>0</v>
      </c>
      <c r="BR207" s="4">
        <v>0</v>
      </c>
      <c r="BS207" s="15">
        <f t="shared" si="444"/>
        <v>0</v>
      </c>
      <c r="BT207" s="47">
        <v>0</v>
      </c>
      <c r="BU207" s="4">
        <v>0</v>
      </c>
      <c r="BV207" s="15">
        <f t="shared" si="445"/>
        <v>0</v>
      </c>
      <c r="BW207" s="89">
        <v>1.4630000000000001E-2</v>
      </c>
      <c r="BX207" s="120">
        <v>16.32</v>
      </c>
      <c r="BY207" s="15">
        <f t="shared" si="446"/>
        <v>1115516.062884484</v>
      </c>
      <c r="BZ207" s="89">
        <v>1.83E-3</v>
      </c>
      <c r="CA207" s="120">
        <v>3.379</v>
      </c>
      <c r="CB207" s="15">
        <f t="shared" si="447"/>
        <v>1846448.0874316939</v>
      </c>
      <c r="CC207" s="47">
        <v>0</v>
      </c>
      <c r="CD207" s="4">
        <v>0</v>
      </c>
      <c r="CE207" s="15">
        <f t="shared" si="448"/>
        <v>0</v>
      </c>
      <c r="CF207" s="47">
        <v>0</v>
      </c>
      <c r="CG207" s="4">
        <v>0</v>
      </c>
      <c r="CH207" s="15">
        <f t="shared" si="449"/>
        <v>0</v>
      </c>
      <c r="CI207" s="17">
        <f t="shared" si="451"/>
        <v>4.8079999999999998E-2</v>
      </c>
      <c r="CJ207" s="14">
        <f t="shared" si="452"/>
        <v>29.338000000000001</v>
      </c>
    </row>
    <row r="208" spans="1:88" x14ac:dyDescent="0.3">
      <c r="A208" s="60">
        <v>2024</v>
      </c>
      <c r="B208" s="61" t="s">
        <v>12</v>
      </c>
      <c r="C208" s="47">
        <v>0</v>
      </c>
      <c r="D208" s="4">
        <v>0</v>
      </c>
      <c r="E208" s="15">
        <f t="shared" si="453"/>
        <v>0</v>
      </c>
      <c r="F208" s="47">
        <v>0</v>
      </c>
      <c r="G208" s="4">
        <v>0</v>
      </c>
      <c r="H208" s="15">
        <f t="shared" si="423"/>
        <v>0</v>
      </c>
      <c r="I208" s="47">
        <v>0</v>
      </c>
      <c r="J208" s="4">
        <v>0</v>
      </c>
      <c r="K208" s="15">
        <f t="shared" si="424"/>
        <v>0</v>
      </c>
      <c r="L208" s="47">
        <v>0</v>
      </c>
      <c r="M208" s="4">
        <v>0</v>
      </c>
      <c r="N208" s="15">
        <f t="shared" si="425"/>
        <v>0</v>
      </c>
      <c r="O208" s="47">
        <v>0</v>
      </c>
      <c r="P208" s="4">
        <v>0</v>
      </c>
      <c r="Q208" s="15">
        <f t="shared" si="426"/>
        <v>0</v>
      </c>
      <c r="R208" s="47">
        <v>0</v>
      </c>
      <c r="S208" s="4">
        <v>0</v>
      </c>
      <c r="T208" s="15">
        <f t="shared" si="427"/>
        <v>0</v>
      </c>
      <c r="U208" s="47">
        <v>0</v>
      </c>
      <c r="V208" s="4">
        <v>0</v>
      </c>
      <c r="W208" s="15">
        <f t="shared" si="428"/>
        <v>0</v>
      </c>
      <c r="X208" s="47">
        <v>0</v>
      </c>
      <c r="Y208" s="4">
        <v>0</v>
      </c>
      <c r="Z208" s="15">
        <f t="shared" si="429"/>
        <v>0</v>
      </c>
      <c r="AA208" s="47">
        <v>0</v>
      </c>
      <c r="AB208" s="4">
        <v>0</v>
      </c>
      <c r="AC208" s="15">
        <f t="shared" si="430"/>
        <v>0</v>
      </c>
      <c r="AD208" s="47">
        <v>0</v>
      </c>
      <c r="AE208" s="4">
        <v>0</v>
      </c>
      <c r="AF208" s="15">
        <f t="shared" si="431"/>
        <v>0</v>
      </c>
      <c r="AG208" s="47">
        <v>0</v>
      </c>
      <c r="AH208" s="4">
        <v>0</v>
      </c>
      <c r="AI208" s="15">
        <f t="shared" si="432"/>
        <v>0</v>
      </c>
      <c r="AJ208" s="47">
        <v>0</v>
      </c>
      <c r="AK208" s="4">
        <v>0</v>
      </c>
      <c r="AL208" s="15">
        <f t="shared" si="433"/>
        <v>0</v>
      </c>
      <c r="AM208" s="47">
        <v>0</v>
      </c>
      <c r="AN208" s="4">
        <v>0</v>
      </c>
      <c r="AO208" s="15">
        <f t="shared" si="434"/>
        <v>0</v>
      </c>
      <c r="AP208" s="47">
        <v>0</v>
      </c>
      <c r="AQ208" s="4">
        <v>0</v>
      </c>
      <c r="AR208" s="15">
        <f t="shared" si="435"/>
        <v>0</v>
      </c>
      <c r="AS208" s="47">
        <v>0</v>
      </c>
      <c r="AT208" s="4">
        <v>0</v>
      </c>
      <c r="AU208" s="15">
        <f t="shared" si="436"/>
        <v>0</v>
      </c>
      <c r="AV208" s="47">
        <v>0</v>
      </c>
      <c r="AW208" s="4">
        <v>0</v>
      </c>
      <c r="AX208" s="15">
        <f t="shared" si="437"/>
        <v>0</v>
      </c>
      <c r="AY208" s="47">
        <v>0</v>
      </c>
      <c r="AZ208" s="4">
        <v>0</v>
      </c>
      <c r="BA208" s="15">
        <f t="shared" si="438"/>
        <v>0</v>
      </c>
      <c r="BB208" s="47">
        <v>0</v>
      </c>
      <c r="BC208" s="4">
        <v>0</v>
      </c>
      <c r="BD208" s="15">
        <f t="shared" si="439"/>
        <v>0</v>
      </c>
      <c r="BE208" s="47">
        <v>0</v>
      </c>
      <c r="BF208" s="4">
        <v>0</v>
      </c>
      <c r="BG208" s="15">
        <f t="shared" si="440"/>
        <v>0</v>
      </c>
      <c r="BH208" s="47">
        <v>0</v>
      </c>
      <c r="BI208" s="4">
        <v>0</v>
      </c>
      <c r="BJ208" s="15">
        <f t="shared" si="441"/>
        <v>0</v>
      </c>
      <c r="BK208" s="47">
        <v>0</v>
      </c>
      <c r="BL208" s="4">
        <v>0</v>
      </c>
      <c r="BM208" s="15">
        <f t="shared" si="442"/>
        <v>0</v>
      </c>
      <c r="BN208" s="47">
        <v>0</v>
      </c>
      <c r="BO208" s="4">
        <v>0</v>
      </c>
      <c r="BP208" s="15">
        <f t="shared" si="443"/>
        <v>0</v>
      </c>
      <c r="BQ208" s="47">
        <v>0</v>
      </c>
      <c r="BR208" s="4">
        <v>0</v>
      </c>
      <c r="BS208" s="15">
        <f t="shared" si="444"/>
        <v>0</v>
      </c>
      <c r="BT208" s="47">
        <v>0</v>
      </c>
      <c r="BU208" s="4">
        <v>0</v>
      </c>
      <c r="BV208" s="15">
        <f t="shared" si="445"/>
        <v>0</v>
      </c>
      <c r="BW208" s="47">
        <v>0</v>
      </c>
      <c r="BX208" s="4">
        <v>0</v>
      </c>
      <c r="BY208" s="15">
        <f t="shared" si="446"/>
        <v>0</v>
      </c>
      <c r="BZ208" s="47">
        <v>0</v>
      </c>
      <c r="CA208" s="4">
        <v>0</v>
      </c>
      <c r="CB208" s="15">
        <f t="shared" si="447"/>
        <v>0</v>
      </c>
      <c r="CC208" s="47">
        <v>0</v>
      </c>
      <c r="CD208" s="4">
        <v>0</v>
      </c>
      <c r="CE208" s="15">
        <f t="shared" si="448"/>
        <v>0</v>
      </c>
      <c r="CF208" s="47">
        <v>0</v>
      </c>
      <c r="CG208" s="4">
        <v>0</v>
      </c>
      <c r="CH208" s="15">
        <f t="shared" si="449"/>
        <v>0</v>
      </c>
      <c r="CI208" s="17">
        <f t="shared" si="451"/>
        <v>0</v>
      </c>
      <c r="CJ208" s="14">
        <f t="shared" si="452"/>
        <v>0</v>
      </c>
    </row>
    <row r="209" spans="1:88" x14ac:dyDescent="0.3">
      <c r="A209" s="60">
        <v>2024</v>
      </c>
      <c r="B209" s="61" t="s">
        <v>13</v>
      </c>
      <c r="C209" s="47">
        <v>0</v>
      </c>
      <c r="D209" s="4">
        <v>0</v>
      </c>
      <c r="E209" s="15">
        <f t="shared" si="453"/>
        <v>0</v>
      </c>
      <c r="F209" s="47">
        <v>0</v>
      </c>
      <c r="G209" s="4">
        <v>0</v>
      </c>
      <c r="H209" s="15">
        <f t="shared" si="423"/>
        <v>0</v>
      </c>
      <c r="I209" s="47">
        <v>0</v>
      </c>
      <c r="J209" s="4">
        <v>0</v>
      </c>
      <c r="K209" s="15">
        <f t="shared" si="424"/>
        <v>0</v>
      </c>
      <c r="L209" s="47">
        <v>0</v>
      </c>
      <c r="M209" s="4">
        <v>0</v>
      </c>
      <c r="N209" s="15">
        <f t="shared" si="425"/>
        <v>0</v>
      </c>
      <c r="O209" s="47">
        <v>0</v>
      </c>
      <c r="P209" s="4">
        <v>0</v>
      </c>
      <c r="Q209" s="15">
        <f t="shared" si="426"/>
        <v>0</v>
      </c>
      <c r="R209" s="47">
        <v>0</v>
      </c>
      <c r="S209" s="4">
        <v>0</v>
      </c>
      <c r="T209" s="15">
        <f t="shared" si="427"/>
        <v>0</v>
      </c>
      <c r="U209" s="47">
        <v>0</v>
      </c>
      <c r="V209" s="4">
        <v>0</v>
      </c>
      <c r="W209" s="15">
        <f t="shared" si="428"/>
        <v>0</v>
      </c>
      <c r="X209" s="47">
        <v>0</v>
      </c>
      <c r="Y209" s="4">
        <v>0</v>
      </c>
      <c r="Z209" s="15">
        <f t="shared" si="429"/>
        <v>0</v>
      </c>
      <c r="AA209" s="47">
        <v>0</v>
      </c>
      <c r="AB209" s="4">
        <v>0</v>
      </c>
      <c r="AC209" s="15">
        <f t="shared" si="430"/>
        <v>0</v>
      </c>
      <c r="AD209" s="47">
        <v>0</v>
      </c>
      <c r="AE209" s="4">
        <v>0</v>
      </c>
      <c r="AF209" s="15">
        <f t="shared" si="431"/>
        <v>0</v>
      </c>
      <c r="AG209" s="47">
        <v>0</v>
      </c>
      <c r="AH209" s="4">
        <v>0</v>
      </c>
      <c r="AI209" s="15">
        <f t="shared" si="432"/>
        <v>0</v>
      </c>
      <c r="AJ209" s="47">
        <v>0</v>
      </c>
      <c r="AK209" s="4">
        <v>0</v>
      </c>
      <c r="AL209" s="15">
        <f t="shared" si="433"/>
        <v>0</v>
      </c>
      <c r="AM209" s="47">
        <v>0</v>
      </c>
      <c r="AN209" s="4">
        <v>0</v>
      </c>
      <c r="AO209" s="15">
        <f t="shared" si="434"/>
        <v>0</v>
      </c>
      <c r="AP209" s="47">
        <v>0</v>
      </c>
      <c r="AQ209" s="4">
        <v>0</v>
      </c>
      <c r="AR209" s="15">
        <f t="shared" si="435"/>
        <v>0</v>
      </c>
      <c r="AS209" s="47">
        <v>0</v>
      </c>
      <c r="AT209" s="4">
        <v>0</v>
      </c>
      <c r="AU209" s="15">
        <f t="shared" si="436"/>
        <v>0</v>
      </c>
      <c r="AV209" s="47">
        <v>0</v>
      </c>
      <c r="AW209" s="4">
        <v>0</v>
      </c>
      <c r="AX209" s="15">
        <f t="shared" si="437"/>
        <v>0</v>
      </c>
      <c r="AY209" s="47">
        <v>0</v>
      </c>
      <c r="AZ209" s="4">
        <v>0</v>
      </c>
      <c r="BA209" s="15">
        <f t="shared" si="438"/>
        <v>0</v>
      </c>
      <c r="BB209" s="47">
        <v>0</v>
      </c>
      <c r="BC209" s="4">
        <v>0</v>
      </c>
      <c r="BD209" s="15">
        <f t="shared" si="439"/>
        <v>0</v>
      </c>
      <c r="BE209" s="47">
        <v>0</v>
      </c>
      <c r="BF209" s="4">
        <v>0</v>
      </c>
      <c r="BG209" s="15">
        <f t="shared" si="440"/>
        <v>0</v>
      </c>
      <c r="BH209" s="47">
        <v>0</v>
      </c>
      <c r="BI209" s="4">
        <v>0</v>
      </c>
      <c r="BJ209" s="15">
        <f t="shared" si="441"/>
        <v>0</v>
      </c>
      <c r="BK209" s="47">
        <v>0</v>
      </c>
      <c r="BL209" s="4">
        <v>0</v>
      </c>
      <c r="BM209" s="15">
        <f t="shared" si="442"/>
        <v>0</v>
      </c>
      <c r="BN209" s="47">
        <v>0</v>
      </c>
      <c r="BO209" s="4">
        <v>0</v>
      </c>
      <c r="BP209" s="15">
        <f t="shared" si="443"/>
        <v>0</v>
      </c>
      <c r="BQ209" s="47">
        <v>0</v>
      </c>
      <c r="BR209" s="4">
        <v>0</v>
      </c>
      <c r="BS209" s="15">
        <f t="shared" si="444"/>
        <v>0</v>
      </c>
      <c r="BT209" s="47">
        <v>0</v>
      </c>
      <c r="BU209" s="4">
        <v>0</v>
      </c>
      <c r="BV209" s="15">
        <f t="shared" si="445"/>
        <v>0</v>
      </c>
      <c r="BW209" s="47">
        <v>0</v>
      </c>
      <c r="BX209" s="4">
        <v>0</v>
      </c>
      <c r="BY209" s="15">
        <f t="shared" si="446"/>
        <v>0</v>
      </c>
      <c r="BZ209" s="47">
        <v>0</v>
      </c>
      <c r="CA209" s="4">
        <v>0</v>
      </c>
      <c r="CB209" s="15">
        <f t="shared" si="447"/>
        <v>0</v>
      </c>
      <c r="CC209" s="47">
        <v>0</v>
      </c>
      <c r="CD209" s="4">
        <v>0</v>
      </c>
      <c r="CE209" s="15">
        <f t="shared" si="448"/>
        <v>0</v>
      </c>
      <c r="CF209" s="47">
        <v>0</v>
      </c>
      <c r="CG209" s="4">
        <v>0</v>
      </c>
      <c r="CH209" s="15">
        <f t="shared" si="449"/>
        <v>0</v>
      </c>
      <c r="CI209" s="17">
        <f t="shared" si="451"/>
        <v>0</v>
      </c>
      <c r="CJ209" s="14">
        <f t="shared" si="452"/>
        <v>0</v>
      </c>
    </row>
    <row r="210" spans="1:88" x14ac:dyDescent="0.3">
      <c r="A210" s="60">
        <v>2024</v>
      </c>
      <c r="B210" s="61" t="s">
        <v>14</v>
      </c>
      <c r="C210" s="47">
        <v>0</v>
      </c>
      <c r="D210" s="4">
        <v>0</v>
      </c>
      <c r="E210" s="15">
        <f t="shared" si="453"/>
        <v>0</v>
      </c>
      <c r="F210" s="47">
        <v>0</v>
      </c>
      <c r="G210" s="4">
        <v>0</v>
      </c>
      <c r="H210" s="15">
        <f t="shared" si="423"/>
        <v>0</v>
      </c>
      <c r="I210" s="47">
        <v>0</v>
      </c>
      <c r="J210" s="4">
        <v>0</v>
      </c>
      <c r="K210" s="15">
        <f t="shared" si="424"/>
        <v>0</v>
      </c>
      <c r="L210" s="47">
        <v>0</v>
      </c>
      <c r="M210" s="4">
        <v>0</v>
      </c>
      <c r="N210" s="15">
        <f t="shared" si="425"/>
        <v>0</v>
      </c>
      <c r="O210" s="47">
        <v>0</v>
      </c>
      <c r="P210" s="4">
        <v>0</v>
      </c>
      <c r="Q210" s="15">
        <f t="shared" si="426"/>
        <v>0</v>
      </c>
      <c r="R210" s="47">
        <v>0</v>
      </c>
      <c r="S210" s="4">
        <v>0</v>
      </c>
      <c r="T210" s="15">
        <f t="shared" si="427"/>
        <v>0</v>
      </c>
      <c r="U210" s="47">
        <v>0</v>
      </c>
      <c r="V210" s="4">
        <v>0</v>
      </c>
      <c r="W210" s="15">
        <f t="shared" si="428"/>
        <v>0</v>
      </c>
      <c r="X210" s="47">
        <v>0</v>
      </c>
      <c r="Y210" s="4">
        <v>0</v>
      </c>
      <c r="Z210" s="15">
        <f t="shared" si="429"/>
        <v>0</v>
      </c>
      <c r="AA210" s="47">
        <v>0</v>
      </c>
      <c r="AB210" s="4">
        <v>0</v>
      </c>
      <c r="AC210" s="15">
        <f t="shared" si="430"/>
        <v>0</v>
      </c>
      <c r="AD210" s="47">
        <v>0</v>
      </c>
      <c r="AE210" s="4">
        <v>0</v>
      </c>
      <c r="AF210" s="15">
        <f t="shared" si="431"/>
        <v>0</v>
      </c>
      <c r="AG210" s="47">
        <v>0</v>
      </c>
      <c r="AH210" s="4">
        <v>0</v>
      </c>
      <c r="AI210" s="15">
        <f t="shared" si="432"/>
        <v>0</v>
      </c>
      <c r="AJ210" s="47">
        <v>0</v>
      </c>
      <c r="AK210" s="4">
        <v>0</v>
      </c>
      <c r="AL210" s="15">
        <f t="shared" si="433"/>
        <v>0</v>
      </c>
      <c r="AM210" s="47">
        <v>0</v>
      </c>
      <c r="AN210" s="4">
        <v>0</v>
      </c>
      <c r="AO210" s="15">
        <f t="shared" si="434"/>
        <v>0</v>
      </c>
      <c r="AP210" s="47">
        <v>0</v>
      </c>
      <c r="AQ210" s="4">
        <v>0</v>
      </c>
      <c r="AR210" s="15">
        <f t="shared" si="435"/>
        <v>0</v>
      </c>
      <c r="AS210" s="47">
        <v>0</v>
      </c>
      <c r="AT210" s="4">
        <v>0</v>
      </c>
      <c r="AU210" s="15">
        <f t="shared" si="436"/>
        <v>0</v>
      </c>
      <c r="AV210" s="47">
        <v>0</v>
      </c>
      <c r="AW210" s="4">
        <v>0</v>
      </c>
      <c r="AX210" s="15">
        <f t="shared" si="437"/>
        <v>0</v>
      </c>
      <c r="AY210" s="47">
        <v>0</v>
      </c>
      <c r="AZ210" s="4">
        <v>0</v>
      </c>
      <c r="BA210" s="15">
        <f t="shared" si="438"/>
        <v>0</v>
      </c>
      <c r="BB210" s="47">
        <v>0</v>
      </c>
      <c r="BC210" s="4">
        <v>0</v>
      </c>
      <c r="BD210" s="15">
        <f t="shared" si="439"/>
        <v>0</v>
      </c>
      <c r="BE210" s="47">
        <v>0</v>
      </c>
      <c r="BF210" s="4">
        <v>0</v>
      </c>
      <c r="BG210" s="15">
        <f t="shared" si="440"/>
        <v>0</v>
      </c>
      <c r="BH210" s="47">
        <v>0</v>
      </c>
      <c r="BI210" s="4">
        <v>0</v>
      </c>
      <c r="BJ210" s="15">
        <f t="shared" si="441"/>
        <v>0</v>
      </c>
      <c r="BK210" s="47">
        <v>0</v>
      </c>
      <c r="BL210" s="4">
        <v>0</v>
      </c>
      <c r="BM210" s="15">
        <f t="shared" si="442"/>
        <v>0</v>
      </c>
      <c r="BN210" s="47">
        <v>0</v>
      </c>
      <c r="BO210" s="4">
        <v>0</v>
      </c>
      <c r="BP210" s="15">
        <f t="shared" si="443"/>
        <v>0</v>
      </c>
      <c r="BQ210" s="47">
        <v>0</v>
      </c>
      <c r="BR210" s="4">
        <v>0</v>
      </c>
      <c r="BS210" s="15">
        <f t="shared" si="444"/>
        <v>0</v>
      </c>
      <c r="BT210" s="47">
        <v>0</v>
      </c>
      <c r="BU210" s="4">
        <v>0</v>
      </c>
      <c r="BV210" s="15">
        <f t="shared" si="445"/>
        <v>0</v>
      </c>
      <c r="BW210" s="47">
        <v>0</v>
      </c>
      <c r="BX210" s="4">
        <v>0</v>
      </c>
      <c r="BY210" s="15">
        <f t="shared" si="446"/>
        <v>0</v>
      </c>
      <c r="BZ210" s="47">
        <v>0</v>
      </c>
      <c r="CA210" s="4">
        <v>0</v>
      </c>
      <c r="CB210" s="15">
        <f t="shared" si="447"/>
        <v>0</v>
      </c>
      <c r="CC210" s="47">
        <v>0</v>
      </c>
      <c r="CD210" s="4">
        <v>0</v>
      </c>
      <c r="CE210" s="15">
        <f t="shared" si="448"/>
        <v>0</v>
      </c>
      <c r="CF210" s="47">
        <v>0</v>
      </c>
      <c r="CG210" s="4">
        <v>0</v>
      </c>
      <c r="CH210" s="15">
        <f t="shared" si="449"/>
        <v>0</v>
      </c>
      <c r="CI210" s="17">
        <f t="shared" si="451"/>
        <v>0</v>
      </c>
      <c r="CJ210" s="14">
        <f t="shared" si="452"/>
        <v>0</v>
      </c>
    </row>
    <row r="211" spans="1:88" x14ac:dyDescent="0.3">
      <c r="A211" s="60">
        <v>2024</v>
      </c>
      <c r="B211" s="15" t="s">
        <v>15</v>
      </c>
      <c r="C211" s="47">
        <v>0</v>
      </c>
      <c r="D211" s="4">
        <v>0</v>
      </c>
      <c r="E211" s="15">
        <f t="shared" si="453"/>
        <v>0</v>
      </c>
      <c r="F211" s="47">
        <v>0</v>
      </c>
      <c r="G211" s="4">
        <v>0</v>
      </c>
      <c r="H211" s="15">
        <f t="shared" si="423"/>
        <v>0</v>
      </c>
      <c r="I211" s="47">
        <v>0</v>
      </c>
      <c r="J211" s="4">
        <v>0</v>
      </c>
      <c r="K211" s="15">
        <f t="shared" si="424"/>
        <v>0</v>
      </c>
      <c r="L211" s="47">
        <v>0</v>
      </c>
      <c r="M211" s="4">
        <v>0</v>
      </c>
      <c r="N211" s="15">
        <f t="shared" si="425"/>
        <v>0</v>
      </c>
      <c r="O211" s="47">
        <v>0</v>
      </c>
      <c r="P211" s="4">
        <v>0</v>
      </c>
      <c r="Q211" s="15">
        <f t="shared" si="426"/>
        <v>0</v>
      </c>
      <c r="R211" s="47">
        <v>0</v>
      </c>
      <c r="S211" s="4">
        <v>0</v>
      </c>
      <c r="T211" s="15">
        <f t="shared" si="427"/>
        <v>0</v>
      </c>
      <c r="U211" s="47">
        <v>0</v>
      </c>
      <c r="V211" s="4">
        <v>0</v>
      </c>
      <c r="W211" s="15">
        <f t="shared" si="428"/>
        <v>0</v>
      </c>
      <c r="X211" s="47">
        <v>0</v>
      </c>
      <c r="Y211" s="4">
        <v>0</v>
      </c>
      <c r="Z211" s="15">
        <f t="shared" si="429"/>
        <v>0</v>
      </c>
      <c r="AA211" s="47">
        <v>0</v>
      </c>
      <c r="AB211" s="4">
        <v>0</v>
      </c>
      <c r="AC211" s="15">
        <f t="shared" si="430"/>
        <v>0</v>
      </c>
      <c r="AD211" s="47">
        <v>0</v>
      </c>
      <c r="AE211" s="4">
        <v>0</v>
      </c>
      <c r="AF211" s="15">
        <f t="shared" si="431"/>
        <v>0</v>
      </c>
      <c r="AG211" s="47">
        <v>0</v>
      </c>
      <c r="AH211" s="4">
        <v>0</v>
      </c>
      <c r="AI211" s="15">
        <f t="shared" si="432"/>
        <v>0</v>
      </c>
      <c r="AJ211" s="47">
        <v>0</v>
      </c>
      <c r="AK211" s="4">
        <v>0</v>
      </c>
      <c r="AL211" s="15">
        <f t="shared" si="433"/>
        <v>0</v>
      </c>
      <c r="AM211" s="47">
        <v>0</v>
      </c>
      <c r="AN211" s="4">
        <v>0</v>
      </c>
      <c r="AO211" s="15">
        <f t="shared" si="434"/>
        <v>0</v>
      </c>
      <c r="AP211" s="47">
        <v>0</v>
      </c>
      <c r="AQ211" s="4">
        <v>0</v>
      </c>
      <c r="AR211" s="15">
        <f t="shared" si="435"/>
        <v>0</v>
      </c>
      <c r="AS211" s="47">
        <v>0</v>
      </c>
      <c r="AT211" s="4">
        <v>0</v>
      </c>
      <c r="AU211" s="15">
        <f t="shared" si="436"/>
        <v>0</v>
      </c>
      <c r="AV211" s="47">
        <v>0</v>
      </c>
      <c r="AW211" s="4">
        <v>0</v>
      </c>
      <c r="AX211" s="15">
        <f t="shared" si="437"/>
        <v>0</v>
      </c>
      <c r="AY211" s="47">
        <v>0</v>
      </c>
      <c r="AZ211" s="4">
        <v>0</v>
      </c>
      <c r="BA211" s="15">
        <f t="shared" si="438"/>
        <v>0</v>
      </c>
      <c r="BB211" s="47">
        <v>0</v>
      </c>
      <c r="BC211" s="4">
        <v>0</v>
      </c>
      <c r="BD211" s="15">
        <f t="shared" si="439"/>
        <v>0</v>
      </c>
      <c r="BE211" s="47">
        <v>0</v>
      </c>
      <c r="BF211" s="4">
        <v>0</v>
      </c>
      <c r="BG211" s="15">
        <f t="shared" si="440"/>
        <v>0</v>
      </c>
      <c r="BH211" s="47">
        <v>0</v>
      </c>
      <c r="BI211" s="4">
        <v>0</v>
      </c>
      <c r="BJ211" s="15">
        <f t="shared" si="441"/>
        <v>0</v>
      </c>
      <c r="BK211" s="47">
        <v>0</v>
      </c>
      <c r="BL211" s="4">
        <v>0</v>
      </c>
      <c r="BM211" s="15">
        <f t="shared" si="442"/>
        <v>0</v>
      </c>
      <c r="BN211" s="47">
        <v>0</v>
      </c>
      <c r="BO211" s="4">
        <v>0</v>
      </c>
      <c r="BP211" s="15">
        <f t="shared" si="443"/>
        <v>0</v>
      </c>
      <c r="BQ211" s="47">
        <v>0</v>
      </c>
      <c r="BR211" s="4">
        <v>0</v>
      </c>
      <c r="BS211" s="15">
        <f t="shared" si="444"/>
        <v>0</v>
      </c>
      <c r="BT211" s="47">
        <v>0</v>
      </c>
      <c r="BU211" s="4">
        <v>0</v>
      </c>
      <c r="BV211" s="15">
        <f t="shared" si="445"/>
        <v>0</v>
      </c>
      <c r="BW211" s="47">
        <v>0</v>
      </c>
      <c r="BX211" s="4">
        <v>0</v>
      </c>
      <c r="BY211" s="15">
        <f t="shared" si="446"/>
        <v>0</v>
      </c>
      <c r="BZ211" s="47">
        <v>0</v>
      </c>
      <c r="CA211" s="4">
        <v>0</v>
      </c>
      <c r="CB211" s="15">
        <f t="shared" si="447"/>
        <v>0</v>
      </c>
      <c r="CC211" s="47">
        <v>0</v>
      </c>
      <c r="CD211" s="4">
        <v>0</v>
      </c>
      <c r="CE211" s="15">
        <f t="shared" si="448"/>
        <v>0</v>
      </c>
      <c r="CF211" s="47">
        <v>0</v>
      </c>
      <c r="CG211" s="4">
        <v>0</v>
      </c>
      <c r="CH211" s="15">
        <f t="shared" si="449"/>
        <v>0</v>
      </c>
      <c r="CI211" s="17">
        <f t="shared" si="451"/>
        <v>0</v>
      </c>
      <c r="CJ211" s="14">
        <f t="shared" si="452"/>
        <v>0</v>
      </c>
    </row>
    <row r="212" spans="1:88" x14ac:dyDescent="0.3">
      <c r="A212" s="60">
        <v>2024</v>
      </c>
      <c r="B212" s="61" t="s">
        <v>16</v>
      </c>
      <c r="C212" s="47">
        <v>0</v>
      </c>
      <c r="D212" s="4">
        <v>0</v>
      </c>
      <c r="E212" s="15">
        <f t="shared" si="453"/>
        <v>0</v>
      </c>
      <c r="F212" s="47">
        <v>0</v>
      </c>
      <c r="G212" s="4">
        <v>0</v>
      </c>
      <c r="H212" s="15">
        <f t="shared" si="423"/>
        <v>0</v>
      </c>
      <c r="I212" s="47">
        <v>0</v>
      </c>
      <c r="J212" s="4">
        <v>0</v>
      </c>
      <c r="K212" s="15">
        <f t="shared" si="424"/>
        <v>0</v>
      </c>
      <c r="L212" s="47">
        <v>0</v>
      </c>
      <c r="M212" s="4">
        <v>0</v>
      </c>
      <c r="N212" s="15">
        <f t="shared" si="425"/>
        <v>0</v>
      </c>
      <c r="O212" s="47">
        <v>0</v>
      </c>
      <c r="P212" s="4">
        <v>0</v>
      </c>
      <c r="Q212" s="15">
        <f t="shared" si="426"/>
        <v>0</v>
      </c>
      <c r="R212" s="47">
        <v>0</v>
      </c>
      <c r="S212" s="4">
        <v>0</v>
      </c>
      <c r="T212" s="15">
        <f t="shared" si="427"/>
        <v>0</v>
      </c>
      <c r="U212" s="47">
        <v>0</v>
      </c>
      <c r="V212" s="4">
        <v>0</v>
      </c>
      <c r="W212" s="15">
        <f t="shared" si="428"/>
        <v>0</v>
      </c>
      <c r="X212" s="47">
        <v>0</v>
      </c>
      <c r="Y212" s="4">
        <v>0</v>
      </c>
      <c r="Z212" s="15">
        <f t="shared" si="429"/>
        <v>0</v>
      </c>
      <c r="AA212" s="47">
        <v>0</v>
      </c>
      <c r="AB212" s="4">
        <v>0</v>
      </c>
      <c r="AC212" s="15">
        <f t="shared" si="430"/>
        <v>0</v>
      </c>
      <c r="AD212" s="47">
        <v>0</v>
      </c>
      <c r="AE212" s="4">
        <v>0</v>
      </c>
      <c r="AF212" s="15">
        <f t="shared" si="431"/>
        <v>0</v>
      </c>
      <c r="AG212" s="47">
        <v>0</v>
      </c>
      <c r="AH212" s="4">
        <v>0</v>
      </c>
      <c r="AI212" s="15">
        <f t="shared" si="432"/>
        <v>0</v>
      </c>
      <c r="AJ212" s="47">
        <v>0</v>
      </c>
      <c r="AK212" s="4">
        <v>0</v>
      </c>
      <c r="AL212" s="15">
        <f t="shared" si="433"/>
        <v>0</v>
      </c>
      <c r="AM212" s="47">
        <v>0</v>
      </c>
      <c r="AN212" s="4">
        <v>0</v>
      </c>
      <c r="AO212" s="15">
        <f t="shared" si="434"/>
        <v>0</v>
      </c>
      <c r="AP212" s="47">
        <v>0</v>
      </c>
      <c r="AQ212" s="4">
        <v>0</v>
      </c>
      <c r="AR212" s="15">
        <f t="shared" si="435"/>
        <v>0</v>
      </c>
      <c r="AS212" s="47">
        <v>0</v>
      </c>
      <c r="AT212" s="4">
        <v>0</v>
      </c>
      <c r="AU212" s="15">
        <f t="shared" si="436"/>
        <v>0</v>
      </c>
      <c r="AV212" s="47">
        <v>0</v>
      </c>
      <c r="AW212" s="4">
        <v>0</v>
      </c>
      <c r="AX212" s="15">
        <f t="shared" si="437"/>
        <v>0</v>
      </c>
      <c r="AY212" s="47">
        <v>0</v>
      </c>
      <c r="AZ212" s="4">
        <v>0</v>
      </c>
      <c r="BA212" s="15">
        <f t="shared" si="438"/>
        <v>0</v>
      </c>
      <c r="BB212" s="47">
        <v>0</v>
      </c>
      <c r="BC212" s="4">
        <v>0</v>
      </c>
      <c r="BD212" s="15">
        <f t="shared" si="439"/>
        <v>0</v>
      </c>
      <c r="BE212" s="47">
        <v>0</v>
      </c>
      <c r="BF212" s="4">
        <v>0</v>
      </c>
      <c r="BG212" s="15">
        <f t="shared" si="440"/>
        <v>0</v>
      </c>
      <c r="BH212" s="47">
        <v>0</v>
      </c>
      <c r="BI212" s="4">
        <v>0</v>
      </c>
      <c r="BJ212" s="15">
        <f t="shared" si="441"/>
        <v>0</v>
      </c>
      <c r="BK212" s="47">
        <v>0</v>
      </c>
      <c r="BL212" s="4">
        <v>0</v>
      </c>
      <c r="BM212" s="15">
        <f t="shared" si="442"/>
        <v>0</v>
      </c>
      <c r="BN212" s="47">
        <v>0</v>
      </c>
      <c r="BO212" s="4">
        <v>0</v>
      </c>
      <c r="BP212" s="15">
        <f t="shared" si="443"/>
        <v>0</v>
      </c>
      <c r="BQ212" s="47">
        <v>0</v>
      </c>
      <c r="BR212" s="4">
        <v>0</v>
      </c>
      <c r="BS212" s="15">
        <f t="shared" si="444"/>
        <v>0</v>
      </c>
      <c r="BT212" s="47">
        <v>0</v>
      </c>
      <c r="BU212" s="4">
        <v>0</v>
      </c>
      <c r="BV212" s="15">
        <f t="shared" si="445"/>
        <v>0</v>
      </c>
      <c r="BW212" s="47">
        <v>0</v>
      </c>
      <c r="BX212" s="4">
        <v>0</v>
      </c>
      <c r="BY212" s="15">
        <f t="shared" si="446"/>
        <v>0</v>
      </c>
      <c r="BZ212" s="47">
        <v>0</v>
      </c>
      <c r="CA212" s="4">
        <v>0</v>
      </c>
      <c r="CB212" s="15">
        <f t="shared" si="447"/>
        <v>0</v>
      </c>
      <c r="CC212" s="47">
        <v>0</v>
      </c>
      <c r="CD212" s="4">
        <v>0</v>
      </c>
      <c r="CE212" s="15">
        <f t="shared" si="448"/>
        <v>0</v>
      </c>
      <c r="CF212" s="47">
        <v>0</v>
      </c>
      <c r="CG212" s="4">
        <v>0</v>
      </c>
      <c r="CH212" s="15">
        <f t="shared" si="449"/>
        <v>0</v>
      </c>
      <c r="CI212" s="17">
        <f t="shared" si="451"/>
        <v>0</v>
      </c>
      <c r="CJ212" s="14">
        <f t="shared" si="452"/>
        <v>0</v>
      </c>
    </row>
    <row r="213" spans="1:88" ht="15" thickBot="1" x14ac:dyDescent="0.35">
      <c r="A213" s="78"/>
      <c r="B213" s="63" t="s">
        <v>17</v>
      </c>
      <c r="C213" s="48">
        <f t="shared" ref="C213:D213" si="454">SUM(C201:C212)</f>
        <v>0</v>
      </c>
      <c r="D213" s="36">
        <f t="shared" si="454"/>
        <v>0</v>
      </c>
      <c r="E213" s="49"/>
      <c r="F213" s="48">
        <f t="shared" ref="F213:G213" si="455">SUM(F201:F212)</f>
        <v>0</v>
      </c>
      <c r="G213" s="36">
        <f t="shared" si="455"/>
        <v>0</v>
      </c>
      <c r="H213" s="49"/>
      <c r="I213" s="48">
        <f t="shared" ref="I213:J213" si="456">SUM(I201:I212)</f>
        <v>0</v>
      </c>
      <c r="J213" s="36">
        <f t="shared" si="456"/>
        <v>0</v>
      </c>
      <c r="K213" s="49"/>
      <c r="L213" s="48">
        <f t="shared" ref="L213:M213" si="457">SUM(L201:L212)</f>
        <v>0</v>
      </c>
      <c r="M213" s="36">
        <f t="shared" si="457"/>
        <v>0</v>
      </c>
      <c r="N213" s="49"/>
      <c r="O213" s="48">
        <f t="shared" ref="O213:P213" si="458">SUM(O201:O212)</f>
        <v>0</v>
      </c>
      <c r="P213" s="36">
        <f t="shared" si="458"/>
        <v>0</v>
      </c>
      <c r="Q213" s="49"/>
      <c r="R213" s="48">
        <f t="shared" ref="R213:S213" si="459">SUM(R201:R212)</f>
        <v>0</v>
      </c>
      <c r="S213" s="36">
        <f t="shared" si="459"/>
        <v>0</v>
      </c>
      <c r="T213" s="49"/>
      <c r="U213" s="48">
        <f t="shared" ref="U213:V213" si="460">SUM(U201:U212)</f>
        <v>0</v>
      </c>
      <c r="V213" s="36">
        <f t="shared" si="460"/>
        <v>0</v>
      </c>
      <c r="W213" s="49"/>
      <c r="X213" s="48">
        <f t="shared" ref="X213:Y213" si="461">SUM(X201:X212)</f>
        <v>46</v>
      </c>
      <c r="Y213" s="36">
        <f t="shared" si="461"/>
        <v>192.005</v>
      </c>
      <c r="Z213" s="49"/>
      <c r="AA213" s="48">
        <f t="shared" ref="AA213:AB213" si="462">SUM(AA201:AA212)</f>
        <v>0</v>
      </c>
      <c r="AB213" s="36">
        <f t="shared" si="462"/>
        <v>0</v>
      </c>
      <c r="AC213" s="49"/>
      <c r="AD213" s="48">
        <f t="shared" ref="AD213:AE213" si="463">SUM(AD201:AD212)</f>
        <v>8.2100000000000003E-3</v>
      </c>
      <c r="AE213" s="36">
        <f t="shared" si="463"/>
        <v>3.1440000000000001</v>
      </c>
      <c r="AF213" s="49"/>
      <c r="AG213" s="48">
        <f t="shared" ref="AG213:AH213" si="464">SUM(AG201:AG212)</f>
        <v>0.35545999999999994</v>
      </c>
      <c r="AH213" s="36">
        <f t="shared" si="464"/>
        <v>66.707999999999998</v>
      </c>
      <c r="AI213" s="49"/>
      <c r="AJ213" s="48">
        <f t="shared" ref="AJ213:AK213" si="465">SUM(AJ201:AJ212)</f>
        <v>2.1269999999999997E-2</v>
      </c>
      <c r="AK213" s="36">
        <f t="shared" si="465"/>
        <v>4.1120000000000001</v>
      </c>
      <c r="AL213" s="49"/>
      <c r="AM213" s="48">
        <f t="shared" ref="AM213:AN213" si="466">SUM(AM201:AM212)</f>
        <v>0</v>
      </c>
      <c r="AN213" s="36">
        <f t="shared" si="466"/>
        <v>0</v>
      </c>
      <c r="AO213" s="49"/>
      <c r="AP213" s="48">
        <f t="shared" ref="AP213:AQ213" si="467">SUM(AP201:AP212)</f>
        <v>0</v>
      </c>
      <c r="AQ213" s="36">
        <f t="shared" si="467"/>
        <v>0</v>
      </c>
      <c r="AR213" s="49"/>
      <c r="AS213" s="48">
        <f t="shared" ref="AS213:AT213" si="468">SUM(AS201:AS212)</f>
        <v>0</v>
      </c>
      <c r="AT213" s="36">
        <f t="shared" si="468"/>
        <v>0</v>
      </c>
      <c r="AU213" s="49"/>
      <c r="AV213" s="48">
        <f t="shared" ref="AV213:AW213" si="469">SUM(AV201:AV212)</f>
        <v>0</v>
      </c>
      <c r="AW213" s="36">
        <f t="shared" si="469"/>
        <v>0</v>
      </c>
      <c r="AX213" s="49"/>
      <c r="AY213" s="48">
        <f t="shared" ref="AY213:AZ213" si="470">SUM(AY201:AY212)</f>
        <v>0</v>
      </c>
      <c r="AZ213" s="36">
        <f t="shared" si="470"/>
        <v>0</v>
      </c>
      <c r="BA213" s="49"/>
      <c r="BB213" s="48">
        <f t="shared" ref="BB213:BC213" si="471">SUM(BB201:BB212)</f>
        <v>0</v>
      </c>
      <c r="BC213" s="36">
        <f t="shared" si="471"/>
        <v>0</v>
      </c>
      <c r="BD213" s="49"/>
      <c r="BE213" s="48">
        <f t="shared" ref="BE213:BF213" si="472">SUM(BE201:BE212)</f>
        <v>0</v>
      </c>
      <c r="BF213" s="36">
        <f t="shared" si="472"/>
        <v>0</v>
      </c>
      <c r="BG213" s="49"/>
      <c r="BH213" s="48">
        <f t="shared" ref="BH213:BI213" si="473">SUM(BH201:BH212)</f>
        <v>0</v>
      </c>
      <c r="BI213" s="36">
        <f t="shared" si="473"/>
        <v>0</v>
      </c>
      <c r="BJ213" s="49"/>
      <c r="BK213" s="48">
        <f t="shared" ref="BK213:BL213" si="474">SUM(BK201:BK212)</f>
        <v>1.73E-3</v>
      </c>
      <c r="BL213" s="36">
        <f t="shared" si="474"/>
        <v>2.927</v>
      </c>
      <c r="BM213" s="49"/>
      <c r="BN213" s="48">
        <f t="shared" ref="BN213:BO213" si="475">SUM(BN201:BN212)</f>
        <v>0</v>
      </c>
      <c r="BO213" s="36">
        <f t="shared" si="475"/>
        <v>0</v>
      </c>
      <c r="BP213" s="49"/>
      <c r="BQ213" s="48">
        <f t="shared" ref="BQ213:BR213" si="476">SUM(BQ201:BQ212)</f>
        <v>0</v>
      </c>
      <c r="BR213" s="36">
        <f t="shared" si="476"/>
        <v>0</v>
      </c>
      <c r="BS213" s="49"/>
      <c r="BT213" s="48">
        <f t="shared" ref="BT213:BU213" si="477">SUM(BT201:BT212)</f>
        <v>0</v>
      </c>
      <c r="BU213" s="36">
        <f t="shared" si="477"/>
        <v>0</v>
      </c>
      <c r="BV213" s="49"/>
      <c r="BW213" s="48">
        <f t="shared" ref="BW213:BX213" si="478">SUM(BW201:BW212)</f>
        <v>1.4630000000000001E-2</v>
      </c>
      <c r="BX213" s="36">
        <f t="shared" si="478"/>
        <v>16.32</v>
      </c>
      <c r="BY213" s="49"/>
      <c r="BZ213" s="48">
        <f t="shared" ref="BZ213:CA213" si="479">SUM(BZ201:BZ212)</f>
        <v>1.41E-2</v>
      </c>
      <c r="CA213" s="36">
        <f t="shared" si="479"/>
        <v>20.443999999999999</v>
      </c>
      <c r="CB213" s="49"/>
      <c r="CC213" s="48">
        <f t="shared" ref="CC213:CD213" si="480">SUM(CC201:CC212)</f>
        <v>0</v>
      </c>
      <c r="CD213" s="36">
        <f t="shared" si="480"/>
        <v>0</v>
      </c>
      <c r="CE213" s="49"/>
      <c r="CF213" s="48">
        <f t="shared" ref="CF213:CG213" si="481">SUM(CF201:CF212)</f>
        <v>0</v>
      </c>
      <c r="CG213" s="36">
        <f t="shared" si="481"/>
        <v>0</v>
      </c>
      <c r="CH213" s="49"/>
      <c r="CI213" s="37">
        <f t="shared" si="451"/>
        <v>46.415399999999998</v>
      </c>
      <c r="CJ213" s="38">
        <f t="shared" si="452"/>
        <v>305.66000000000003</v>
      </c>
    </row>
  </sheetData>
  <mergeCells count="30">
    <mergeCell ref="BN4:BP4"/>
    <mergeCell ref="CF4:CH4"/>
    <mergeCell ref="CC4:CE4"/>
    <mergeCell ref="BK4:BM4"/>
    <mergeCell ref="BZ4:CB4"/>
    <mergeCell ref="BW4:BY4"/>
    <mergeCell ref="BT4:BV4"/>
    <mergeCell ref="BQ4:BS4"/>
    <mergeCell ref="O4:Q4"/>
    <mergeCell ref="AS4:AU4"/>
    <mergeCell ref="BE4:BG4"/>
    <mergeCell ref="BH4:BJ4"/>
    <mergeCell ref="U4:W4"/>
    <mergeCell ref="X4:Z4"/>
    <mergeCell ref="AG4:AI4"/>
    <mergeCell ref="AV4:AX4"/>
    <mergeCell ref="AD4:AF4"/>
    <mergeCell ref="AA4:AC4"/>
    <mergeCell ref="AJ4:AL4"/>
    <mergeCell ref="AM4:AO4"/>
    <mergeCell ref="AP4:AR4"/>
    <mergeCell ref="BB4:BD4"/>
    <mergeCell ref="R4:T4"/>
    <mergeCell ref="AY4:BA4"/>
    <mergeCell ref="A4:B4"/>
    <mergeCell ref="I4:K4"/>
    <mergeCell ref="F4:H4"/>
    <mergeCell ref="C4:E4"/>
    <mergeCell ref="C2:L2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C213"/>
  <sheetViews>
    <sheetView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1" max="1" width="9.109375" style="3"/>
    <col min="2" max="2" width="11" bestFit="1" customWidth="1"/>
    <col min="3" max="3" width="9.109375" style="9" customWidth="1"/>
    <col min="4" max="4" width="10.33203125" style="3" customWidth="1"/>
    <col min="5" max="5" width="12.44140625" style="3" bestFit="1" customWidth="1"/>
    <col min="6" max="6" width="9.109375" style="9" customWidth="1"/>
    <col min="7" max="7" width="10.33203125" style="3" bestFit="1" customWidth="1"/>
    <col min="8" max="8" width="9.44140625" style="3" bestFit="1" customWidth="1"/>
    <col min="9" max="9" width="9.109375" style="9" customWidth="1"/>
    <col min="10" max="10" width="10.33203125" style="3" bestFit="1" customWidth="1"/>
    <col min="11" max="11" width="9.44140625" style="3" bestFit="1" customWidth="1"/>
    <col min="12" max="12" width="10.5546875" style="9" customWidth="1"/>
    <col min="13" max="13" width="10.33203125" style="3" bestFit="1" customWidth="1"/>
    <col min="14" max="14" width="9.44140625" style="3" bestFit="1" customWidth="1"/>
    <col min="15" max="15" width="9.109375" style="9" customWidth="1"/>
    <col min="16" max="16" width="10.33203125" style="3" bestFit="1" customWidth="1"/>
    <col min="17" max="17" width="11.44140625" style="3" customWidth="1"/>
    <col min="18" max="18" width="9.109375" style="9" customWidth="1"/>
    <col min="19" max="19" width="10.33203125" style="3" bestFit="1" customWidth="1"/>
    <col min="20" max="20" width="9.44140625" style="3" bestFit="1" customWidth="1"/>
    <col min="21" max="21" width="9.109375" style="9" customWidth="1"/>
    <col min="22" max="22" width="10.33203125" style="3" bestFit="1" customWidth="1"/>
    <col min="23" max="23" width="9.44140625" style="3" bestFit="1" customWidth="1"/>
    <col min="24" max="24" width="9.109375" style="9" customWidth="1"/>
    <col min="25" max="25" width="10.33203125" style="3" bestFit="1" customWidth="1"/>
    <col min="26" max="26" width="9.44140625" style="3" bestFit="1" customWidth="1"/>
    <col min="27" max="27" width="9.109375" style="9" customWidth="1"/>
    <col min="28" max="28" width="10.33203125" style="3" bestFit="1" customWidth="1"/>
    <col min="29" max="29" width="10.88671875" style="3" bestFit="1" customWidth="1"/>
    <col min="30" max="30" width="9.109375" style="9" customWidth="1"/>
    <col min="31" max="31" width="10.33203125" style="3" bestFit="1" customWidth="1"/>
    <col min="32" max="38" width="10.6640625" style="3" customWidth="1"/>
    <col min="39" max="39" width="10.5546875" style="9" customWidth="1"/>
    <col min="40" max="40" width="10.33203125" style="3" bestFit="1" customWidth="1"/>
    <col min="41" max="41" width="9.44140625" style="3" bestFit="1" customWidth="1"/>
    <col min="42" max="42" width="9.109375" style="9" customWidth="1"/>
    <col min="43" max="43" width="10.33203125" style="3" bestFit="1" customWidth="1"/>
    <col min="44" max="44" width="10" style="3" bestFit="1" customWidth="1"/>
    <col min="45" max="45" width="9.109375" style="9" customWidth="1"/>
    <col min="46" max="46" width="10.33203125" style="3" bestFit="1" customWidth="1"/>
    <col min="47" max="47" width="9.88671875" style="3" bestFit="1" customWidth="1"/>
    <col min="48" max="48" width="9.109375" style="9" customWidth="1"/>
    <col min="49" max="49" width="10.33203125" style="3" customWidth="1"/>
    <col min="50" max="50" width="9.44140625" style="3" bestFit="1" customWidth="1"/>
    <col min="51" max="51" width="9.109375" style="9" customWidth="1"/>
    <col min="52" max="52" width="10.33203125" style="3" bestFit="1" customWidth="1"/>
    <col min="53" max="53" width="9.44140625" style="3" bestFit="1" customWidth="1"/>
    <col min="54" max="54" width="9.109375" style="9" customWidth="1"/>
    <col min="55" max="55" width="10.33203125" style="3" customWidth="1"/>
    <col min="56" max="56" width="9.44140625" style="3" bestFit="1" customWidth="1"/>
    <col min="57" max="57" width="9.109375" style="9" customWidth="1"/>
    <col min="58" max="58" width="10.33203125" style="3" customWidth="1"/>
    <col min="59" max="59" width="9.44140625" style="3" bestFit="1" customWidth="1"/>
    <col min="60" max="60" width="9.109375" style="9" customWidth="1"/>
    <col min="61" max="61" width="10.33203125" style="3" customWidth="1"/>
    <col min="62" max="62" width="11.33203125" style="3" bestFit="1" customWidth="1"/>
    <col min="63" max="63" width="9.33203125" style="3" customWidth="1"/>
    <col min="64" max="64" width="9" style="3" customWidth="1"/>
    <col min="65" max="65" width="11.21875" style="3" customWidth="1"/>
    <col min="66" max="66" width="9.109375" style="9" customWidth="1"/>
    <col min="67" max="67" width="10.33203125" style="3" bestFit="1" customWidth="1"/>
    <col min="68" max="68" width="9.88671875" style="3" bestFit="1" customWidth="1"/>
    <col min="69" max="69" width="9.109375" style="9" customWidth="1"/>
    <col min="70" max="70" width="10.33203125" style="3" bestFit="1" customWidth="1"/>
    <col min="71" max="71" width="11.5546875" style="3" customWidth="1"/>
    <col min="72" max="72" width="9.109375" style="9" customWidth="1"/>
    <col min="73" max="73" width="10.33203125" style="3" bestFit="1" customWidth="1"/>
    <col min="74" max="74" width="12" style="3" customWidth="1"/>
    <col min="75" max="75" width="9.109375" style="9" customWidth="1"/>
    <col min="76" max="76" width="10.33203125" style="3" bestFit="1" customWidth="1"/>
    <col min="77" max="77" width="11.6640625" style="3" customWidth="1"/>
    <col min="78" max="78" width="11" style="9" customWidth="1"/>
    <col min="79" max="79" width="12.109375" style="3" customWidth="1"/>
    <col min="80" max="80" width="12.44140625" style="3" bestFit="1" customWidth="1"/>
    <col min="81" max="81" width="10.5546875" style="9" customWidth="1"/>
    <col min="82" max="82" width="10.33203125" style="3" bestFit="1" customWidth="1"/>
    <col min="83" max="83" width="10.6640625" style="3" customWidth="1"/>
    <col min="84" max="84" width="9.109375" style="9" customWidth="1"/>
    <col min="85" max="85" width="10.33203125" style="3" bestFit="1" customWidth="1"/>
    <col min="86" max="86" width="9.44140625" style="3" bestFit="1" customWidth="1"/>
    <col min="87" max="87" width="9.109375" style="9" customWidth="1"/>
    <col min="88" max="88" width="10.33203125" style="3" bestFit="1" customWidth="1"/>
    <col min="89" max="89" width="9.44140625" style="3" bestFit="1" customWidth="1"/>
    <col min="90" max="91" width="9.109375" style="3" customWidth="1"/>
    <col min="92" max="92" width="11" style="3" customWidth="1"/>
    <col min="93" max="93" width="9.44140625" style="3" customWidth="1"/>
    <col min="94" max="94" width="10.33203125" style="3" bestFit="1" customWidth="1"/>
    <col min="95" max="95" width="10.5546875" style="3" customWidth="1"/>
    <col min="96" max="96" width="9.109375" style="9" customWidth="1"/>
    <col min="97" max="97" width="10.33203125" style="3" bestFit="1" customWidth="1"/>
    <col min="98" max="98" width="11.44140625" style="3" customWidth="1"/>
    <col min="99" max="99" width="9.109375" style="9" customWidth="1"/>
    <col min="100" max="100" width="10.33203125" style="3" bestFit="1" customWidth="1"/>
    <col min="101" max="101" width="11.44140625" style="3" customWidth="1"/>
    <col min="102" max="102" width="9.109375" style="9" customWidth="1"/>
    <col min="103" max="103" width="10.33203125" style="3" bestFit="1" customWidth="1"/>
    <col min="104" max="104" width="10.88671875" style="3" bestFit="1" customWidth="1"/>
    <col min="105" max="105" width="9.109375" style="9" customWidth="1"/>
    <col min="106" max="106" width="10.33203125" style="3" bestFit="1" customWidth="1"/>
    <col min="107" max="107" width="10.88671875" style="3" bestFit="1" customWidth="1"/>
    <col min="108" max="110" width="10.88671875" style="3" customWidth="1"/>
    <col min="111" max="111" width="9.109375" style="9" customWidth="1"/>
    <col min="112" max="112" width="10.33203125" style="3" bestFit="1" customWidth="1"/>
    <col min="113" max="113" width="9.44140625" style="3" bestFit="1" customWidth="1"/>
    <col min="114" max="114" width="9.109375" style="9" customWidth="1"/>
    <col min="115" max="115" width="10.33203125" style="3" bestFit="1" customWidth="1"/>
    <col min="116" max="116" width="13.5546875" style="3" bestFit="1" customWidth="1"/>
    <col min="117" max="117" width="9.109375" style="9" customWidth="1"/>
    <col min="118" max="118" width="10.33203125" style="3" customWidth="1"/>
    <col min="119" max="119" width="12.109375" style="3" customWidth="1"/>
    <col min="120" max="120" width="9.109375" style="9" customWidth="1"/>
    <col min="121" max="121" width="10.33203125" style="3" customWidth="1"/>
    <col min="122" max="122" width="10.88671875" style="3" bestFit="1" customWidth="1"/>
    <col min="123" max="123" width="9.109375" style="9" customWidth="1"/>
    <col min="124" max="124" width="10.33203125" style="3" bestFit="1" customWidth="1"/>
    <col min="125" max="125" width="9.88671875" style="3" bestFit="1" customWidth="1"/>
    <col min="126" max="126" width="9.109375" style="9" customWidth="1"/>
    <col min="127" max="127" width="10.33203125" style="3" bestFit="1" customWidth="1"/>
    <col min="128" max="128" width="10.5546875" style="3" bestFit="1" customWidth="1"/>
    <col min="129" max="129" width="9.109375" style="9" customWidth="1"/>
    <col min="130" max="130" width="10.33203125" style="3" bestFit="1" customWidth="1"/>
    <col min="131" max="131" width="12" style="3" customWidth="1"/>
    <col min="132" max="132" width="9.109375" style="9" customWidth="1"/>
    <col min="133" max="133" width="10.33203125" style="3" bestFit="1" customWidth="1"/>
    <col min="134" max="134" width="12" style="3" customWidth="1"/>
    <col min="135" max="135" width="9.109375" style="9" customWidth="1"/>
    <col min="136" max="136" width="10.33203125" style="3" bestFit="1" customWidth="1"/>
    <col min="137" max="137" width="9.88671875" style="3" bestFit="1" customWidth="1"/>
    <col min="138" max="138" width="12.33203125" style="9" customWidth="1"/>
    <col min="139" max="139" width="12.33203125" style="3" customWidth="1"/>
    <col min="140" max="140" width="9.109375" style="3"/>
    <col min="141" max="141" width="1.6640625" style="3" customWidth="1"/>
    <col min="142" max="144" width="9.109375" style="3"/>
    <col min="145" max="145" width="1.6640625" style="3" customWidth="1"/>
    <col min="146" max="148" width="9.109375" style="3"/>
    <col min="149" max="149" width="1.6640625" style="3" customWidth="1"/>
    <col min="150" max="152" width="9.109375" style="3"/>
    <col min="153" max="153" width="1.6640625" style="3" customWidth="1"/>
    <col min="154" max="156" width="9.109375" style="3"/>
    <col min="157" max="157" width="1.6640625" style="3" customWidth="1"/>
    <col min="158" max="160" width="9.109375" style="3"/>
    <col min="161" max="161" width="1.6640625" style="3" customWidth="1"/>
    <col min="162" max="164" width="9.109375" style="3"/>
    <col min="165" max="165" width="1.6640625" style="3" customWidth="1"/>
    <col min="166" max="166" width="12.109375" style="3" customWidth="1"/>
    <col min="167" max="168" width="9.109375" style="3"/>
    <col min="169" max="169" width="1.6640625" style="3" customWidth="1"/>
    <col min="170" max="172" width="9.109375" style="3"/>
    <col min="173" max="173" width="1.6640625" style="3" customWidth="1"/>
    <col min="174" max="176" width="9.109375" style="3"/>
    <col min="177" max="177" width="1.6640625" style="3" customWidth="1"/>
    <col min="178" max="180" width="9.109375" style="3"/>
    <col min="181" max="181" width="1.6640625" style="3" customWidth="1"/>
    <col min="182" max="16384" width="9.109375" style="3"/>
  </cols>
  <sheetData>
    <row r="1" spans="1:263" s="20" customFormat="1" x14ac:dyDescent="0.3">
      <c r="B1" s="18"/>
      <c r="C1" s="19"/>
      <c r="F1" s="19"/>
      <c r="I1" s="19"/>
      <c r="L1" s="19"/>
      <c r="O1" s="19"/>
      <c r="R1" s="19"/>
      <c r="U1" s="19"/>
      <c r="X1" s="19"/>
      <c r="AA1" s="19"/>
      <c r="AD1" s="19"/>
      <c r="AM1" s="19"/>
      <c r="AP1" s="19"/>
      <c r="AS1" s="19"/>
      <c r="AV1" s="19"/>
      <c r="AY1" s="19"/>
      <c r="BB1" s="19"/>
      <c r="BE1" s="19"/>
      <c r="BH1" s="19"/>
      <c r="BN1" s="19"/>
      <c r="BQ1" s="19"/>
      <c r="BT1" s="19"/>
      <c r="BW1" s="19"/>
      <c r="BZ1" s="19"/>
      <c r="CC1" s="19"/>
      <c r="CF1" s="19"/>
      <c r="CI1" s="19"/>
      <c r="CR1" s="19"/>
      <c r="CU1" s="19"/>
      <c r="CX1" s="19"/>
      <c r="DA1" s="19"/>
      <c r="DG1" s="19"/>
      <c r="DJ1" s="19"/>
      <c r="DM1" s="19"/>
      <c r="DP1" s="19"/>
      <c r="DS1" s="19"/>
      <c r="DV1" s="19"/>
      <c r="DY1" s="19"/>
      <c r="EB1" s="19"/>
      <c r="EE1" s="19"/>
      <c r="EH1" s="19"/>
    </row>
    <row r="2" spans="1:263" s="39" customFormat="1" ht="21" customHeight="1" x14ac:dyDescent="0.4">
      <c r="B2" s="21" t="s">
        <v>23</v>
      </c>
      <c r="C2" s="105" t="s">
        <v>50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O2" s="40"/>
      <c r="R2" s="40"/>
      <c r="U2" s="40"/>
      <c r="X2" s="40"/>
      <c r="AA2" s="40"/>
      <c r="AD2" s="40"/>
      <c r="AP2" s="40"/>
      <c r="AS2" s="40"/>
      <c r="AV2" s="40"/>
      <c r="AY2" s="40"/>
      <c r="BB2" s="40"/>
      <c r="BE2" s="40"/>
      <c r="BH2" s="40"/>
      <c r="BN2" s="40"/>
      <c r="BQ2" s="40"/>
      <c r="BT2" s="40"/>
      <c r="BW2" s="40"/>
      <c r="BZ2" s="40"/>
      <c r="CF2" s="40"/>
      <c r="CI2" s="40"/>
      <c r="CR2" s="40"/>
      <c r="CU2" s="40"/>
      <c r="CX2" s="40"/>
      <c r="DA2" s="40"/>
      <c r="DG2" s="40"/>
      <c r="DJ2" s="40"/>
      <c r="DM2" s="40"/>
      <c r="DP2" s="40"/>
      <c r="DS2" s="40"/>
      <c r="DV2" s="40"/>
      <c r="DY2" s="40"/>
      <c r="EB2" s="40"/>
      <c r="EE2" s="40"/>
      <c r="EH2" s="40"/>
    </row>
    <row r="3" spans="1:263" s="23" customFormat="1" ht="15" thickBot="1" x14ac:dyDescent="0.35">
      <c r="B3" s="25"/>
      <c r="C3" s="41"/>
      <c r="D3" s="42"/>
      <c r="E3" s="42"/>
      <c r="F3" s="24"/>
      <c r="I3" s="24"/>
      <c r="L3" s="24"/>
      <c r="O3" s="24"/>
      <c r="R3" s="24"/>
      <c r="U3" s="24"/>
      <c r="X3" s="24"/>
      <c r="AA3" s="24"/>
      <c r="AD3" s="24"/>
      <c r="AM3" s="24"/>
      <c r="AP3" s="24"/>
      <c r="AS3" s="24"/>
      <c r="AV3" s="24"/>
      <c r="AY3" s="24"/>
      <c r="BB3" s="24"/>
      <c r="BE3" s="24"/>
      <c r="BH3" s="24"/>
      <c r="BN3" s="24"/>
      <c r="BQ3" s="24"/>
      <c r="BT3" s="24"/>
      <c r="BW3" s="24"/>
      <c r="BZ3" s="24"/>
      <c r="CC3" s="24"/>
      <c r="CF3" s="24"/>
      <c r="CI3" s="24"/>
      <c r="CR3" s="24"/>
      <c r="CU3" s="24"/>
      <c r="CX3" s="24"/>
      <c r="DA3" s="24"/>
      <c r="DG3" s="24"/>
      <c r="DJ3" s="24"/>
      <c r="DM3" s="24"/>
      <c r="DP3" s="24"/>
      <c r="DS3" s="24"/>
      <c r="DV3" s="24"/>
      <c r="DY3" s="24"/>
      <c r="EB3" s="24"/>
      <c r="EE3" s="24"/>
      <c r="EH3" s="24"/>
    </row>
    <row r="4" spans="1:263" s="96" customFormat="1" ht="45" customHeight="1" x14ac:dyDescent="0.3">
      <c r="A4" s="109" t="s">
        <v>0</v>
      </c>
      <c r="B4" s="110"/>
      <c r="C4" s="111" t="s">
        <v>24</v>
      </c>
      <c r="D4" s="112"/>
      <c r="E4" s="113"/>
      <c r="F4" s="111" t="s">
        <v>25</v>
      </c>
      <c r="G4" s="112"/>
      <c r="H4" s="113"/>
      <c r="I4" s="111" t="s">
        <v>67</v>
      </c>
      <c r="J4" s="112"/>
      <c r="K4" s="113"/>
      <c r="L4" s="111" t="s">
        <v>26</v>
      </c>
      <c r="M4" s="112"/>
      <c r="N4" s="113"/>
      <c r="O4" s="111" t="s">
        <v>83</v>
      </c>
      <c r="P4" s="112"/>
      <c r="Q4" s="113"/>
      <c r="R4" s="111" t="s">
        <v>27</v>
      </c>
      <c r="S4" s="112"/>
      <c r="T4" s="113"/>
      <c r="U4" s="111" t="s">
        <v>86</v>
      </c>
      <c r="V4" s="112"/>
      <c r="W4" s="113"/>
      <c r="X4" s="111" t="s">
        <v>28</v>
      </c>
      <c r="Y4" s="112"/>
      <c r="Z4" s="113"/>
      <c r="AA4" s="111" t="s">
        <v>29</v>
      </c>
      <c r="AB4" s="112"/>
      <c r="AC4" s="113"/>
      <c r="AD4" s="111" t="s">
        <v>57</v>
      </c>
      <c r="AE4" s="112"/>
      <c r="AF4" s="113"/>
      <c r="AG4" s="114" t="s">
        <v>59</v>
      </c>
      <c r="AH4" s="115"/>
      <c r="AI4" s="116"/>
      <c r="AJ4" s="114" t="s">
        <v>61</v>
      </c>
      <c r="AK4" s="115"/>
      <c r="AL4" s="116"/>
      <c r="AM4" s="111" t="s">
        <v>84</v>
      </c>
      <c r="AN4" s="112"/>
      <c r="AO4" s="113"/>
      <c r="AP4" s="111" t="s">
        <v>30</v>
      </c>
      <c r="AQ4" s="112"/>
      <c r="AR4" s="113"/>
      <c r="AS4" s="111" t="s">
        <v>66</v>
      </c>
      <c r="AT4" s="112"/>
      <c r="AU4" s="113"/>
      <c r="AV4" s="111" t="s">
        <v>46</v>
      </c>
      <c r="AW4" s="112"/>
      <c r="AX4" s="113"/>
      <c r="AY4" s="111" t="s">
        <v>31</v>
      </c>
      <c r="AZ4" s="112"/>
      <c r="BA4" s="113"/>
      <c r="BB4" s="111" t="s">
        <v>82</v>
      </c>
      <c r="BC4" s="112"/>
      <c r="BD4" s="113"/>
      <c r="BE4" s="111" t="s">
        <v>70</v>
      </c>
      <c r="BF4" s="112"/>
      <c r="BG4" s="113"/>
      <c r="BH4" s="111" t="s">
        <v>32</v>
      </c>
      <c r="BI4" s="112"/>
      <c r="BJ4" s="113"/>
      <c r="BK4" s="111" t="s">
        <v>54</v>
      </c>
      <c r="BL4" s="112"/>
      <c r="BM4" s="113"/>
      <c r="BN4" s="111" t="s">
        <v>33</v>
      </c>
      <c r="BO4" s="112"/>
      <c r="BP4" s="113"/>
      <c r="BQ4" s="111" t="s">
        <v>34</v>
      </c>
      <c r="BR4" s="112"/>
      <c r="BS4" s="113"/>
      <c r="BT4" s="111" t="s">
        <v>71</v>
      </c>
      <c r="BU4" s="112"/>
      <c r="BV4" s="113"/>
      <c r="BW4" s="111" t="s">
        <v>44</v>
      </c>
      <c r="BX4" s="112"/>
      <c r="BY4" s="113"/>
      <c r="BZ4" s="111" t="s">
        <v>35</v>
      </c>
      <c r="CA4" s="112"/>
      <c r="CB4" s="113"/>
      <c r="CC4" s="111" t="s">
        <v>52</v>
      </c>
      <c r="CD4" s="112"/>
      <c r="CE4" s="113"/>
      <c r="CF4" s="114" t="s">
        <v>36</v>
      </c>
      <c r="CG4" s="117"/>
      <c r="CH4" s="118"/>
      <c r="CI4" s="111" t="s">
        <v>37</v>
      </c>
      <c r="CJ4" s="112"/>
      <c r="CK4" s="113"/>
      <c r="CL4" s="111" t="s">
        <v>68</v>
      </c>
      <c r="CM4" s="112"/>
      <c r="CN4" s="113"/>
      <c r="CO4" s="114" t="s">
        <v>58</v>
      </c>
      <c r="CP4" s="115"/>
      <c r="CQ4" s="116"/>
      <c r="CR4" s="111" t="s">
        <v>38</v>
      </c>
      <c r="CS4" s="112"/>
      <c r="CT4" s="113"/>
      <c r="CU4" s="111" t="s">
        <v>85</v>
      </c>
      <c r="CV4" s="112"/>
      <c r="CW4" s="113"/>
      <c r="CX4" s="111" t="s">
        <v>72</v>
      </c>
      <c r="CY4" s="112"/>
      <c r="CZ4" s="113"/>
      <c r="DA4" s="111" t="s">
        <v>55</v>
      </c>
      <c r="DB4" s="112"/>
      <c r="DC4" s="113"/>
      <c r="DD4" s="114" t="s">
        <v>51</v>
      </c>
      <c r="DE4" s="115"/>
      <c r="DF4" s="116"/>
      <c r="DG4" s="111" t="s">
        <v>39</v>
      </c>
      <c r="DH4" s="112"/>
      <c r="DI4" s="113"/>
      <c r="DJ4" s="111" t="s">
        <v>40</v>
      </c>
      <c r="DK4" s="112"/>
      <c r="DL4" s="113"/>
      <c r="DM4" s="111" t="s">
        <v>41</v>
      </c>
      <c r="DN4" s="112"/>
      <c r="DO4" s="113"/>
      <c r="DP4" s="119" t="s">
        <v>60</v>
      </c>
      <c r="DQ4" s="112"/>
      <c r="DR4" s="113"/>
      <c r="DS4" s="111" t="s">
        <v>19</v>
      </c>
      <c r="DT4" s="112"/>
      <c r="DU4" s="113"/>
      <c r="DV4" s="111" t="s">
        <v>53</v>
      </c>
      <c r="DW4" s="112"/>
      <c r="DX4" s="113"/>
      <c r="DY4" s="111" t="s">
        <v>81</v>
      </c>
      <c r="DZ4" s="112"/>
      <c r="EA4" s="113"/>
      <c r="EB4" s="111" t="s">
        <v>42</v>
      </c>
      <c r="EC4" s="112"/>
      <c r="ED4" s="113"/>
      <c r="EE4" s="111" t="s">
        <v>43</v>
      </c>
      <c r="EF4" s="112"/>
      <c r="EG4" s="113"/>
      <c r="EH4" s="94" t="s">
        <v>20</v>
      </c>
      <c r="EI4" s="93" t="s">
        <v>20</v>
      </c>
      <c r="EJ4" s="95"/>
      <c r="EL4" s="95"/>
      <c r="EM4" s="95"/>
      <c r="EN4" s="95"/>
      <c r="EP4" s="95"/>
      <c r="EQ4" s="95"/>
      <c r="ER4" s="95"/>
      <c r="ET4" s="95"/>
      <c r="EU4" s="95"/>
      <c r="EV4" s="95"/>
      <c r="EX4" s="95"/>
      <c r="EY4" s="95"/>
      <c r="EZ4" s="95"/>
      <c r="FB4" s="95"/>
      <c r="FC4" s="95"/>
      <c r="FD4" s="95"/>
      <c r="FF4" s="95"/>
      <c r="FG4" s="95"/>
      <c r="FH4" s="95"/>
      <c r="FJ4" s="95"/>
      <c r="FK4" s="95"/>
      <c r="FL4" s="95"/>
      <c r="FN4" s="95"/>
      <c r="FO4" s="95"/>
      <c r="FP4" s="95"/>
      <c r="FR4" s="95"/>
      <c r="FS4" s="95"/>
      <c r="FT4" s="95"/>
      <c r="FV4" s="95"/>
      <c r="FW4" s="95"/>
      <c r="FX4" s="95"/>
      <c r="FZ4" s="95"/>
      <c r="GA4" s="95"/>
      <c r="GB4" s="95"/>
    </row>
    <row r="5" spans="1:263" ht="45" customHeight="1" thickBot="1" x14ac:dyDescent="0.35">
      <c r="A5" s="58" t="s">
        <v>1</v>
      </c>
      <c r="B5" s="59" t="s">
        <v>79</v>
      </c>
      <c r="C5" s="29" t="s">
        <v>2</v>
      </c>
      <c r="D5" s="28" t="s">
        <v>3</v>
      </c>
      <c r="E5" s="30" t="s">
        <v>4</v>
      </c>
      <c r="F5" s="29" t="s">
        <v>2</v>
      </c>
      <c r="G5" s="28" t="s">
        <v>3</v>
      </c>
      <c r="H5" s="30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</v>
      </c>
      <c r="BI5" s="28" t="s">
        <v>3</v>
      </c>
      <c r="BJ5" s="30" t="s">
        <v>4</v>
      </c>
      <c r="BK5" s="29" t="s">
        <v>2</v>
      </c>
      <c r="BL5" s="28" t="s">
        <v>3</v>
      </c>
      <c r="BM5" s="30" t="s">
        <v>4</v>
      </c>
      <c r="BN5" s="29" t="s">
        <v>2</v>
      </c>
      <c r="BO5" s="28" t="s">
        <v>3</v>
      </c>
      <c r="BP5" s="30" t="s">
        <v>4</v>
      </c>
      <c r="BQ5" s="29" t="s">
        <v>2</v>
      </c>
      <c r="BR5" s="28" t="s">
        <v>3</v>
      </c>
      <c r="BS5" s="30" t="s">
        <v>4</v>
      </c>
      <c r="BT5" s="29" t="s">
        <v>2</v>
      </c>
      <c r="BU5" s="28" t="s">
        <v>3</v>
      </c>
      <c r="BV5" s="30" t="s">
        <v>4</v>
      </c>
      <c r="BW5" s="29" t="s">
        <v>2</v>
      </c>
      <c r="BX5" s="28" t="s">
        <v>3</v>
      </c>
      <c r="BY5" s="30" t="s">
        <v>4</v>
      </c>
      <c r="BZ5" s="29" t="s">
        <v>2</v>
      </c>
      <c r="CA5" s="28" t="s">
        <v>3</v>
      </c>
      <c r="CB5" s="30" t="s">
        <v>4</v>
      </c>
      <c r="CC5" s="29" t="s">
        <v>2</v>
      </c>
      <c r="CD5" s="28" t="s">
        <v>3</v>
      </c>
      <c r="CE5" s="30" t="s">
        <v>4</v>
      </c>
      <c r="CF5" s="29" t="s">
        <v>2</v>
      </c>
      <c r="CG5" s="28" t="s">
        <v>3</v>
      </c>
      <c r="CH5" s="30" t="s">
        <v>4</v>
      </c>
      <c r="CI5" s="29" t="s">
        <v>2</v>
      </c>
      <c r="CJ5" s="28" t="s">
        <v>3</v>
      </c>
      <c r="CK5" s="30" t="s">
        <v>4</v>
      </c>
      <c r="CL5" s="29" t="s">
        <v>2</v>
      </c>
      <c r="CM5" s="28" t="s">
        <v>3</v>
      </c>
      <c r="CN5" s="30" t="s">
        <v>4</v>
      </c>
      <c r="CO5" s="29" t="s">
        <v>2</v>
      </c>
      <c r="CP5" s="28" t="s">
        <v>3</v>
      </c>
      <c r="CQ5" s="30" t="s">
        <v>4</v>
      </c>
      <c r="CR5" s="29" t="s">
        <v>2</v>
      </c>
      <c r="CS5" s="28" t="s">
        <v>3</v>
      </c>
      <c r="CT5" s="30" t="s">
        <v>4</v>
      </c>
      <c r="CU5" s="29" t="s">
        <v>2</v>
      </c>
      <c r="CV5" s="28" t="s">
        <v>3</v>
      </c>
      <c r="CW5" s="30" t="s">
        <v>4</v>
      </c>
      <c r="CX5" s="29" t="s">
        <v>2</v>
      </c>
      <c r="CY5" s="28" t="s">
        <v>3</v>
      </c>
      <c r="CZ5" s="30" t="s">
        <v>4</v>
      </c>
      <c r="DA5" s="29" t="s">
        <v>2</v>
      </c>
      <c r="DB5" s="28" t="s">
        <v>3</v>
      </c>
      <c r="DC5" s="30" t="s">
        <v>4</v>
      </c>
      <c r="DD5" s="29" t="s">
        <v>2</v>
      </c>
      <c r="DE5" s="28" t="s">
        <v>3</v>
      </c>
      <c r="DF5" s="30" t="s">
        <v>4</v>
      </c>
      <c r="DG5" s="29" t="s">
        <v>2</v>
      </c>
      <c r="DH5" s="28" t="s">
        <v>3</v>
      </c>
      <c r="DI5" s="30" t="s">
        <v>4</v>
      </c>
      <c r="DJ5" s="29" t="s">
        <v>2</v>
      </c>
      <c r="DK5" s="28" t="s">
        <v>3</v>
      </c>
      <c r="DL5" s="30" t="s">
        <v>4</v>
      </c>
      <c r="DM5" s="29" t="s">
        <v>2</v>
      </c>
      <c r="DN5" s="28" t="s">
        <v>3</v>
      </c>
      <c r="DO5" s="30" t="s">
        <v>4</v>
      </c>
      <c r="DP5" s="70" t="s">
        <v>2</v>
      </c>
      <c r="DQ5" s="28" t="s">
        <v>3</v>
      </c>
      <c r="DR5" s="30" t="s">
        <v>4</v>
      </c>
      <c r="DS5" s="29" t="s">
        <v>2</v>
      </c>
      <c r="DT5" s="28" t="s">
        <v>3</v>
      </c>
      <c r="DU5" s="30" t="s">
        <v>4</v>
      </c>
      <c r="DV5" s="29" t="s">
        <v>2</v>
      </c>
      <c r="DW5" s="28" t="s">
        <v>3</v>
      </c>
      <c r="DX5" s="30" t="s">
        <v>4</v>
      </c>
      <c r="DY5" s="29" t="s">
        <v>2</v>
      </c>
      <c r="DZ5" s="28" t="s">
        <v>3</v>
      </c>
      <c r="EA5" s="30" t="s">
        <v>4</v>
      </c>
      <c r="EB5" s="29" t="s">
        <v>2</v>
      </c>
      <c r="EC5" s="28" t="s">
        <v>3</v>
      </c>
      <c r="ED5" s="30" t="s">
        <v>4</v>
      </c>
      <c r="EE5" s="29" t="s">
        <v>2</v>
      </c>
      <c r="EF5" s="28" t="s">
        <v>3</v>
      </c>
      <c r="EG5" s="30" t="s">
        <v>4</v>
      </c>
      <c r="EH5" s="29" t="s">
        <v>21</v>
      </c>
      <c r="EI5" s="30" t="s">
        <v>22</v>
      </c>
      <c r="EJ5" s="1"/>
      <c r="EK5" s="2"/>
      <c r="EL5" s="1"/>
      <c r="EM5" s="1"/>
      <c r="EN5" s="1"/>
      <c r="EO5" s="2"/>
      <c r="EP5" s="1"/>
      <c r="EQ5" s="1"/>
      <c r="ER5" s="1"/>
      <c r="ES5" s="2"/>
      <c r="ET5" s="1"/>
      <c r="EU5" s="1"/>
      <c r="EV5" s="1"/>
      <c r="EW5" s="2"/>
      <c r="EX5" s="1"/>
      <c r="EY5" s="1"/>
      <c r="EZ5" s="1"/>
      <c r="FA5" s="2"/>
      <c r="FB5" s="1"/>
      <c r="FC5" s="1"/>
      <c r="FD5" s="1"/>
      <c r="FE5" s="2"/>
      <c r="FF5" s="1"/>
      <c r="FG5" s="1"/>
      <c r="FH5" s="1"/>
      <c r="FI5" s="2"/>
      <c r="FJ5" s="1"/>
      <c r="FK5" s="1"/>
      <c r="FL5" s="1"/>
      <c r="FM5" s="2"/>
      <c r="FN5" s="1"/>
      <c r="FO5" s="1"/>
      <c r="FP5" s="1"/>
      <c r="FQ5" s="2"/>
      <c r="FR5" s="1"/>
      <c r="FS5" s="1"/>
      <c r="FT5" s="1"/>
      <c r="FU5" s="2"/>
      <c r="FV5" s="1"/>
      <c r="FW5" s="1"/>
      <c r="FX5" s="1"/>
      <c r="FY5" s="2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">
      <c r="A6" s="60">
        <v>2009</v>
      </c>
      <c r="B6" s="61" t="s">
        <v>5</v>
      </c>
      <c r="C6" s="47">
        <v>0</v>
      </c>
      <c r="D6" s="4">
        <v>1</v>
      </c>
      <c r="E6" s="15">
        <v>0</v>
      </c>
      <c r="F6" s="47">
        <v>0</v>
      </c>
      <c r="G6" s="4">
        <v>0</v>
      </c>
      <c r="H6" s="15">
        <v>0</v>
      </c>
      <c r="I6" s="47">
        <v>0</v>
      </c>
      <c r="J6" s="4">
        <v>0</v>
      </c>
      <c r="K6" s="15">
        <v>0</v>
      </c>
      <c r="L6" s="47">
        <v>0</v>
      </c>
      <c r="M6" s="4">
        <v>0</v>
      </c>
      <c r="N6" s="15">
        <v>0</v>
      </c>
      <c r="O6" s="47">
        <v>0</v>
      </c>
      <c r="P6" s="4">
        <v>0</v>
      </c>
      <c r="Q6" s="15">
        <f t="shared" ref="Q6:Q17" si="0">IF(O6=0,0,P6/O6*1000)</f>
        <v>0</v>
      </c>
      <c r="R6" s="47">
        <v>0</v>
      </c>
      <c r="S6" s="4">
        <v>0</v>
      </c>
      <c r="T6" s="15">
        <v>0</v>
      </c>
      <c r="U6" s="47"/>
      <c r="V6" s="4"/>
      <c r="W6" s="15"/>
      <c r="X6" s="47">
        <v>0</v>
      </c>
      <c r="Y6" s="4">
        <v>0</v>
      </c>
      <c r="Z6" s="15">
        <v>0</v>
      </c>
      <c r="AA6" s="47">
        <v>0</v>
      </c>
      <c r="AB6" s="4">
        <v>0</v>
      </c>
      <c r="AC6" s="15">
        <v>0</v>
      </c>
      <c r="AD6" s="47">
        <v>0</v>
      </c>
      <c r="AE6" s="4">
        <v>0</v>
      </c>
      <c r="AF6" s="15">
        <v>0</v>
      </c>
      <c r="AG6" s="47">
        <v>0</v>
      </c>
      <c r="AH6" s="4">
        <v>0</v>
      </c>
      <c r="AI6" s="15">
        <v>0</v>
      </c>
      <c r="AJ6" s="47">
        <v>0</v>
      </c>
      <c r="AK6" s="4">
        <v>0</v>
      </c>
      <c r="AL6" s="15">
        <v>0</v>
      </c>
      <c r="AM6" s="47">
        <v>0</v>
      </c>
      <c r="AN6" s="4">
        <v>0</v>
      </c>
      <c r="AO6" s="15">
        <v>0</v>
      </c>
      <c r="AP6" s="47">
        <v>0</v>
      </c>
      <c r="AQ6" s="4">
        <v>0</v>
      </c>
      <c r="AR6" s="15">
        <v>0</v>
      </c>
      <c r="AS6" s="47">
        <v>0</v>
      </c>
      <c r="AT6" s="4">
        <v>0</v>
      </c>
      <c r="AU6" s="15">
        <v>0</v>
      </c>
      <c r="AV6" s="47">
        <v>0</v>
      </c>
      <c r="AW6" s="4">
        <v>0</v>
      </c>
      <c r="AX6" s="15">
        <v>0</v>
      </c>
      <c r="AY6" s="47">
        <v>0</v>
      </c>
      <c r="AZ6" s="4">
        <v>0</v>
      </c>
      <c r="BA6" s="15">
        <v>0</v>
      </c>
      <c r="BB6" s="47">
        <v>0</v>
      </c>
      <c r="BC6" s="4">
        <v>0</v>
      </c>
      <c r="BD6" s="15">
        <v>0</v>
      </c>
      <c r="BE6" s="47">
        <v>0</v>
      </c>
      <c r="BF6" s="4">
        <v>0</v>
      </c>
      <c r="BG6" s="15">
        <v>0</v>
      </c>
      <c r="BH6" s="47">
        <v>0</v>
      </c>
      <c r="BI6" s="4">
        <v>0</v>
      </c>
      <c r="BJ6" s="15">
        <v>0</v>
      </c>
      <c r="BK6" s="47">
        <v>0</v>
      </c>
      <c r="BL6" s="4">
        <v>0</v>
      </c>
      <c r="BM6" s="15">
        <v>0</v>
      </c>
      <c r="BN6" s="47">
        <v>0</v>
      </c>
      <c r="BO6" s="4">
        <v>0</v>
      </c>
      <c r="BP6" s="15">
        <v>0</v>
      </c>
      <c r="BQ6" s="47">
        <v>0</v>
      </c>
      <c r="BR6" s="4">
        <v>1</v>
      </c>
      <c r="BS6" s="15">
        <v>0</v>
      </c>
      <c r="BT6" s="47">
        <v>0</v>
      </c>
      <c r="BU6" s="4">
        <v>0</v>
      </c>
      <c r="BV6" s="15">
        <v>0</v>
      </c>
      <c r="BW6" s="47">
        <v>0</v>
      </c>
      <c r="BX6" s="4">
        <v>0</v>
      </c>
      <c r="BY6" s="15">
        <v>0</v>
      </c>
      <c r="BZ6" s="47">
        <v>0</v>
      </c>
      <c r="CA6" s="4">
        <v>0</v>
      </c>
      <c r="CB6" s="15">
        <v>0</v>
      </c>
      <c r="CC6" s="47">
        <v>0</v>
      </c>
      <c r="CD6" s="4">
        <v>0</v>
      </c>
      <c r="CE6" s="15">
        <v>0</v>
      </c>
      <c r="CF6" s="47">
        <v>0</v>
      </c>
      <c r="CG6" s="4">
        <v>0</v>
      </c>
      <c r="CH6" s="15">
        <v>0</v>
      </c>
      <c r="CI6" s="47">
        <v>0</v>
      </c>
      <c r="CJ6" s="4">
        <v>0</v>
      </c>
      <c r="CK6" s="15">
        <v>0</v>
      </c>
      <c r="CL6" s="47">
        <v>0</v>
      </c>
      <c r="CM6" s="4">
        <v>0</v>
      </c>
      <c r="CN6" s="15">
        <v>0</v>
      </c>
      <c r="CO6" s="47">
        <v>0</v>
      </c>
      <c r="CP6" s="4">
        <v>0</v>
      </c>
      <c r="CQ6" s="15">
        <v>0</v>
      </c>
      <c r="CR6" s="47">
        <v>0</v>
      </c>
      <c r="CS6" s="4">
        <v>0</v>
      </c>
      <c r="CT6" s="15">
        <v>0</v>
      </c>
      <c r="CU6" s="47">
        <v>0</v>
      </c>
      <c r="CV6" s="4">
        <v>0</v>
      </c>
      <c r="CW6" s="15">
        <f t="shared" ref="CW6:CW17" si="1">IF(CU6=0,0,CV6/CU6*1000)</f>
        <v>0</v>
      </c>
      <c r="CX6" s="47">
        <v>0</v>
      </c>
      <c r="CY6" s="4">
        <v>0</v>
      </c>
      <c r="CZ6" s="15">
        <v>0</v>
      </c>
      <c r="DA6" s="47">
        <v>0</v>
      </c>
      <c r="DB6" s="4">
        <v>0</v>
      </c>
      <c r="DC6" s="15">
        <v>0</v>
      </c>
      <c r="DD6" s="47">
        <v>0</v>
      </c>
      <c r="DE6" s="4">
        <v>0</v>
      </c>
      <c r="DF6" s="15">
        <v>0</v>
      </c>
      <c r="DG6" s="47">
        <v>0</v>
      </c>
      <c r="DH6" s="4">
        <v>0</v>
      </c>
      <c r="DI6" s="15">
        <v>0</v>
      </c>
      <c r="DJ6" s="47">
        <v>0</v>
      </c>
      <c r="DK6" s="4">
        <v>0</v>
      </c>
      <c r="DL6" s="15">
        <v>0</v>
      </c>
      <c r="DM6" s="47">
        <v>0</v>
      </c>
      <c r="DN6" s="4">
        <v>0</v>
      </c>
      <c r="DO6" s="15">
        <v>0</v>
      </c>
      <c r="DP6" s="71">
        <v>0</v>
      </c>
      <c r="DQ6" s="4">
        <v>0</v>
      </c>
      <c r="DR6" s="15">
        <v>0</v>
      </c>
      <c r="DS6" s="47">
        <v>0</v>
      </c>
      <c r="DT6" s="4">
        <v>0</v>
      </c>
      <c r="DU6" s="15">
        <v>0</v>
      </c>
      <c r="DV6" s="47">
        <v>0</v>
      </c>
      <c r="DW6" s="4">
        <v>0</v>
      </c>
      <c r="DX6" s="15">
        <v>0</v>
      </c>
      <c r="DY6" s="47">
        <v>0</v>
      </c>
      <c r="DZ6" s="4">
        <v>0</v>
      </c>
      <c r="EA6" s="15">
        <v>0</v>
      </c>
      <c r="EB6" s="47">
        <v>0</v>
      </c>
      <c r="EC6" s="4">
        <v>3</v>
      </c>
      <c r="ED6" s="15">
        <v>0</v>
      </c>
      <c r="EE6" s="47">
        <v>0</v>
      </c>
      <c r="EF6" s="4">
        <v>0</v>
      </c>
      <c r="EG6" s="15">
        <v>0</v>
      </c>
      <c r="EH6" s="6">
        <f t="shared" ref="EH6:EH18" si="2">+C6+F6+L6+R6+X6+AA6+AD6+AP6+AY6+BH6+BN6+BQ6+BZ6+CF6+CI6+CR6+DG6+DJ6+DM6+EB6+EE6</f>
        <v>0</v>
      </c>
      <c r="EI6" s="11">
        <f t="shared" ref="EI6:EI18" si="3">+D6+G6+M6+S6+Y6+AB6+AE6+AQ6+AZ6+BI6+BO6+BR6+CA6+CG6+CJ6+CS6+DH6+DK6+DN6+EC6+EF6</f>
        <v>5</v>
      </c>
      <c r="EJ6" s="1"/>
      <c r="EK6" s="2"/>
      <c r="EL6" s="1"/>
      <c r="EM6" s="1"/>
      <c r="EN6" s="1"/>
      <c r="EO6" s="2"/>
      <c r="EP6" s="1"/>
      <c r="EQ6" s="1"/>
      <c r="ER6" s="1"/>
      <c r="ES6" s="2"/>
      <c r="ET6" s="1"/>
      <c r="EU6" s="1"/>
      <c r="EV6" s="1"/>
      <c r="EW6" s="2"/>
      <c r="EX6" s="1"/>
      <c r="EY6" s="1"/>
      <c r="EZ6" s="1"/>
      <c r="FA6" s="2"/>
      <c r="FB6" s="1"/>
      <c r="FC6" s="1"/>
      <c r="FD6" s="1"/>
      <c r="FE6" s="2"/>
      <c r="FF6" s="1"/>
      <c r="FG6" s="1"/>
      <c r="FH6" s="1"/>
      <c r="FI6" s="2"/>
      <c r="FJ6" s="1"/>
      <c r="FK6" s="1"/>
      <c r="FL6" s="1"/>
      <c r="FM6" s="2"/>
      <c r="FN6" s="1"/>
      <c r="FO6" s="1"/>
      <c r="FP6" s="1"/>
      <c r="FQ6" s="2"/>
      <c r="FR6" s="1"/>
      <c r="FS6" s="1"/>
      <c r="FT6" s="1"/>
      <c r="FU6" s="2"/>
      <c r="FV6" s="1"/>
      <c r="FW6" s="1"/>
      <c r="FX6" s="1"/>
      <c r="FY6" s="2"/>
      <c r="FZ6" s="1"/>
      <c r="GA6" s="1"/>
      <c r="GB6" s="1"/>
    </row>
    <row r="7" spans="1:263" x14ac:dyDescent="0.3">
      <c r="A7" s="60">
        <v>2009</v>
      </c>
      <c r="B7" s="61" t="s">
        <v>6</v>
      </c>
      <c r="C7" s="47">
        <v>0</v>
      </c>
      <c r="D7" s="4">
        <v>0</v>
      </c>
      <c r="E7" s="15">
        <v>0</v>
      </c>
      <c r="F7" s="47">
        <v>0</v>
      </c>
      <c r="G7" s="4">
        <v>0</v>
      </c>
      <c r="H7" s="15">
        <v>0</v>
      </c>
      <c r="I7" s="47">
        <v>0</v>
      </c>
      <c r="J7" s="4">
        <v>0</v>
      </c>
      <c r="K7" s="15">
        <v>0</v>
      </c>
      <c r="L7" s="47">
        <v>0</v>
      </c>
      <c r="M7" s="4">
        <v>0</v>
      </c>
      <c r="N7" s="15">
        <v>0</v>
      </c>
      <c r="O7" s="47">
        <v>0</v>
      </c>
      <c r="P7" s="4">
        <v>0</v>
      </c>
      <c r="Q7" s="15">
        <f t="shared" si="0"/>
        <v>0</v>
      </c>
      <c r="R7" s="47">
        <v>0</v>
      </c>
      <c r="S7" s="4">
        <v>0</v>
      </c>
      <c r="T7" s="15">
        <v>0</v>
      </c>
      <c r="U7" s="47"/>
      <c r="V7" s="4"/>
      <c r="W7" s="15"/>
      <c r="X7" s="47">
        <v>0</v>
      </c>
      <c r="Y7" s="4">
        <v>0</v>
      </c>
      <c r="Z7" s="15">
        <v>0</v>
      </c>
      <c r="AA7" s="47">
        <v>0</v>
      </c>
      <c r="AB7" s="4">
        <v>2</v>
      </c>
      <c r="AC7" s="15">
        <v>0</v>
      </c>
      <c r="AD7" s="47">
        <v>0</v>
      </c>
      <c r="AE7" s="4">
        <v>3</v>
      </c>
      <c r="AF7" s="15">
        <v>0</v>
      </c>
      <c r="AG7" s="47">
        <v>0</v>
      </c>
      <c r="AH7" s="4">
        <v>0</v>
      </c>
      <c r="AI7" s="15">
        <v>0</v>
      </c>
      <c r="AJ7" s="47">
        <v>0</v>
      </c>
      <c r="AK7" s="4">
        <v>0</v>
      </c>
      <c r="AL7" s="15">
        <v>0</v>
      </c>
      <c r="AM7" s="47">
        <v>0</v>
      </c>
      <c r="AN7" s="4">
        <v>0</v>
      </c>
      <c r="AO7" s="15">
        <v>0</v>
      </c>
      <c r="AP7" s="47">
        <v>0</v>
      </c>
      <c r="AQ7" s="4">
        <v>0</v>
      </c>
      <c r="AR7" s="15">
        <v>0</v>
      </c>
      <c r="AS7" s="47">
        <v>0</v>
      </c>
      <c r="AT7" s="4">
        <v>0</v>
      </c>
      <c r="AU7" s="15">
        <v>0</v>
      </c>
      <c r="AV7" s="47">
        <v>0</v>
      </c>
      <c r="AW7" s="4">
        <v>0</v>
      </c>
      <c r="AX7" s="15">
        <v>0</v>
      </c>
      <c r="AY7" s="47">
        <v>0</v>
      </c>
      <c r="AZ7" s="4">
        <v>0</v>
      </c>
      <c r="BA7" s="15">
        <v>0</v>
      </c>
      <c r="BB7" s="47">
        <v>0</v>
      </c>
      <c r="BC7" s="4">
        <v>0</v>
      </c>
      <c r="BD7" s="15">
        <v>0</v>
      </c>
      <c r="BE7" s="47">
        <v>0</v>
      </c>
      <c r="BF7" s="4">
        <v>0</v>
      </c>
      <c r="BG7" s="15">
        <v>0</v>
      </c>
      <c r="BH7" s="47">
        <v>0</v>
      </c>
      <c r="BI7" s="4">
        <v>0</v>
      </c>
      <c r="BJ7" s="15">
        <v>0</v>
      </c>
      <c r="BK7" s="47">
        <v>0</v>
      </c>
      <c r="BL7" s="4">
        <v>0</v>
      </c>
      <c r="BM7" s="15">
        <v>0</v>
      </c>
      <c r="BN7" s="47">
        <v>0</v>
      </c>
      <c r="BO7" s="4">
        <v>0</v>
      </c>
      <c r="BP7" s="15">
        <v>0</v>
      </c>
      <c r="BQ7" s="47">
        <v>2</v>
      </c>
      <c r="BR7" s="4">
        <v>10</v>
      </c>
      <c r="BS7" s="15">
        <f>BR7/BQ7*1000</f>
        <v>5000</v>
      </c>
      <c r="BT7" s="47">
        <v>0</v>
      </c>
      <c r="BU7" s="4">
        <v>0</v>
      </c>
      <c r="BV7" s="15">
        <v>0</v>
      </c>
      <c r="BW7" s="47">
        <v>0</v>
      </c>
      <c r="BX7" s="4">
        <v>0</v>
      </c>
      <c r="BY7" s="15">
        <v>0</v>
      </c>
      <c r="BZ7" s="47">
        <v>0</v>
      </c>
      <c r="CA7" s="4">
        <v>34</v>
      </c>
      <c r="CB7" s="15">
        <v>0</v>
      </c>
      <c r="CC7" s="47">
        <v>0</v>
      </c>
      <c r="CD7" s="4">
        <v>0</v>
      </c>
      <c r="CE7" s="15">
        <v>0</v>
      </c>
      <c r="CF7" s="47">
        <v>0</v>
      </c>
      <c r="CG7" s="4">
        <v>0</v>
      </c>
      <c r="CH7" s="15">
        <v>0</v>
      </c>
      <c r="CI7" s="47">
        <v>0</v>
      </c>
      <c r="CJ7" s="4">
        <v>0</v>
      </c>
      <c r="CK7" s="15">
        <v>0</v>
      </c>
      <c r="CL7" s="47">
        <v>0</v>
      </c>
      <c r="CM7" s="4">
        <v>0</v>
      </c>
      <c r="CN7" s="15">
        <v>0</v>
      </c>
      <c r="CO7" s="47">
        <v>0</v>
      </c>
      <c r="CP7" s="4">
        <v>0</v>
      </c>
      <c r="CQ7" s="15">
        <v>0</v>
      </c>
      <c r="CR7" s="47">
        <v>0</v>
      </c>
      <c r="CS7" s="4">
        <v>0</v>
      </c>
      <c r="CT7" s="15">
        <v>0</v>
      </c>
      <c r="CU7" s="47">
        <v>0</v>
      </c>
      <c r="CV7" s="4">
        <v>0</v>
      </c>
      <c r="CW7" s="15">
        <f t="shared" si="1"/>
        <v>0</v>
      </c>
      <c r="CX7" s="47">
        <v>0</v>
      </c>
      <c r="CY7" s="4">
        <v>0</v>
      </c>
      <c r="CZ7" s="15">
        <v>0</v>
      </c>
      <c r="DA7" s="47">
        <v>0</v>
      </c>
      <c r="DB7" s="4">
        <v>0</v>
      </c>
      <c r="DC7" s="15">
        <v>0</v>
      </c>
      <c r="DD7" s="47">
        <v>0</v>
      </c>
      <c r="DE7" s="4">
        <v>0</v>
      </c>
      <c r="DF7" s="15">
        <v>0</v>
      </c>
      <c r="DG7" s="47">
        <v>0</v>
      </c>
      <c r="DH7" s="4">
        <v>0</v>
      </c>
      <c r="DI7" s="15">
        <v>0</v>
      </c>
      <c r="DJ7" s="47">
        <v>0</v>
      </c>
      <c r="DK7" s="4">
        <v>0</v>
      </c>
      <c r="DL7" s="15">
        <v>0</v>
      </c>
      <c r="DM7" s="47">
        <v>0</v>
      </c>
      <c r="DN7" s="4">
        <v>0</v>
      </c>
      <c r="DO7" s="15">
        <v>0</v>
      </c>
      <c r="DP7" s="71">
        <v>0</v>
      </c>
      <c r="DQ7" s="4">
        <v>0</v>
      </c>
      <c r="DR7" s="15">
        <v>0</v>
      </c>
      <c r="DS7" s="47">
        <v>0</v>
      </c>
      <c r="DT7" s="4">
        <v>0</v>
      </c>
      <c r="DU7" s="15">
        <v>0</v>
      </c>
      <c r="DV7" s="47">
        <v>0</v>
      </c>
      <c r="DW7" s="4">
        <v>0</v>
      </c>
      <c r="DX7" s="15">
        <v>0</v>
      </c>
      <c r="DY7" s="47">
        <v>0</v>
      </c>
      <c r="DZ7" s="4">
        <v>0</v>
      </c>
      <c r="EA7" s="15">
        <v>0</v>
      </c>
      <c r="EB7" s="47">
        <v>3</v>
      </c>
      <c r="EC7" s="4">
        <v>20</v>
      </c>
      <c r="ED7" s="15">
        <f>EC7/EB7*1000</f>
        <v>6666.666666666667</v>
      </c>
      <c r="EE7" s="47">
        <v>0</v>
      </c>
      <c r="EF7" s="4">
        <v>1</v>
      </c>
      <c r="EG7" s="15">
        <v>0</v>
      </c>
      <c r="EH7" s="6">
        <f t="shared" si="2"/>
        <v>5</v>
      </c>
      <c r="EI7" s="11">
        <f t="shared" si="3"/>
        <v>70</v>
      </c>
      <c r="EJ7" s="1"/>
      <c r="EK7" s="2"/>
      <c r="EL7" s="1"/>
      <c r="EM7" s="1"/>
      <c r="EN7" s="1"/>
      <c r="EO7" s="2"/>
      <c r="EP7" s="1"/>
      <c r="EQ7" s="1"/>
      <c r="ER7" s="1"/>
      <c r="ES7" s="2"/>
      <c r="ET7" s="1"/>
      <c r="EU7" s="1"/>
      <c r="EV7" s="1"/>
      <c r="EW7" s="2"/>
      <c r="EX7" s="1"/>
      <c r="EY7" s="1"/>
      <c r="EZ7" s="1"/>
      <c r="FA7" s="2"/>
      <c r="FB7" s="1"/>
      <c r="FC7" s="1"/>
      <c r="FD7" s="1"/>
      <c r="FE7" s="2"/>
      <c r="FF7" s="1"/>
      <c r="FG7" s="1"/>
      <c r="FH7" s="1"/>
      <c r="FI7" s="2"/>
      <c r="FJ7" s="1"/>
      <c r="FK7" s="1"/>
      <c r="FL7" s="1"/>
      <c r="FM7" s="2"/>
      <c r="FN7" s="1"/>
      <c r="FO7" s="1"/>
      <c r="FP7" s="1"/>
      <c r="FQ7" s="2"/>
      <c r="FR7" s="1"/>
      <c r="FS7" s="1"/>
      <c r="FT7" s="1"/>
      <c r="FU7" s="2"/>
      <c r="FV7" s="1"/>
      <c r="FW7" s="1"/>
      <c r="FX7" s="1"/>
      <c r="FY7" s="2"/>
      <c r="FZ7" s="1"/>
      <c r="GA7" s="1"/>
      <c r="GB7" s="1"/>
    </row>
    <row r="8" spans="1:263" x14ac:dyDescent="0.3">
      <c r="A8" s="60">
        <v>2009</v>
      </c>
      <c r="B8" s="61" t="s">
        <v>7</v>
      </c>
      <c r="C8" s="47">
        <v>0</v>
      </c>
      <c r="D8" s="4">
        <v>0</v>
      </c>
      <c r="E8" s="15">
        <v>0</v>
      </c>
      <c r="F8" s="47">
        <v>0</v>
      </c>
      <c r="G8" s="4">
        <v>0</v>
      </c>
      <c r="H8" s="15">
        <v>0</v>
      </c>
      <c r="I8" s="47">
        <v>0</v>
      </c>
      <c r="J8" s="4">
        <v>0</v>
      </c>
      <c r="K8" s="15">
        <v>0</v>
      </c>
      <c r="L8" s="47">
        <v>0</v>
      </c>
      <c r="M8" s="4">
        <v>0</v>
      </c>
      <c r="N8" s="15">
        <v>0</v>
      </c>
      <c r="O8" s="47">
        <v>0</v>
      </c>
      <c r="P8" s="4">
        <v>0</v>
      </c>
      <c r="Q8" s="15">
        <f t="shared" si="0"/>
        <v>0</v>
      </c>
      <c r="R8" s="47">
        <v>0</v>
      </c>
      <c r="S8" s="4">
        <v>0</v>
      </c>
      <c r="T8" s="15">
        <v>0</v>
      </c>
      <c r="U8" s="47"/>
      <c r="V8" s="4"/>
      <c r="W8" s="15"/>
      <c r="X8" s="47">
        <v>0</v>
      </c>
      <c r="Y8" s="4">
        <v>0</v>
      </c>
      <c r="Z8" s="15">
        <v>0</v>
      </c>
      <c r="AA8" s="47">
        <v>0</v>
      </c>
      <c r="AB8" s="4">
        <v>0</v>
      </c>
      <c r="AC8" s="15">
        <v>0</v>
      </c>
      <c r="AD8" s="47">
        <v>0</v>
      </c>
      <c r="AE8" s="4">
        <v>0</v>
      </c>
      <c r="AF8" s="15">
        <v>0</v>
      </c>
      <c r="AG8" s="47">
        <v>0</v>
      </c>
      <c r="AH8" s="4">
        <v>0</v>
      </c>
      <c r="AI8" s="15">
        <v>0</v>
      </c>
      <c r="AJ8" s="47">
        <v>0</v>
      </c>
      <c r="AK8" s="4">
        <v>0</v>
      </c>
      <c r="AL8" s="15">
        <v>0</v>
      </c>
      <c r="AM8" s="47">
        <v>0</v>
      </c>
      <c r="AN8" s="4">
        <v>0</v>
      </c>
      <c r="AO8" s="15">
        <v>0</v>
      </c>
      <c r="AP8" s="47">
        <v>0</v>
      </c>
      <c r="AQ8" s="4">
        <v>0</v>
      </c>
      <c r="AR8" s="15">
        <v>0</v>
      </c>
      <c r="AS8" s="47">
        <v>0</v>
      </c>
      <c r="AT8" s="4">
        <v>0</v>
      </c>
      <c r="AU8" s="15">
        <v>0</v>
      </c>
      <c r="AV8" s="47">
        <v>0</v>
      </c>
      <c r="AW8" s="4">
        <v>0</v>
      </c>
      <c r="AX8" s="15">
        <v>0</v>
      </c>
      <c r="AY8" s="47">
        <v>0</v>
      </c>
      <c r="AZ8" s="4">
        <v>0</v>
      </c>
      <c r="BA8" s="15">
        <v>0</v>
      </c>
      <c r="BB8" s="47">
        <v>0</v>
      </c>
      <c r="BC8" s="4">
        <v>0</v>
      </c>
      <c r="BD8" s="15">
        <v>0</v>
      </c>
      <c r="BE8" s="47">
        <v>0</v>
      </c>
      <c r="BF8" s="4">
        <v>0</v>
      </c>
      <c r="BG8" s="15">
        <v>0</v>
      </c>
      <c r="BH8" s="47">
        <v>0</v>
      </c>
      <c r="BI8" s="4">
        <v>0</v>
      </c>
      <c r="BJ8" s="15">
        <v>0</v>
      </c>
      <c r="BK8" s="47">
        <v>0</v>
      </c>
      <c r="BL8" s="4">
        <v>0</v>
      </c>
      <c r="BM8" s="15">
        <v>0</v>
      </c>
      <c r="BN8" s="47">
        <v>0</v>
      </c>
      <c r="BO8" s="4">
        <v>0</v>
      </c>
      <c r="BP8" s="15">
        <v>0</v>
      </c>
      <c r="BQ8" s="47">
        <v>0</v>
      </c>
      <c r="BR8" s="4">
        <v>1</v>
      </c>
      <c r="BS8" s="15">
        <v>0</v>
      </c>
      <c r="BT8" s="47">
        <v>0</v>
      </c>
      <c r="BU8" s="4">
        <v>0</v>
      </c>
      <c r="BV8" s="15">
        <v>0</v>
      </c>
      <c r="BW8" s="47">
        <v>0</v>
      </c>
      <c r="BX8" s="4">
        <v>0</v>
      </c>
      <c r="BY8" s="15">
        <v>0</v>
      </c>
      <c r="BZ8" s="47">
        <v>0</v>
      </c>
      <c r="CA8" s="4">
        <v>1</v>
      </c>
      <c r="CB8" s="15">
        <v>0</v>
      </c>
      <c r="CC8" s="47">
        <v>0</v>
      </c>
      <c r="CD8" s="4">
        <v>0</v>
      </c>
      <c r="CE8" s="15">
        <v>0</v>
      </c>
      <c r="CF8" s="47">
        <v>0</v>
      </c>
      <c r="CG8" s="4">
        <v>0</v>
      </c>
      <c r="CH8" s="15">
        <v>0</v>
      </c>
      <c r="CI8" s="47">
        <v>0</v>
      </c>
      <c r="CJ8" s="4">
        <v>0</v>
      </c>
      <c r="CK8" s="15">
        <v>0</v>
      </c>
      <c r="CL8" s="47">
        <v>0</v>
      </c>
      <c r="CM8" s="4">
        <v>0</v>
      </c>
      <c r="CN8" s="15">
        <v>0</v>
      </c>
      <c r="CO8" s="47">
        <v>0</v>
      </c>
      <c r="CP8" s="4">
        <v>0</v>
      </c>
      <c r="CQ8" s="15">
        <v>0</v>
      </c>
      <c r="CR8" s="47">
        <v>0</v>
      </c>
      <c r="CS8" s="4">
        <v>0</v>
      </c>
      <c r="CT8" s="15">
        <v>0</v>
      </c>
      <c r="CU8" s="47">
        <v>0</v>
      </c>
      <c r="CV8" s="4">
        <v>0</v>
      </c>
      <c r="CW8" s="15">
        <f t="shared" si="1"/>
        <v>0</v>
      </c>
      <c r="CX8" s="47">
        <v>0</v>
      </c>
      <c r="CY8" s="4">
        <v>0</v>
      </c>
      <c r="CZ8" s="15">
        <v>0</v>
      </c>
      <c r="DA8" s="47">
        <v>0</v>
      </c>
      <c r="DB8" s="4">
        <v>0</v>
      </c>
      <c r="DC8" s="15">
        <v>0</v>
      </c>
      <c r="DD8" s="47">
        <v>0</v>
      </c>
      <c r="DE8" s="4">
        <v>0</v>
      </c>
      <c r="DF8" s="15">
        <v>0</v>
      </c>
      <c r="DG8" s="47">
        <v>0</v>
      </c>
      <c r="DH8" s="4">
        <v>0</v>
      </c>
      <c r="DI8" s="15">
        <v>0</v>
      </c>
      <c r="DJ8" s="47">
        <v>0</v>
      </c>
      <c r="DK8" s="4">
        <v>0</v>
      </c>
      <c r="DL8" s="15">
        <v>0</v>
      </c>
      <c r="DM8" s="47">
        <v>0</v>
      </c>
      <c r="DN8" s="4">
        <v>0</v>
      </c>
      <c r="DO8" s="15">
        <v>0</v>
      </c>
      <c r="DP8" s="71">
        <v>0</v>
      </c>
      <c r="DQ8" s="4">
        <v>0</v>
      </c>
      <c r="DR8" s="15">
        <v>0</v>
      </c>
      <c r="DS8" s="47">
        <v>0</v>
      </c>
      <c r="DT8" s="4">
        <v>0</v>
      </c>
      <c r="DU8" s="15">
        <v>0</v>
      </c>
      <c r="DV8" s="47">
        <v>0</v>
      </c>
      <c r="DW8" s="4">
        <v>0</v>
      </c>
      <c r="DX8" s="15">
        <v>0</v>
      </c>
      <c r="DY8" s="47">
        <v>0</v>
      </c>
      <c r="DZ8" s="4">
        <v>0</v>
      </c>
      <c r="EA8" s="15">
        <v>0</v>
      </c>
      <c r="EB8" s="47">
        <v>0</v>
      </c>
      <c r="EC8" s="4">
        <v>0</v>
      </c>
      <c r="ED8" s="15">
        <v>0</v>
      </c>
      <c r="EE8" s="47">
        <v>5</v>
      </c>
      <c r="EF8" s="4">
        <v>73</v>
      </c>
      <c r="EG8" s="15">
        <f>EF8/EE8*1000</f>
        <v>14600</v>
      </c>
      <c r="EH8" s="6">
        <f t="shared" si="2"/>
        <v>5</v>
      </c>
      <c r="EI8" s="11">
        <f t="shared" si="3"/>
        <v>75</v>
      </c>
      <c r="EJ8" s="1"/>
      <c r="EK8" s="2"/>
      <c r="EL8" s="1"/>
      <c r="EM8" s="1"/>
      <c r="EN8" s="1"/>
      <c r="EO8" s="2"/>
      <c r="EP8" s="1"/>
      <c r="EQ8" s="1"/>
      <c r="ER8" s="1"/>
      <c r="ES8" s="2"/>
      <c r="ET8" s="1"/>
      <c r="EU8" s="1"/>
      <c r="EV8" s="1"/>
      <c r="EW8" s="2"/>
      <c r="EX8" s="1"/>
      <c r="EY8" s="1"/>
      <c r="EZ8" s="1"/>
      <c r="FA8" s="2"/>
      <c r="FB8" s="1"/>
      <c r="FC8" s="1"/>
      <c r="FD8" s="1"/>
      <c r="FE8" s="2"/>
      <c r="FF8" s="1"/>
      <c r="FG8" s="1"/>
      <c r="FH8" s="1"/>
      <c r="FI8" s="2"/>
      <c r="FJ8" s="1"/>
      <c r="FK8" s="1"/>
      <c r="FL8" s="1"/>
      <c r="FM8" s="2"/>
      <c r="FN8" s="1"/>
      <c r="FO8" s="1"/>
      <c r="FP8" s="1"/>
      <c r="FQ8" s="2"/>
      <c r="FR8" s="1"/>
      <c r="FS8" s="1"/>
      <c r="FT8" s="1"/>
      <c r="FU8" s="2"/>
      <c r="FV8" s="1"/>
      <c r="FW8" s="1"/>
      <c r="FX8" s="1"/>
      <c r="FY8" s="2"/>
      <c r="FZ8" s="1"/>
      <c r="GA8" s="1"/>
      <c r="GB8" s="1"/>
    </row>
    <row r="9" spans="1:263" x14ac:dyDescent="0.3">
      <c r="A9" s="60">
        <v>2009</v>
      </c>
      <c r="B9" s="61" t="s">
        <v>8</v>
      </c>
      <c r="C9" s="47">
        <v>0</v>
      </c>
      <c r="D9" s="4">
        <v>0</v>
      </c>
      <c r="E9" s="15">
        <v>0</v>
      </c>
      <c r="F9" s="47">
        <v>0</v>
      </c>
      <c r="G9" s="4">
        <v>0</v>
      </c>
      <c r="H9" s="15">
        <v>0</v>
      </c>
      <c r="I9" s="47">
        <v>0</v>
      </c>
      <c r="J9" s="4">
        <v>0</v>
      </c>
      <c r="K9" s="15">
        <v>0</v>
      </c>
      <c r="L9" s="47">
        <v>0</v>
      </c>
      <c r="M9" s="4">
        <v>0</v>
      </c>
      <c r="N9" s="15">
        <v>0</v>
      </c>
      <c r="O9" s="47">
        <v>0</v>
      </c>
      <c r="P9" s="4">
        <v>0</v>
      </c>
      <c r="Q9" s="15">
        <f t="shared" si="0"/>
        <v>0</v>
      </c>
      <c r="R9" s="47">
        <v>0</v>
      </c>
      <c r="S9" s="4">
        <v>0</v>
      </c>
      <c r="T9" s="15">
        <v>0</v>
      </c>
      <c r="U9" s="47"/>
      <c r="V9" s="4"/>
      <c r="W9" s="15"/>
      <c r="X9" s="47">
        <v>0</v>
      </c>
      <c r="Y9" s="4">
        <v>0</v>
      </c>
      <c r="Z9" s="15">
        <v>0</v>
      </c>
      <c r="AA9" s="47">
        <v>0</v>
      </c>
      <c r="AB9" s="4">
        <v>0</v>
      </c>
      <c r="AC9" s="15">
        <v>0</v>
      </c>
      <c r="AD9" s="47">
        <v>4</v>
      </c>
      <c r="AE9" s="4">
        <v>2</v>
      </c>
      <c r="AF9" s="15">
        <f>AE9/AD9*1000</f>
        <v>500</v>
      </c>
      <c r="AG9" s="47">
        <v>0</v>
      </c>
      <c r="AH9" s="4">
        <v>0</v>
      </c>
      <c r="AI9" s="15">
        <v>0</v>
      </c>
      <c r="AJ9" s="47">
        <v>0</v>
      </c>
      <c r="AK9" s="4">
        <v>0</v>
      </c>
      <c r="AL9" s="15">
        <v>0</v>
      </c>
      <c r="AM9" s="47">
        <v>0</v>
      </c>
      <c r="AN9" s="4">
        <v>0</v>
      </c>
      <c r="AO9" s="15">
        <v>0</v>
      </c>
      <c r="AP9" s="47">
        <v>0</v>
      </c>
      <c r="AQ9" s="4">
        <v>0</v>
      </c>
      <c r="AR9" s="15">
        <v>0</v>
      </c>
      <c r="AS9" s="47">
        <v>0</v>
      </c>
      <c r="AT9" s="4">
        <v>0</v>
      </c>
      <c r="AU9" s="15">
        <v>0</v>
      </c>
      <c r="AV9" s="47">
        <v>0</v>
      </c>
      <c r="AW9" s="4">
        <v>0</v>
      </c>
      <c r="AX9" s="15">
        <v>0</v>
      </c>
      <c r="AY9" s="47">
        <v>0</v>
      </c>
      <c r="AZ9" s="4">
        <v>0</v>
      </c>
      <c r="BA9" s="15">
        <v>0</v>
      </c>
      <c r="BB9" s="47">
        <v>0</v>
      </c>
      <c r="BC9" s="4">
        <v>0</v>
      </c>
      <c r="BD9" s="15">
        <v>0</v>
      </c>
      <c r="BE9" s="47">
        <v>0</v>
      </c>
      <c r="BF9" s="4">
        <v>0</v>
      </c>
      <c r="BG9" s="15">
        <v>0</v>
      </c>
      <c r="BH9" s="47">
        <v>0</v>
      </c>
      <c r="BI9" s="4">
        <v>0</v>
      </c>
      <c r="BJ9" s="15">
        <v>0</v>
      </c>
      <c r="BK9" s="47">
        <v>0</v>
      </c>
      <c r="BL9" s="4">
        <v>0</v>
      </c>
      <c r="BM9" s="15">
        <v>0</v>
      </c>
      <c r="BN9" s="47">
        <v>0</v>
      </c>
      <c r="BO9" s="4">
        <v>0</v>
      </c>
      <c r="BP9" s="15">
        <v>0</v>
      </c>
      <c r="BQ9" s="47">
        <v>0</v>
      </c>
      <c r="BR9" s="4">
        <v>0</v>
      </c>
      <c r="BS9" s="15">
        <v>0</v>
      </c>
      <c r="BT9" s="47">
        <v>0</v>
      </c>
      <c r="BU9" s="4">
        <v>0</v>
      </c>
      <c r="BV9" s="15">
        <v>0</v>
      </c>
      <c r="BW9" s="47">
        <v>0</v>
      </c>
      <c r="BX9" s="4">
        <v>0</v>
      </c>
      <c r="BY9" s="15">
        <v>0</v>
      </c>
      <c r="BZ9" s="47">
        <v>0</v>
      </c>
      <c r="CA9" s="4">
        <v>0</v>
      </c>
      <c r="CB9" s="15">
        <v>0</v>
      </c>
      <c r="CC9" s="47">
        <v>0</v>
      </c>
      <c r="CD9" s="4">
        <v>0</v>
      </c>
      <c r="CE9" s="15">
        <v>0</v>
      </c>
      <c r="CF9" s="47">
        <v>0</v>
      </c>
      <c r="CG9" s="4">
        <v>0</v>
      </c>
      <c r="CH9" s="15">
        <v>0</v>
      </c>
      <c r="CI9" s="47">
        <v>0</v>
      </c>
      <c r="CJ9" s="4">
        <v>0</v>
      </c>
      <c r="CK9" s="15">
        <v>0</v>
      </c>
      <c r="CL9" s="47">
        <v>0</v>
      </c>
      <c r="CM9" s="4">
        <v>0</v>
      </c>
      <c r="CN9" s="15">
        <v>0</v>
      </c>
      <c r="CO9" s="47">
        <v>0</v>
      </c>
      <c r="CP9" s="4">
        <v>0</v>
      </c>
      <c r="CQ9" s="15">
        <v>0</v>
      </c>
      <c r="CR9" s="47">
        <v>0</v>
      </c>
      <c r="CS9" s="4">
        <v>0</v>
      </c>
      <c r="CT9" s="15">
        <v>0</v>
      </c>
      <c r="CU9" s="47">
        <v>0</v>
      </c>
      <c r="CV9" s="4">
        <v>0</v>
      </c>
      <c r="CW9" s="15">
        <f t="shared" si="1"/>
        <v>0</v>
      </c>
      <c r="CX9" s="47">
        <v>0</v>
      </c>
      <c r="CY9" s="4">
        <v>0</v>
      </c>
      <c r="CZ9" s="15">
        <v>0</v>
      </c>
      <c r="DA9" s="47">
        <v>0</v>
      </c>
      <c r="DB9" s="4">
        <v>0</v>
      </c>
      <c r="DC9" s="15">
        <v>0</v>
      </c>
      <c r="DD9" s="47">
        <v>0</v>
      </c>
      <c r="DE9" s="4">
        <v>0</v>
      </c>
      <c r="DF9" s="15">
        <v>0</v>
      </c>
      <c r="DG9" s="47">
        <v>0</v>
      </c>
      <c r="DH9" s="4">
        <v>0</v>
      </c>
      <c r="DI9" s="15">
        <v>0</v>
      </c>
      <c r="DJ9" s="47">
        <v>0</v>
      </c>
      <c r="DK9" s="4">
        <v>0</v>
      </c>
      <c r="DL9" s="15">
        <v>0</v>
      </c>
      <c r="DM9" s="47">
        <v>0</v>
      </c>
      <c r="DN9" s="4">
        <v>0</v>
      </c>
      <c r="DO9" s="15">
        <v>0</v>
      </c>
      <c r="DP9" s="71">
        <v>0</v>
      </c>
      <c r="DQ9" s="4">
        <v>0</v>
      </c>
      <c r="DR9" s="15">
        <v>0</v>
      </c>
      <c r="DS9" s="47">
        <v>0</v>
      </c>
      <c r="DT9" s="4">
        <v>0</v>
      </c>
      <c r="DU9" s="15">
        <v>0</v>
      </c>
      <c r="DV9" s="47">
        <v>0</v>
      </c>
      <c r="DW9" s="4">
        <v>0</v>
      </c>
      <c r="DX9" s="15">
        <v>0</v>
      </c>
      <c r="DY9" s="47">
        <v>0</v>
      </c>
      <c r="DZ9" s="4">
        <v>0</v>
      </c>
      <c r="EA9" s="15">
        <v>0</v>
      </c>
      <c r="EB9" s="47">
        <v>0</v>
      </c>
      <c r="EC9" s="4">
        <v>1</v>
      </c>
      <c r="ED9" s="15">
        <v>0</v>
      </c>
      <c r="EE9" s="47">
        <v>0</v>
      </c>
      <c r="EF9" s="4">
        <v>1</v>
      </c>
      <c r="EG9" s="15">
        <v>0</v>
      </c>
      <c r="EH9" s="6">
        <f t="shared" si="2"/>
        <v>4</v>
      </c>
      <c r="EI9" s="11">
        <f t="shared" si="3"/>
        <v>4</v>
      </c>
      <c r="EJ9" s="1"/>
      <c r="EK9" s="2"/>
      <c r="EL9" s="1"/>
      <c r="EM9" s="1"/>
      <c r="EN9" s="1"/>
      <c r="EO9" s="2"/>
      <c r="EP9" s="1"/>
      <c r="EQ9" s="1"/>
      <c r="ER9" s="1"/>
      <c r="ES9" s="2"/>
      <c r="ET9" s="1"/>
      <c r="EU9" s="1"/>
      <c r="EV9" s="1"/>
      <c r="EW9" s="2"/>
      <c r="EX9" s="1"/>
      <c r="EY9" s="1"/>
      <c r="EZ9" s="1"/>
      <c r="FA9" s="2"/>
      <c r="FB9" s="1"/>
      <c r="FC9" s="1"/>
      <c r="FD9" s="1"/>
      <c r="FE9" s="2"/>
      <c r="FF9" s="1"/>
      <c r="FG9" s="1"/>
      <c r="FH9" s="1"/>
      <c r="FI9" s="2"/>
      <c r="FJ9" s="1"/>
      <c r="FK9" s="1"/>
      <c r="FL9" s="1"/>
      <c r="FM9" s="2"/>
      <c r="FN9" s="1"/>
      <c r="FO9" s="1"/>
      <c r="FP9" s="1"/>
      <c r="FQ9" s="2"/>
      <c r="FR9" s="1"/>
      <c r="FS9" s="1"/>
      <c r="FT9" s="1"/>
      <c r="FU9" s="2"/>
      <c r="FV9" s="1"/>
      <c r="FW9" s="1"/>
      <c r="FX9" s="1"/>
      <c r="FY9" s="2"/>
      <c r="FZ9" s="1"/>
      <c r="GA9" s="1"/>
      <c r="GB9" s="1"/>
    </row>
    <row r="10" spans="1:263" x14ac:dyDescent="0.3">
      <c r="A10" s="60">
        <v>2009</v>
      </c>
      <c r="B10" s="61" t="s">
        <v>9</v>
      </c>
      <c r="C10" s="47">
        <v>0</v>
      </c>
      <c r="D10" s="4">
        <v>0</v>
      </c>
      <c r="E10" s="15">
        <v>0</v>
      </c>
      <c r="F10" s="47">
        <v>0</v>
      </c>
      <c r="G10" s="4">
        <v>0</v>
      </c>
      <c r="H10" s="15">
        <v>0</v>
      </c>
      <c r="I10" s="47">
        <v>0</v>
      </c>
      <c r="J10" s="4">
        <v>0</v>
      </c>
      <c r="K10" s="15">
        <v>0</v>
      </c>
      <c r="L10" s="47">
        <v>0</v>
      </c>
      <c r="M10" s="4">
        <v>0</v>
      </c>
      <c r="N10" s="15">
        <v>0</v>
      </c>
      <c r="O10" s="47">
        <v>0</v>
      </c>
      <c r="P10" s="4">
        <v>0</v>
      </c>
      <c r="Q10" s="15">
        <f t="shared" si="0"/>
        <v>0</v>
      </c>
      <c r="R10" s="47">
        <v>0</v>
      </c>
      <c r="S10" s="4">
        <v>0</v>
      </c>
      <c r="T10" s="15">
        <v>0</v>
      </c>
      <c r="U10" s="47"/>
      <c r="V10" s="4"/>
      <c r="W10" s="15"/>
      <c r="X10" s="47">
        <v>0</v>
      </c>
      <c r="Y10" s="4">
        <v>0</v>
      </c>
      <c r="Z10" s="15">
        <v>0</v>
      </c>
      <c r="AA10" s="47">
        <v>0</v>
      </c>
      <c r="AB10" s="4">
        <v>0</v>
      </c>
      <c r="AC10" s="15">
        <v>0</v>
      </c>
      <c r="AD10" s="47">
        <v>0</v>
      </c>
      <c r="AE10" s="4">
        <v>0</v>
      </c>
      <c r="AF10" s="15">
        <v>0</v>
      </c>
      <c r="AG10" s="47">
        <v>0</v>
      </c>
      <c r="AH10" s="4">
        <v>0</v>
      </c>
      <c r="AI10" s="15">
        <v>0</v>
      </c>
      <c r="AJ10" s="47">
        <v>0</v>
      </c>
      <c r="AK10" s="4">
        <v>0</v>
      </c>
      <c r="AL10" s="15">
        <v>0</v>
      </c>
      <c r="AM10" s="47">
        <v>0</v>
      </c>
      <c r="AN10" s="4">
        <v>0</v>
      </c>
      <c r="AO10" s="15">
        <v>0</v>
      </c>
      <c r="AP10" s="47">
        <v>0</v>
      </c>
      <c r="AQ10" s="4">
        <v>0</v>
      </c>
      <c r="AR10" s="15">
        <v>0</v>
      </c>
      <c r="AS10" s="47">
        <v>0</v>
      </c>
      <c r="AT10" s="4">
        <v>0</v>
      </c>
      <c r="AU10" s="15">
        <v>0</v>
      </c>
      <c r="AV10" s="47">
        <v>0</v>
      </c>
      <c r="AW10" s="4">
        <v>0</v>
      </c>
      <c r="AX10" s="15">
        <v>0</v>
      </c>
      <c r="AY10" s="47">
        <v>0</v>
      </c>
      <c r="AZ10" s="4">
        <v>0</v>
      </c>
      <c r="BA10" s="15">
        <v>0</v>
      </c>
      <c r="BB10" s="47">
        <v>0</v>
      </c>
      <c r="BC10" s="4">
        <v>0</v>
      </c>
      <c r="BD10" s="15">
        <v>0</v>
      </c>
      <c r="BE10" s="47">
        <v>0</v>
      </c>
      <c r="BF10" s="4">
        <v>0</v>
      </c>
      <c r="BG10" s="15">
        <v>0</v>
      </c>
      <c r="BH10" s="47">
        <v>1</v>
      </c>
      <c r="BI10" s="4">
        <v>4</v>
      </c>
      <c r="BJ10" s="15">
        <f>BI10/BH10*1000</f>
        <v>4000</v>
      </c>
      <c r="BK10" s="47">
        <v>0</v>
      </c>
      <c r="BL10" s="4">
        <v>0</v>
      </c>
      <c r="BM10" s="15">
        <v>0</v>
      </c>
      <c r="BN10" s="47">
        <v>0</v>
      </c>
      <c r="BO10" s="4">
        <v>0</v>
      </c>
      <c r="BP10" s="15">
        <v>0</v>
      </c>
      <c r="BQ10" s="47">
        <v>0</v>
      </c>
      <c r="BR10" s="4">
        <v>0</v>
      </c>
      <c r="BS10" s="15">
        <v>0</v>
      </c>
      <c r="BT10" s="47">
        <v>0</v>
      </c>
      <c r="BU10" s="4">
        <v>0</v>
      </c>
      <c r="BV10" s="15">
        <v>0</v>
      </c>
      <c r="BW10" s="47">
        <v>0</v>
      </c>
      <c r="BX10" s="4">
        <v>0</v>
      </c>
      <c r="BY10" s="15">
        <v>0</v>
      </c>
      <c r="BZ10" s="47">
        <v>0</v>
      </c>
      <c r="CA10" s="4">
        <v>1</v>
      </c>
      <c r="CB10" s="15">
        <v>0</v>
      </c>
      <c r="CC10" s="47">
        <v>0</v>
      </c>
      <c r="CD10" s="4">
        <v>0</v>
      </c>
      <c r="CE10" s="15">
        <v>0</v>
      </c>
      <c r="CF10" s="47">
        <v>0</v>
      </c>
      <c r="CG10" s="4">
        <v>0</v>
      </c>
      <c r="CH10" s="15">
        <v>0</v>
      </c>
      <c r="CI10" s="47">
        <v>0</v>
      </c>
      <c r="CJ10" s="4">
        <v>0</v>
      </c>
      <c r="CK10" s="15">
        <v>0</v>
      </c>
      <c r="CL10" s="47">
        <v>0</v>
      </c>
      <c r="CM10" s="4">
        <v>0</v>
      </c>
      <c r="CN10" s="15">
        <v>0</v>
      </c>
      <c r="CO10" s="47">
        <v>0</v>
      </c>
      <c r="CP10" s="4">
        <v>0</v>
      </c>
      <c r="CQ10" s="15">
        <v>0</v>
      </c>
      <c r="CR10" s="47">
        <v>0</v>
      </c>
      <c r="CS10" s="4">
        <v>0</v>
      </c>
      <c r="CT10" s="15">
        <v>0</v>
      </c>
      <c r="CU10" s="47">
        <v>0</v>
      </c>
      <c r="CV10" s="4">
        <v>0</v>
      </c>
      <c r="CW10" s="15">
        <f t="shared" si="1"/>
        <v>0</v>
      </c>
      <c r="CX10" s="47">
        <v>0</v>
      </c>
      <c r="CY10" s="4">
        <v>0</v>
      </c>
      <c r="CZ10" s="15">
        <v>0</v>
      </c>
      <c r="DA10" s="47">
        <v>0</v>
      </c>
      <c r="DB10" s="4">
        <v>0</v>
      </c>
      <c r="DC10" s="15">
        <v>0</v>
      </c>
      <c r="DD10" s="47">
        <v>0</v>
      </c>
      <c r="DE10" s="4">
        <v>0</v>
      </c>
      <c r="DF10" s="15">
        <v>0</v>
      </c>
      <c r="DG10" s="47">
        <v>0</v>
      </c>
      <c r="DH10" s="4">
        <v>0</v>
      </c>
      <c r="DI10" s="15">
        <v>0</v>
      </c>
      <c r="DJ10" s="47">
        <v>0</v>
      </c>
      <c r="DK10" s="4">
        <v>0</v>
      </c>
      <c r="DL10" s="15">
        <v>0</v>
      </c>
      <c r="DM10" s="47">
        <v>0</v>
      </c>
      <c r="DN10" s="4">
        <v>0</v>
      </c>
      <c r="DO10" s="15">
        <v>0</v>
      </c>
      <c r="DP10" s="71">
        <v>0</v>
      </c>
      <c r="DQ10" s="4">
        <v>0</v>
      </c>
      <c r="DR10" s="15">
        <v>0</v>
      </c>
      <c r="DS10" s="47">
        <v>0</v>
      </c>
      <c r="DT10" s="4">
        <v>0</v>
      </c>
      <c r="DU10" s="15">
        <v>0</v>
      </c>
      <c r="DV10" s="47">
        <v>0</v>
      </c>
      <c r="DW10" s="4">
        <v>0</v>
      </c>
      <c r="DX10" s="15">
        <v>0</v>
      </c>
      <c r="DY10" s="47">
        <v>0</v>
      </c>
      <c r="DZ10" s="4">
        <v>0</v>
      </c>
      <c r="EA10" s="15">
        <v>0</v>
      </c>
      <c r="EB10" s="47">
        <v>2</v>
      </c>
      <c r="EC10" s="4">
        <v>12</v>
      </c>
      <c r="ED10" s="15">
        <f t="shared" ref="ED10:ED16" si="4">EC10/EB10*1000</f>
        <v>6000</v>
      </c>
      <c r="EE10" s="47">
        <v>0</v>
      </c>
      <c r="EF10" s="4">
        <v>1</v>
      </c>
      <c r="EG10" s="15">
        <v>0</v>
      </c>
      <c r="EH10" s="6">
        <f t="shared" si="2"/>
        <v>3</v>
      </c>
      <c r="EI10" s="11">
        <f t="shared" si="3"/>
        <v>18</v>
      </c>
      <c r="EJ10" s="1"/>
      <c r="EK10" s="2"/>
      <c r="EL10" s="1"/>
      <c r="EM10" s="1"/>
      <c r="EN10" s="1"/>
      <c r="EO10" s="2"/>
      <c r="EP10" s="1"/>
      <c r="EQ10" s="1"/>
      <c r="ER10" s="1"/>
      <c r="ES10" s="2"/>
      <c r="ET10" s="1"/>
      <c r="EU10" s="1"/>
      <c r="EV10" s="1"/>
      <c r="EW10" s="2"/>
      <c r="EX10" s="1"/>
      <c r="EY10" s="1"/>
      <c r="EZ10" s="1"/>
      <c r="FA10" s="2"/>
      <c r="FB10" s="1"/>
      <c r="FC10" s="1"/>
      <c r="FD10" s="1"/>
      <c r="FE10" s="2"/>
      <c r="FF10" s="1"/>
      <c r="FG10" s="1"/>
      <c r="FH10" s="1"/>
      <c r="FI10" s="2"/>
      <c r="FJ10" s="1"/>
      <c r="FK10" s="1"/>
      <c r="FL10" s="1"/>
      <c r="FM10" s="2"/>
      <c r="FN10" s="1"/>
      <c r="FO10" s="1"/>
      <c r="FP10" s="1"/>
      <c r="FQ10" s="2"/>
      <c r="FR10" s="1"/>
      <c r="FS10" s="1"/>
      <c r="FT10" s="1"/>
      <c r="FU10" s="2"/>
      <c r="FV10" s="1"/>
      <c r="FW10" s="1"/>
      <c r="FX10" s="1"/>
      <c r="FY10" s="2"/>
      <c r="FZ10" s="1"/>
      <c r="GA10" s="1"/>
      <c r="GB10" s="1"/>
    </row>
    <row r="11" spans="1:263" x14ac:dyDescent="0.3">
      <c r="A11" s="60">
        <v>2009</v>
      </c>
      <c r="B11" s="61" t="s">
        <v>10</v>
      </c>
      <c r="C11" s="47">
        <v>0</v>
      </c>
      <c r="D11" s="4">
        <v>0</v>
      </c>
      <c r="E11" s="15">
        <v>0</v>
      </c>
      <c r="F11" s="47">
        <v>0</v>
      </c>
      <c r="G11" s="4">
        <v>0</v>
      </c>
      <c r="H11" s="15">
        <v>0</v>
      </c>
      <c r="I11" s="47">
        <v>0</v>
      </c>
      <c r="J11" s="4">
        <v>0</v>
      </c>
      <c r="K11" s="15">
        <v>0</v>
      </c>
      <c r="L11" s="47">
        <v>0</v>
      </c>
      <c r="M11" s="4">
        <v>0</v>
      </c>
      <c r="N11" s="15">
        <v>0</v>
      </c>
      <c r="O11" s="47">
        <v>0</v>
      </c>
      <c r="P11" s="4">
        <v>0</v>
      </c>
      <c r="Q11" s="15">
        <f t="shared" si="0"/>
        <v>0</v>
      </c>
      <c r="R11" s="47">
        <v>0</v>
      </c>
      <c r="S11" s="4">
        <v>0</v>
      </c>
      <c r="T11" s="15">
        <v>0</v>
      </c>
      <c r="U11" s="47"/>
      <c r="V11" s="4"/>
      <c r="W11" s="15"/>
      <c r="X11" s="47">
        <v>0</v>
      </c>
      <c r="Y11" s="4">
        <v>0</v>
      </c>
      <c r="Z11" s="15">
        <v>0</v>
      </c>
      <c r="AA11" s="47">
        <v>0</v>
      </c>
      <c r="AB11" s="4">
        <v>0</v>
      </c>
      <c r="AC11" s="15">
        <v>0</v>
      </c>
      <c r="AD11" s="47">
        <v>0</v>
      </c>
      <c r="AE11" s="4">
        <v>0</v>
      </c>
      <c r="AF11" s="15">
        <v>0</v>
      </c>
      <c r="AG11" s="47">
        <v>0</v>
      </c>
      <c r="AH11" s="4">
        <v>0</v>
      </c>
      <c r="AI11" s="15">
        <v>0</v>
      </c>
      <c r="AJ11" s="47">
        <v>0</v>
      </c>
      <c r="AK11" s="4">
        <v>0</v>
      </c>
      <c r="AL11" s="15">
        <v>0</v>
      </c>
      <c r="AM11" s="47">
        <v>0</v>
      </c>
      <c r="AN11" s="4">
        <v>0</v>
      </c>
      <c r="AO11" s="15">
        <v>0</v>
      </c>
      <c r="AP11" s="47">
        <v>0</v>
      </c>
      <c r="AQ11" s="4">
        <v>0</v>
      </c>
      <c r="AR11" s="15">
        <v>0</v>
      </c>
      <c r="AS11" s="47">
        <v>0</v>
      </c>
      <c r="AT11" s="4">
        <v>0</v>
      </c>
      <c r="AU11" s="15">
        <v>0</v>
      </c>
      <c r="AV11" s="47">
        <v>0</v>
      </c>
      <c r="AW11" s="4">
        <v>0</v>
      </c>
      <c r="AX11" s="15">
        <v>0</v>
      </c>
      <c r="AY11" s="47">
        <v>0</v>
      </c>
      <c r="AZ11" s="4">
        <v>0</v>
      </c>
      <c r="BA11" s="15">
        <v>0</v>
      </c>
      <c r="BB11" s="47">
        <v>0</v>
      </c>
      <c r="BC11" s="4">
        <v>0</v>
      </c>
      <c r="BD11" s="15">
        <v>0</v>
      </c>
      <c r="BE11" s="47">
        <v>0</v>
      </c>
      <c r="BF11" s="4">
        <v>0</v>
      </c>
      <c r="BG11" s="15">
        <v>0</v>
      </c>
      <c r="BH11" s="47">
        <v>0</v>
      </c>
      <c r="BI11" s="4">
        <v>0</v>
      </c>
      <c r="BJ11" s="15">
        <v>0</v>
      </c>
      <c r="BK11" s="47">
        <v>0</v>
      </c>
      <c r="BL11" s="4">
        <v>0</v>
      </c>
      <c r="BM11" s="15">
        <v>0</v>
      </c>
      <c r="BN11" s="47">
        <v>0</v>
      </c>
      <c r="BO11" s="4">
        <v>0</v>
      </c>
      <c r="BP11" s="15">
        <v>0</v>
      </c>
      <c r="BQ11" s="47">
        <v>0</v>
      </c>
      <c r="BR11" s="4">
        <v>1</v>
      </c>
      <c r="BS11" s="15">
        <v>0</v>
      </c>
      <c r="BT11" s="47">
        <v>0</v>
      </c>
      <c r="BU11" s="4">
        <v>0</v>
      </c>
      <c r="BV11" s="15">
        <v>0</v>
      </c>
      <c r="BW11" s="47">
        <v>0</v>
      </c>
      <c r="BX11" s="4">
        <v>0</v>
      </c>
      <c r="BY11" s="15">
        <v>0</v>
      </c>
      <c r="BZ11" s="47">
        <v>1</v>
      </c>
      <c r="CA11" s="4">
        <v>2</v>
      </c>
      <c r="CB11" s="15">
        <f>CA11/BZ11*1000</f>
        <v>2000</v>
      </c>
      <c r="CC11" s="47">
        <v>0</v>
      </c>
      <c r="CD11" s="4">
        <v>0</v>
      </c>
      <c r="CE11" s="15">
        <v>0</v>
      </c>
      <c r="CF11" s="47">
        <v>0</v>
      </c>
      <c r="CG11" s="4">
        <v>0</v>
      </c>
      <c r="CH11" s="15">
        <v>0</v>
      </c>
      <c r="CI11" s="47">
        <v>0</v>
      </c>
      <c r="CJ11" s="4">
        <v>0</v>
      </c>
      <c r="CK11" s="15">
        <v>0</v>
      </c>
      <c r="CL11" s="47">
        <v>0</v>
      </c>
      <c r="CM11" s="4">
        <v>0</v>
      </c>
      <c r="CN11" s="15">
        <v>0</v>
      </c>
      <c r="CO11" s="47">
        <v>0</v>
      </c>
      <c r="CP11" s="4">
        <v>0</v>
      </c>
      <c r="CQ11" s="15">
        <v>0</v>
      </c>
      <c r="CR11" s="47">
        <v>0</v>
      </c>
      <c r="CS11" s="4">
        <v>0</v>
      </c>
      <c r="CT11" s="15">
        <v>0</v>
      </c>
      <c r="CU11" s="47">
        <v>0</v>
      </c>
      <c r="CV11" s="4">
        <v>0</v>
      </c>
      <c r="CW11" s="15">
        <f t="shared" si="1"/>
        <v>0</v>
      </c>
      <c r="CX11" s="47">
        <v>0</v>
      </c>
      <c r="CY11" s="4">
        <v>0</v>
      </c>
      <c r="CZ11" s="15">
        <v>0</v>
      </c>
      <c r="DA11" s="47">
        <v>0</v>
      </c>
      <c r="DB11" s="4">
        <v>0</v>
      </c>
      <c r="DC11" s="15">
        <v>0</v>
      </c>
      <c r="DD11" s="47">
        <v>0</v>
      </c>
      <c r="DE11" s="4">
        <v>0</v>
      </c>
      <c r="DF11" s="15">
        <v>0</v>
      </c>
      <c r="DG11" s="47">
        <v>0</v>
      </c>
      <c r="DH11" s="4">
        <v>0</v>
      </c>
      <c r="DI11" s="15">
        <v>0</v>
      </c>
      <c r="DJ11" s="47">
        <v>0</v>
      </c>
      <c r="DK11" s="4">
        <v>0</v>
      </c>
      <c r="DL11" s="15">
        <v>0</v>
      </c>
      <c r="DM11" s="47">
        <v>0</v>
      </c>
      <c r="DN11" s="4">
        <v>0</v>
      </c>
      <c r="DO11" s="15">
        <v>0</v>
      </c>
      <c r="DP11" s="71">
        <v>0</v>
      </c>
      <c r="DQ11" s="4">
        <v>0</v>
      </c>
      <c r="DR11" s="15">
        <v>0</v>
      </c>
      <c r="DS11" s="47">
        <v>0</v>
      </c>
      <c r="DT11" s="4">
        <v>0</v>
      </c>
      <c r="DU11" s="15">
        <v>0</v>
      </c>
      <c r="DV11" s="47">
        <v>0</v>
      </c>
      <c r="DW11" s="4">
        <v>0</v>
      </c>
      <c r="DX11" s="15">
        <v>0</v>
      </c>
      <c r="DY11" s="47">
        <v>0</v>
      </c>
      <c r="DZ11" s="4">
        <v>0</v>
      </c>
      <c r="EA11" s="15">
        <v>0</v>
      </c>
      <c r="EB11" s="47">
        <v>6</v>
      </c>
      <c r="EC11" s="4">
        <v>50</v>
      </c>
      <c r="ED11" s="15">
        <f t="shared" si="4"/>
        <v>8333.3333333333339</v>
      </c>
      <c r="EE11" s="47">
        <v>4</v>
      </c>
      <c r="EF11" s="4">
        <v>63</v>
      </c>
      <c r="EG11" s="15">
        <f>EF11/EE11*1000</f>
        <v>15750</v>
      </c>
      <c r="EH11" s="6">
        <f t="shared" si="2"/>
        <v>11</v>
      </c>
      <c r="EI11" s="11">
        <f t="shared" si="3"/>
        <v>116</v>
      </c>
      <c r="EJ11" s="1"/>
      <c r="EK11" s="2"/>
      <c r="EL11" s="1"/>
      <c r="EM11" s="1"/>
      <c r="EN11" s="1"/>
      <c r="EO11" s="2"/>
      <c r="EP11" s="1"/>
      <c r="EQ11" s="1"/>
      <c r="ER11" s="1"/>
      <c r="ES11" s="2"/>
      <c r="ET11" s="1"/>
      <c r="EU11" s="1"/>
      <c r="EV11" s="1"/>
      <c r="EW11" s="2"/>
      <c r="EX11" s="1"/>
      <c r="EY11" s="1"/>
      <c r="EZ11" s="1"/>
      <c r="FA11" s="2"/>
      <c r="FB11" s="1"/>
      <c r="FC11" s="1"/>
      <c r="FD11" s="1"/>
      <c r="FE11" s="2"/>
      <c r="FF11" s="1"/>
      <c r="FG11" s="1"/>
      <c r="FH11" s="1"/>
      <c r="FI11" s="2"/>
      <c r="FJ11" s="1"/>
      <c r="FK11" s="1"/>
      <c r="FL11" s="1"/>
      <c r="FM11" s="2"/>
      <c r="FN11" s="1"/>
      <c r="FO11" s="1"/>
      <c r="FP11" s="1"/>
      <c r="FQ11" s="2"/>
      <c r="FR11" s="1"/>
      <c r="FS11" s="1"/>
      <c r="FT11" s="1"/>
      <c r="FU11" s="2"/>
      <c r="FV11" s="1"/>
      <c r="FW11" s="1"/>
      <c r="FX11" s="1"/>
      <c r="FY11" s="2"/>
      <c r="FZ11" s="1"/>
      <c r="GA11" s="1"/>
      <c r="GB11" s="1"/>
    </row>
    <row r="12" spans="1:263" x14ac:dyDescent="0.3">
      <c r="A12" s="60">
        <v>2009</v>
      </c>
      <c r="B12" s="61" t="s">
        <v>11</v>
      </c>
      <c r="C12" s="47">
        <v>0</v>
      </c>
      <c r="D12" s="4">
        <v>0</v>
      </c>
      <c r="E12" s="15">
        <v>0</v>
      </c>
      <c r="F12" s="47">
        <v>0</v>
      </c>
      <c r="G12" s="4">
        <v>0</v>
      </c>
      <c r="H12" s="15">
        <v>0</v>
      </c>
      <c r="I12" s="47">
        <v>0</v>
      </c>
      <c r="J12" s="4">
        <v>0</v>
      </c>
      <c r="K12" s="15">
        <v>0</v>
      </c>
      <c r="L12" s="47">
        <v>0</v>
      </c>
      <c r="M12" s="4">
        <v>0</v>
      </c>
      <c r="N12" s="15">
        <v>0</v>
      </c>
      <c r="O12" s="47">
        <v>0</v>
      </c>
      <c r="P12" s="4">
        <v>0</v>
      </c>
      <c r="Q12" s="15">
        <f t="shared" si="0"/>
        <v>0</v>
      </c>
      <c r="R12" s="47">
        <v>0</v>
      </c>
      <c r="S12" s="4">
        <v>0</v>
      </c>
      <c r="T12" s="15">
        <v>0</v>
      </c>
      <c r="U12" s="47"/>
      <c r="V12" s="4"/>
      <c r="W12" s="15"/>
      <c r="X12" s="47">
        <v>0</v>
      </c>
      <c r="Y12" s="4">
        <v>0</v>
      </c>
      <c r="Z12" s="15">
        <v>0</v>
      </c>
      <c r="AA12" s="47">
        <v>0</v>
      </c>
      <c r="AB12" s="4">
        <v>0</v>
      </c>
      <c r="AC12" s="15">
        <v>0</v>
      </c>
      <c r="AD12" s="47">
        <v>0</v>
      </c>
      <c r="AE12" s="4">
        <v>0</v>
      </c>
      <c r="AF12" s="15">
        <v>0</v>
      </c>
      <c r="AG12" s="47">
        <v>0</v>
      </c>
      <c r="AH12" s="4">
        <v>0</v>
      </c>
      <c r="AI12" s="15">
        <v>0</v>
      </c>
      <c r="AJ12" s="47">
        <v>0</v>
      </c>
      <c r="AK12" s="4">
        <v>0</v>
      </c>
      <c r="AL12" s="15">
        <v>0</v>
      </c>
      <c r="AM12" s="47">
        <v>0</v>
      </c>
      <c r="AN12" s="4">
        <v>0</v>
      </c>
      <c r="AO12" s="15">
        <v>0</v>
      </c>
      <c r="AP12" s="47">
        <v>0</v>
      </c>
      <c r="AQ12" s="4">
        <v>0</v>
      </c>
      <c r="AR12" s="15">
        <v>0</v>
      </c>
      <c r="AS12" s="47">
        <v>0</v>
      </c>
      <c r="AT12" s="4">
        <v>0</v>
      </c>
      <c r="AU12" s="15">
        <v>0</v>
      </c>
      <c r="AV12" s="47">
        <v>0</v>
      </c>
      <c r="AW12" s="4">
        <v>0</v>
      </c>
      <c r="AX12" s="15">
        <v>0</v>
      </c>
      <c r="AY12" s="47">
        <v>0</v>
      </c>
      <c r="AZ12" s="4">
        <v>0</v>
      </c>
      <c r="BA12" s="15">
        <v>0</v>
      </c>
      <c r="BB12" s="47">
        <v>0</v>
      </c>
      <c r="BC12" s="4">
        <v>0</v>
      </c>
      <c r="BD12" s="15">
        <v>0</v>
      </c>
      <c r="BE12" s="47">
        <v>0</v>
      </c>
      <c r="BF12" s="4">
        <v>0</v>
      </c>
      <c r="BG12" s="15">
        <v>0</v>
      </c>
      <c r="BH12" s="47">
        <v>0</v>
      </c>
      <c r="BI12" s="4">
        <v>0</v>
      </c>
      <c r="BJ12" s="15">
        <v>0</v>
      </c>
      <c r="BK12" s="47">
        <v>0</v>
      </c>
      <c r="BL12" s="4">
        <v>0</v>
      </c>
      <c r="BM12" s="15">
        <v>0</v>
      </c>
      <c r="BN12" s="47">
        <v>0</v>
      </c>
      <c r="BO12" s="4">
        <v>9</v>
      </c>
      <c r="BP12" s="15">
        <v>0</v>
      </c>
      <c r="BQ12" s="47">
        <v>0</v>
      </c>
      <c r="BR12" s="4">
        <v>0</v>
      </c>
      <c r="BS12" s="15">
        <v>0</v>
      </c>
      <c r="BT12" s="47">
        <v>0</v>
      </c>
      <c r="BU12" s="4">
        <v>0</v>
      </c>
      <c r="BV12" s="15">
        <v>0</v>
      </c>
      <c r="BW12" s="47">
        <v>0</v>
      </c>
      <c r="BX12" s="4">
        <v>0</v>
      </c>
      <c r="BY12" s="15">
        <v>0</v>
      </c>
      <c r="BZ12" s="47">
        <v>0</v>
      </c>
      <c r="CA12" s="4">
        <v>0</v>
      </c>
      <c r="CB12" s="15">
        <v>0</v>
      </c>
      <c r="CC12" s="47">
        <v>0</v>
      </c>
      <c r="CD12" s="4">
        <v>0</v>
      </c>
      <c r="CE12" s="15">
        <v>0</v>
      </c>
      <c r="CF12" s="47">
        <v>0</v>
      </c>
      <c r="CG12" s="4">
        <v>0</v>
      </c>
      <c r="CH12" s="15">
        <v>0</v>
      </c>
      <c r="CI12" s="47">
        <v>0</v>
      </c>
      <c r="CJ12" s="4">
        <v>0</v>
      </c>
      <c r="CK12" s="15">
        <v>0</v>
      </c>
      <c r="CL12" s="47">
        <v>0</v>
      </c>
      <c r="CM12" s="4">
        <v>0</v>
      </c>
      <c r="CN12" s="15">
        <v>0</v>
      </c>
      <c r="CO12" s="47">
        <v>0</v>
      </c>
      <c r="CP12" s="4">
        <v>0</v>
      </c>
      <c r="CQ12" s="15">
        <v>0</v>
      </c>
      <c r="CR12" s="47">
        <v>0</v>
      </c>
      <c r="CS12" s="4">
        <v>0</v>
      </c>
      <c r="CT12" s="15">
        <v>0</v>
      </c>
      <c r="CU12" s="47">
        <v>0</v>
      </c>
      <c r="CV12" s="4">
        <v>0</v>
      </c>
      <c r="CW12" s="15">
        <f t="shared" si="1"/>
        <v>0</v>
      </c>
      <c r="CX12" s="47">
        <v>0</v>
      </c>
      <c r="CY12" s="4">
        <v>0</v>
      </c>
      <c r="CZ12" s="15">
        <v>0</v>
      </c>
      <c r="DA12" s="47">
        <v>0</v>
      </c>
      <c r="DB12" s="4">
        <v>0</v>
      </c>
      <c r="DC12" s="15">
        <v>0</v>
      </c>
      <c r="DD12" s="47">
        <v>0</v>
      </c>
      <c r="DE12" s="4">
        <v>0</v>
      </c>
      <c r="DF12" s="15">
        <v>0</v>
      </c>
      <c r="DG12" s="47">
        <v>0</v>
      </c>
      <c r="DH12" s="4">
        <v>0</v>
      </c>
      <c r="DI12" s="15">
        <v>0</v>
      </c>
      <c r="DJ12" s="47">
        <v>0</v>
      </c>
      <c r="DK12" s="4">
        <v>0</v>
      </c>
      <c r="DL12" s="15">
        <v>0</v>
      </c>
      <c r="DM12" s="47">
        <v>0</v>
      </c>
      <c r="DN12" s="4">
        <v>0</v>
      </c>
      <c r="DO12" s="15">
        <v>0</v>
      </c>
      <c r="DP12" s="71">
        <v>0</v>
      </c>
      <c r="DQ12" s="4">
        <v>0</v>
      </c>
      <c r="DR12" s="15">
        <v>0</v>
      </c>
      <c r="DS12" s="47">
        <v>0</v>
      </c>
      <c r="DT12" s="4">
        <v>0</v>
      </c>
      <c r="DU12" s="15">
        <v>0</v>
      </c>
      <c r="DV12" s="47">
        <v>0</v>
      </c>
      <c r="DW12" s="4">
        <v>0</v>
      </c>
      <c r="DX12" s="15">
        <v>0</v>
      </c>
      <c r="DY12" s="47">
        <v>0</v>
      </c>
      <c r="DZ12" s="4">
        <v>0</v>
      </c>
      <c r="EA12" s="15">
        <v>0</v>
      </c>
      <c r="EB12" s="47">
        <v>4</v>
      </c>
      <c r="EC12" s="4">
        <v>23</v>
      </c>
      <c r="ED12" s="15">
        <f t="shared" si="4"/>
        <v>5750</v>
      </c>
      <c r="EE12" s="47">
        <v>0</v>
      </c>
      <c r="EF12" s="4">
        <v>0</v>
      </c>
      <c r="EG12" s="15">
        <v>0</v>
      </c>
      <c r="EH12" s="6">
        <f t="shared" si="2"/>
        <v>4</v>
      </c>
      <c r="EI12" s="11">
        <f t="shared" si="3"/>
        <v>32</v>
      </c>
      <c r="EJ12" s="1"/>
      <c r="EK12" s="2"/>
      <c r="EL12" s="1"/>
      <c r="EM12" s="1"/>
      <c r="EN12" s="1"/>
      <c r="EO12" s="2"/>
      <c r="EP12" s="1"/>
      <c r="EQ12" s="1"/>
      <c r="ER12" s="1"/>
      <c r="ES12" s="2"/>
      <c r="ET12" s="1"/>
      <c r="EU12" s="1"/>
      <c r="EV12" s="1"/>
      <c r="EW12" s="2"/>
      <c r="EX12" s="1"/>
      <c r="EY12" s="1"/>
      <c r="EZ12" s="1"/>
      <c r="FA12" s="2"/>
      <c r="FB12" s="1"/>
      <c r="FC12" s="1"/>
      <c r="FD12" s="1"/>
      <c r="FE12" s="2"/>
      <c r="FF12" s="1"/>
      <c r="FG12" s="1"/>
      <c r="FH12" s="1"/>
      <c r="FI12" s="2"/>
      <c r="FJ12" s="1"/>
      <c r="FK12" s="1"/>
      <c r="FL12" s="1"/>
      <c r="FM12" s="2"/>
      <c r="FN12" s="1"/>
      <c r="FO12" s="1"/>
      <c r="FP12" s="1"/>
      <c r="FQ12" s="2"/>
      <c r="FR12" s="1"/>
      <c r="FS12" s="1"/>
      <c r="FT12" s="1"/>
      <c r="FU12" s="2"/>
      <c r="FV12" s="1"/>
      <c r="FW12" s="1"/>
      <c r="FX12" s="1"/>
      <c r="FY12" s="2"/>
      <c r="FZ12" s="1"/>
      <c r="GA12" s="1"/>
      <c r="GB12" s="1"/>
    </row>
    <row r="13" spans="1:263" x14ac:dyDescent="0.3">
      <c r="A13" s="60">
        <v>2009</v>
      </c>
      <c r="B13" s="61" t="s">
        <v>12</v>
      </c>
      <c r="C13" s="47">
        <v>0</v>
      </c>
      <c r="D13" s="4">
        <v>0</v>
      </c>
      <c r="E13" s="15">
        <v>0</v>
      </c>
      <c r="F13" s="47">
        <v>0</v>
      </c>
      <c r="G13" s="4">
        <v>0</v>
      </c>
      <c r="H13" s="15">
        <v>0</v>
      </c>
      <c r="I13" s="47">
        <v>0</v>
      </c>
      <c r="J13" s="4">
        <v>0</v>
      </c>
      <c r="K13" s="15">
        <v>0</v>
      </c>
      <c r="L13" s="47">
        <v>0</v>
      </c>
      <c r="M13" s="4">
        <v>0</v>
      </c>
      <c r="N13" s="15">
        <v>0</v>
      </c>
      <c r="O13" s="47">
        <v>0</v>
      </c>
      <c r="P13" s="4">
        <v>0</v>
      </c>
      <c r="Q13" s="15">
        <f t="shared" si="0"/>
        <v>0</v>
      </c>
      <c r="R13" s="47">
        <v>0</v>
      </c>
      <c r="S13" s="4">
        <v>0</v>
      </c>
      <c r="T13" s="15">
        <v>0</v>
      </c>
      <c r="U13" s="47"/>
      <c r="V13" s="4"/>
      <c r="W13" s="15"/>
      <c r="X13" s="47">
        <v>0</v>
      </c>
      <c r="Y13" s="4">
        <v>0</v>
      </c>
      <c r="Z13" s="15">
        <v>0</v>
      </c>
      <c r="AA13" s="47">
        <v>0</v>
      </c>
      <c r="AB13" s="4">
        <v>0</v>
      </c>
      <c r="AC13" s="15">
        <v>0</v>
      </c>
      <c r="AD13" s="47">
        <v>0</v>
      </c>
      <c r="AE13" s="4">
        <v>0</v>
      </c>
      <c r="AF13" s="15">
        <v>0</v>
      </c>
      <c r="AG13" s="47">
        <v>0</v>
      </c>
      <c r="AH13" s="4">
        <v>0</v>
      </c>
      <c r="AI13" s="15">
        <v>0</v>
      </c>
      <c r="AJ13" s="47">
        <v>0</v>
      </c>
      <c r="AK13" s="4">
        <v>0</v>
      </c>
      <c r="AL13" s="15">
        <v>0</v>
      </c>
      <c r="AM13" s="47">
        <v>0</v>
      </c>
      <c r="AN13" s="4">
        <v>0</v>
      </c>
      <c r="AO13" s="15">
        <v>0</v>
      </c>
      <c r="AP13" s="47">
        <v>0</v>
      </c>
      <c r="AQ13" s="4">
        <v>0</v>
      </c>
      <c r="AR13" s="15">
        <v>0</v>
      </c>
      <c r="AS13" s="47">
        <v>0</v>
      </c>
      <c r="AT13" s="4">
        <v>0</v>
      </c>
      <c r="AU13" s="15">
        <v>0</v>
      </c>
      <c r="AV13" s="47">
        <v>0</v>
      </c>
      <c r="AW13" s="4">
        <v>0</v>
      </c>
      <c r="AX13" s="15">
        <v>0</v>
      </c>
      <c r="AY13" s="47">
        <v>0</v>
      </c>
      <c r="AZ13" s="4">
        <v>0</v>
      </c>
      <c r="BA13" s="15">
        <v>0</v>
      </c>
      <c r="BB13" s="47">
        <v>0</v>
      </c>
      <c r="BC13" s="4">
        <v>0</v>
      </c>
      <c r="BD13" s="15">
        <v>0</v>
      </c>
      <c r="BE13" s="47">
        <v>0</v>
      </c>
      <c r="BF13" s="4">
        <v>0</v>
      </c>
      <c r="BG13" s="15">
        <v>0</v>
      </c>
      <c r="BH13" s="47">
        <v>0</v>
      </c>
      <c r="BI13" s="4">
        <v>0</v>
      </c>
      <c r="BJ13" s="15">
        <v>0</v>
      </c>
      <c r="BK13" s="47">
        <v>0</v>
      </c>
      <c r="BL13" s="4">
        <v>0</v>
      </c>
      <c r="BM13" s="15">
        <v>0</v>
      </c>
      <c r="BN13" s="47">
        <v>0</v>
      </c>
      <c r="BO13" s="4">
        <v>7</v>
      </c>
      <c r="BP13" s="15">
        <v>0</v>
      </c>
      <c r="BQ13" s="47">
        <v>0</v>
      </c>
      <c r="BR13" s="4">
        <v>1</v>
      </c>
      <c r="BS13" s="15">
        <v>0</v>
      </c>
      <c r="BT13" s="47">
        <v>0</v>
      </c>
      <c r="BU13" s="4">
        <v>0</v>
      </c>
      <c r="BV13" s="15">
        <v>0</v>
      </c>
      <c r="BW13" s="47">
        <v>0</v>
      </c>
      <c r="BX13" s="4">
        <v>0</v>
      </c>
      <c r="BY13" s="15">
        <v>0</v>
      </c>
      <c r="BZ13" s="47">
        <v>0</v>
      </c>
      <c r="CA13" s="4">
        <v>0</v>
      </c>
      <c r="CB13" s="15">
        <v>0</v>
      </c>
      <c r="CC13" s="47">
        <v>0</v>
      </c>
      <c r="CD13" s="4">
        <v>0</v>
      </c>
      <c r="CE13" s="15">
        <v>0</v>
      </c>
      <c r="CF13" s="47">
        <v>0</v>
      </c>
      <c r="CG13" s="4">
        <v>0</v>
      </c>
      <c r="CH13" s="15">
        <v>0</v>
      </c>
      <c r="CI13" s="47">
        <v>0</v>
      </c>
      <c r="CJ13" s="4">
        <v>0</v>
      </c>
      <c r="CK13" s="15">
        <v>0</v>
      </c>
      <c r="CL13" s="47">
        <v>0</v>
      </c>
      <c r="CM13" s="4">
        <v>0</v>
      </c>
      <c r="CN13" s="15">
        <v>0</v>
      </c>
      <c r="CO13" s="47">
        <v>0</v>
      </c>
      <c r="CP13" s="4">
        <v>0</v>
      </c>
      <c r="CQ13" s="15">
        <v>0</v>
      </c>
      <c r="CR13" s="47">
        <v>0</v>
      </c>
      <c r="CS13" s="4">
        <v>0</v>
      </c>
      <c r="CT13" s="15">
        <v>0</v>
      </c>
      <c r="CU13" s="47">
        <v>0</v>
      </c>
      <c r="CV13" s="4">
        <v>0</v>
      </c>
      <c r="CW13" s="15">
        <f t="shared" si="1"/>
        <v>0</v>
      </c>
      <c r="CX13" s="47">
        <v>0</v>
      </c>
      <c r="CY13" s="4">
        <v>0</v>
      </c>
      <c r="CZ13" s="15">
        <v>0</v>
      </c>
      <c r="DA13" s="47">
        <v>0</v>
      </c>
      <c r="DB13" s="4">
        <v>0</v>
      </c>
      <c r="DC13" s="15">
        <v>0</v>
      </c>
      <c r="DD13" s="47">
        <v>0</v>
      </c>
      <c r="DE13" s="4">
        <v>0</v>
      </c>
      <c r="DF13" s="15">
        <v>0</v>
      </c>
      <c r="DG13" s="47">
        <v>0</v>
      </c>
      <c r="DH13" s="4">
        <v>0</v>
      </c>
      <c r="DI13" s="15">
        <v>0</v>
      </c>
      <c r="DJ13" s="47">
        <v>0</v>
      </c>
      <c r="DK13" s="4">
        <v>0</v>
      </c>
      <c r="DL13" s="15">
        <v>0</v>
      </c>
      <c r="DM13" s="47">
        <v>0</v>
      </c>
      <c r="DN13" s="4">
        <v>0</v>
      </c>
      <c r="DO13" s="15">
        <v>0</v>
      </c>
      <c r="DP13" s="71">
        <v>0</v>
      </c>
      <c r="DQ13" s="4">
        <v>0</v>
      </c>
      <c r="DR13" s="15">
        <v>0</v>
      </c>
      <c r="DS13" s="47">
        <v>0</v>
      </c>
      <c r="DT13" s="4">
        <v>0</v>
      </c>
      <c r="DU13" s="15">
        <v>0</v>
      </c>
      <c r="DV13" s="47">
        <v>0</v>
      </c>
      <c r="DW13" s="4">
        <v>0</v>
      </c>
      <c r="DX13" s="15">
        <v>0</v>
      </c>
      <c r="DY13" s="47">
        <v>0</v>
      </c>
      <c r="DZ13" s="4">
        <v>0</v>
      </c>
      <c r="EA13" s="15">
        <v>0</v>
      </c>
      <c r="EB13" s="47">
        <v>1</v>
      </c>
      <c r="EC13" s="4">
        <v>5</v>
      </c>
      <c r="ED13" s="15">
        <f t="shared" si="4"/>
        <v>5000</v>
      </c>
      <c r="EE13" s="51">
        <v>11</v>
      </c>
      <c r="EF13" s="10">
        <v>132</v>
      </c>
      <c r="EG13" s="15">
        <f>EF13/EE13*1000</f>
        <v>12000</v>
      </c>
      <c r="EH13" s="6">
        <f t="shared" si="2"/>
        <v>12</v>
      </c>
      <c r="EI13" s="11">
        <f t="shared" si="3"/>
        <v>145</v>
      </c>
      <c r="EJ13" s="1"/>
      <c r="EK13" s="2"/>
      <c r="EL13" s="1"/>
      <c r="EM13" s="1"/>
      <c r="EN13" s="1"/>
      <c r="EO13" s="2"/>
      <c r="EP13" s="1"/>
      <c r="EQ13" s="1"/>
      <c r="ER13" s="1"/>
      <c r="ES13" s="2"/>
      <c r="ET13" s="1"/>
      <c r="EU13" s="1"/>
      <c r="EV13" s="1"/>
      <c r="EW13" s="2"/>
      <c r="EX13" s="1"/>
      <c r="EY13" s="1"/>
      <c r="EZ13" s="1"/>
      <c r="FA13" s="2"/>
      <c r="FB13" s="1"/>
      <c r="FC13" s="1"/>
      <c r="FD13" s="1"/>
      <c r="FE13" s="2"/>
      <c r="FF13" s="1"/>
      <c r="FG13" s="1"/>
      <c r="FH13" s="1"/>
      <c r="FI13" s="2"/>
      <c r="FJ13" s="1"/>
      <c r="FK13" s="1"/>
      <c r="FL13" s="1"/>
      <c r="FM13" s="2"/>
      <c r="FN13" s="1"/>
      <c r="FO13" s="1"/>
      <c r="FP13" s="1"/>
      <c r="FQ13" s="2"/>
      <c r="FR13" s="1"/>
      <c r="FS13" s="1"/>
      <c r="FT13" s="1"/>
      <c r="FU13" s="2"/>
      <c r="FV13" s="1"/>
      <c r="FW13" s="1"/>
      <c r="FX13" s="1"/>
      <c r="FY13" s="2"/>
      <c r="FZ13" s="1"/>
      <c r="GA13" s="1"/>
      <c r="GB13" s="1"/>
    </row>
    <row r="14" spans="1:263" x14ac:dyDescent="0.3">
      <c r="A14" s="60">
        <v>2009</v>
      </c>
      <c r="B14" s="61" t="s">
        <v>13</v>
      </c>
      <c r="C14" s="47">
        <v>0</v>
      </c>
      <c r="D14" s="4">
        <v>0</v>
      </c>
      <c r="E14" s="15">
        <v>0</v>
      </c>
      <c r="F14" s="47">
        <v>0</v>
      </c>
      <c r="G14" s="4">
        <v>0</v>
      </c>
      <c r="H14" s="15">
        <v>0</v>
      </c>
      <c r="I14" s="47">
        <v>0</v>
      </c>
      <c r="J14" s="4">
        <v>0</v>
      </c>
      <c r="K14" s="15">
        <v>0</v>
      </c>
      <c r="L14" s="47">
        <v>0</v>
      </c>
      <c r="M14" s="4">
        <v>0</v>
      </c>
      <c r="N14" s="15">
        <v>0</v>
      </c>
      <c r="O14" s="47">
        <v>0</v>
      </c>
      <c r="P14" s="4">
        <v>0</v>
      </c>
      <c r="Q14" s="15">
        <f t="shared" si="0"/>
        <v>0</v>
      </c>
      <c r="R14" s="47">
        <v>0</v>
      </c>
      <c r="S14" s="4">
        <v>0</v>
      </c>
      <c r="T14" s="15">
        <v>0</v>
      </c>
      <c r="U14" s="47"/>
      <c r="V14" s="4"/>
      <c r="W14" s="15"/>
      <c r="X14" s="47">
        <v>0</v>
      </c>
      <c r="Y14" s="4">
        <v>0</v>
      </c>
      <c r="Z14" s="15">
        <v>0</v>
      </c>
      <c r="AA14" s="47">
        <v>0</v>
      </c>
      <c r="AB14" s="4">
        <v>0</v>
      </c>
      <c r="AC14" s="15">
        <v>0</v>
      </c>
      <c r="AD14" s="47">
        <v>0</v>
      </c>
      <c r="AE14" s="4">
        <v>9</v>
      </c>
      <c r="AF14" s="15">
        <v>0</v>
      </c>
      <c r="AG14" s="47">
        <v>0</v>
      </c>
      <c r="AH14" s="4">
        <v>0</v>
      </c>
      <c r="AI14" s="15">
        <v>0</v>
      </c>
      <c r="AJ14" s="47">
        <v>0</v>
      </c>
      <c r="AK14" s="4">
        <v>0</v>
      </c>
      <c r="AL14" s="15">
        <v>0</v>
      </c>
      <c r="AM14" s="47">
        <v>0</v>
      </c>
      <c r="AN14" s="4">
        <v>0</v>
      </c>
      <c r="AO14" s="15">
        <v>0</v>
      </c>
      <c r="AP14" s="47">
        <v>0</v>
      </c>
      <c r="AQ14" s="4">
        <v>0</v>
      </c>
      <c r="AR14" s="15">
        <v>0</v>
      </c>
      <c r="AS14" s="47">
        <v>0</v>
      </c>
      <c r="AT14" s="4">
        <v>0</v>
      </c>
      <c r="AU14" s="15">
        <v>0</v>
      </c>
      <c r="AV14" s="47">
        <v>0</v>
      </c>
      <c r="AW14" s="4">
        <v>0</v>
      </c>
      <c r="AX14" s="15">
        <v>0</v>
      </c>
      <c r="AY14" s="47">
        <v>0</v>
      </c>
      <c r="AZ14" s="4">
        <v>0</v>
      </c>
      <c r="BA14" s="15">
        <v>0</v>
      </c>
      <c r="BB14" s="47">
        <v>0</v>
      </c>
      <c r="BC14" s="4">
        <v>0</v>
      </c>
      <c r="BD14" s="15">
        <v>0</v>
      </c>
      <c r="BE14" s="47">
        <v>0</v>
      </c>
      <c r="BF14" s="4">
        <v>0</v>
      </c>
      <c r="BG14" s="15">
        <v>0</v>
      </c>
      <c r="BH14" s="47">
        <v>0</v>
      </c>
      <c r="BI14" s="4">
        <v>0</v>
      </c>
      <c r="BJ14" s="15">
        <v>0</v>
      </c>
      <c r="BK14" s="47">
        <v>0</v>
      </c>
      <c r="BL14" s="4">
        <v>0</v>
      </c>
      <c r="BM14" s="15">
        <v>0</v>
      </c>
      <c r="BN14" s="47">
        <v>0</v>
      </c>
      <c r="BO14" s="4">
        <v>0</v>
      </c>
      <c r="BP14" s="15">
        <v>0</v>
      </c>
      <c r="BQ14" s="47">
        <v>0</v>
      </c>
      <c r="BR14" s="4">
        <v>0</v>
      </c>
      <c r="BS14" s="15">
        <v>0</v>
      </c>
      <c r="BT14" s="47">
        <v>0</v>
      </c>
      <c r="BU14" s="4">
        <v>0</v>
      </c>
      <c r="BV14" s="15">
        <v>0</v>
      </c>
      <c r="BW14" s="47">
        <v>0</v>
      </c>
      <c r="BX14" s="4">
        <v>0</v>
      </c>
      <c r="BY14" s="15">
        <v>0</v>
      </c>
      <c r="BZ14" s="47">
        <v>0</v>
      </c>
      <c r="CA14" s="4">
        <v>0</v>
      </c>
      <c r="CB14" s="15">
        <v>0</v>
      </c>
      <c r="CC14" s="47">
        <v>0</v>
      </c>
      <c r="CD14" s="4">
        <v>0</v>
      </c>
      <c r="CE14" s="15">
        <v>0</v>
      </c>
      <c r="CF14" s="47">
        <v>0</v>
      </c>
      <c r="CG14" s="4">
        <v>0</v>
      </c>
      <c r="CH14" s="15">
        <v>0</v>
      </c>
      <c r="CI14" s="47">
        <v>0</v>
      </c>
      <c r="CJ14" s="4">
        <v>0</v>
      </c>
      <c r="CK14" s="15">
        <v>0</v>
      </c>
      <c r="CL14" s="47">
        <v>0</v>
      </c>
      <c r="CM14" s="4">
        <v>0</v>
      </c>
      <c r="CN14" s="15">
        <v>0</v>
      </c>
      <c r="CO14" s="47">
        <v>0</v>
      </c>
      <c r="CP14" s="4">
        <v>0</v>
      </c>
      <c r="CQ14" s="15">
        <v>0</v>
      </c>
      <c r="CR14" s="47">
        <v>0</v>
      </c>
      <c r="CS14" s="4">
        <v>0</v>
      </c>
      <c r="CT14" s="15">
        <v>0</v>
      </c>
      <c r="CU14" s="47">
        <v>0</v>
      </c>
      <c r="CV14" s="4">
        <v>0</v>
      </c>
      <c r="CW14" s="15">
        <f t="shared" si="1"/>
        <v>0</v>
      </c>
      <c r="CX14" s="47">
        <v>0</v>
      </c>
      <c r="CY14" s="4">
        <v>0</v>
      </c>
      <c r="CZ14" s="15">
        <v>0</v>
      </c>
      <c r="DA14" s="47">
        <v>0</v>
      </c>
      <c r="DB14" s="4">
        <v>0</v>
      </c>
      <c r="DC14" s="15">
        <v>0</v>
      </c>
      <c r="DD14" s="47">
        <v>0</v>
      </c>
      <c r="DE14" s="4">
        <v>0</v>
      </c>
      <c r="DF14" s="15">
        <v>0</v>
      </c>
      <c r="DG14" s="47">
        <v>0</v>
      </c>
      <c r="DH14" s="4">
        <v>0</v>
      </c>
      <c r="DI14" s="15">
        <v>0</v>
      </c>
      <c r="DJ14" s="47">
        <v>0</v>
      </c>
      <c r="DK14" s="4">
        <v>0</v>
      </c>
      <c r="DL14" s="15">
        <v>0</v>
      </c>
      <c r="DM14" s="47">
        <v>0</v>
      </c>
      <c r="DN14" s="4">
        <v>0</v>
      </c>
      <c r="DO14" s="15">
        <v>0</v>
      </c>
      <c r="DP14" s="71">
        <v>0</v>
      </c>
      <c r="DQ14" s="4">
        <v>0</v>
      </c>
      <c r="DR14" s="15">
        <v>0</v>
      </c>
      <c r="DS14" s="47">
        <v>0</v>
      </c>
      <c r="DT14" s="4">
        <v>0</v>
      </c>
      <c r="DU14" s="15">
        <v>0</v>
      </c>
      <c r="DV14" s="47">
        <v>0</v>
      </c>
      <c r="DW14" s="4">
        <v>0</v>
      </c>
      <c r="DX14" s="15">
        <v>0</v>
      </c>
      <c r="DY14" s="47">
        <v>0</v>
      </c>
      <c r="DZ14" s="4">
        <v>0</v>
      </c>
      <c r="EA14" s="15">
        <v>0</v>
      </c>
      <c r="EB14" s="47">
        <v>4</v>
      </c>
      <c r="EC14" s="4">
        <v>13</v>
      </c>
      <c r="ED14" s="15">
        <f t="shared" si="4"/>
        <v>3250</v>
      </c>
      <c r="EE14" s="47">
        <v>0</v>
      </c>
      <c r="EF14" s="4">
        <v>2</v>
      </c>
      <c r="EG14" s="15">
        <v>0</v>
      </c>
      <c r="EH14" s="6">
        <f t="shared" si="2"/>
        <v>4</v>
      </c>
      <c r="EI14" s="11">
        <f t="shared" si="3"/>
        <v>24</v>
      </c>
      <c r="EJ14" s="1"/>
      <c r="EK14" s="2"/>
      <c r="EL14" s="1"/>
      <c r="EM14" s="1"/>
      <c r="EN14" s="1"/>
      <c r="EO14" s="2"/>
      <c r="EP14" s="1"/>
      <c r="EQ14" s="1"/>
      <c r="ER14" s="1"/>
      <c r="ES14" s="2"/>
      <c r="ET14" s="1"/>
      <c r="EU14" s="1"/>
      <c r="EV14" s="1"/>
      <c r="EW14" s="2"/>
      <c r="EX14" s="1"/>
      <c r="EY14" s="1"/>
      <c r="EZ14" s="1"/>
      <c r="FA14" s="2"/>
      <c r="FB14" s="1"/>
      <c r="FC14" s="1"/>
      <c r="FD14" s="1"/>
      <c r="FE14" s="2"/>
      <c r="FF14" s="1"/>
      <c r="FG14" s="1"/>
      <c r="FH14" s="1"/>
      <c r="FI14" s="2"/>
      <c r="FJ14" s="1"/>
      <c r="FK14" s="1"/>
      <c r="FL14" s="1"/>
      <c r="FM14" s="2"/>
      <c r="FN14" s="1"/>
      <c r="FO14" s="1"/>
      <c r="FP14" s="1"/>
      <c r="FQ14" s="2"/>
      <c r="FR14" s="1"/>
      <c r="FS14" s="1"/>
      <c r="FT14" s="1"/>
      <c r="FU14" s="2"/>
      <c r="FV14" s="1"/>
      <c r="FW14" s="1"/>
      <c r="FX14" s="1"/>
      <c r="FY14" s="2"/>
      <c r="FZ14" s="1"/>
      <c r="GA14" s="1"/>
      <c r="GB14" s="1"/>
    </row>
    <row r="15" spans="1:263" x14ac:dyDescent="0.3">
      <c r="A15" s="60">
        <v>2009</v>
      </c>
      <c r="B15" s="61" t="s">
        <v>14</v>
      </c>
      <c r="C15" s="47">
        <v>0</v>
      </c>
      <c r="D15" s="4">
        <v>5</v>
      </c>
      <c r="E15" s="15">
        <v>0</v>
      </c>
      <c r="F15" s="47">
        <v>0</v>
      </c>
      <c r="G15" s="4">
        <v>0</v>
      </c>
      <c r="H15" s="15">
        <v>0</v>
      </c>
      <c r="I15" s="47">
        <v>0</v>
      </c>
      <c r="J15" s="4">
        <v>0</v>
      </c>
      <c r="K15" s="15">
        <v>0</v>
      </c>
      <c r="L15" s="47">
        <v>0</v>
      </c>
      <c r="M15" s="4">
        <v>0</v>
      </c>
      <c r="N15" s="15">
        <v>0</v>
      </c>
      <c r="O15" s="47">
        <v>0</v>
      </c>
      <c r="P15" s="4">
        <v>0</v>
      </c>
      <c r="Q15" s="15">
        <f t="shared" si="0"/>
        <v>0</v>
      </c>
      <c r="R15" s="47">
        <v>0</v>
      </c>
      <c r="S15" s="4">
        <v>1</v>
      </c>
      <c r="T15" s="15">
        <v>0</v>
      </c>
      <c r="U15" s="47"/>
      <c r="V15" s="4"/>
      <c r="W15" s="15"/>
      <c r="X15" s="47">
        <v>0</v>
      </c>
      <c r="Y15" s="4">
        <v>0</v>
      </c>
      <c r="Z15" s="15">
        <v>0</v>
      </c>
      <c r="AA15" s="47">
        <v>0</v>
      </c>
      <c r="AB15" s="4">
        <v>0</v>
      </c>
      <c r="AC15" s="15">
        <v>0</v>
      </c>
      <c r="AD15" s="47">
        <v>0</v>
      </c>
      <c r="AE15" s="4">
        <v>16</v>
      </c>
      <c r="AF15" s="15">
        <v>0</v>
      </c>
      <c r="AG15" s="47">
        <v>0</v>
      </c>
      <c r="AH15" s="4">
        <v>0</v>
      </c>
      <c r="AI15" s="15">
        <v>0</v>
      </c>
      <c r="AJ15" s="47">
        <v>0</v>
      </c>
      <c r="AK15" s="4">
        <v>0</v>
      </c>
      <c r="AL15" s="15">
        <v>0</v>
      </c>
      <c r="AM15" s="47">
        <v>0</v>
      </c>
      <c r="AN15" s="4">
        <v>0</v>
      </c>
      <c r="AO15" s="15">
        <v>0</v>
      </c>
      <c r="AP15" s="47">
        <v>0</v>
      </c>
      <c r="AQ15" s="4">
        <v>5</v>
      </c>
      <c r="AR15" s="15">
        <v>0</v>
      </c>
      <c r="AS15" s="47">
        <v>0</v>
      </c>
      <c r="AT15" s="4">
        <v>0</v>
      </c>
      <c r="AU15" s="15">
        <v>0</v>
      </c>
      <c r="AV15" s="47">
        <v>0</v>
      </c>
      <c r="AW15" s="4">
        <v>0</v>
      </c>
      <c r="AX15" s="15">
        <v>0</v>
      </c>
      <c r="AY15" s="47">
        <v>0</v>
      </c>
      <c r="AZ15" s="4">
        <v>0</v>
      </c>
      <c r="BA15" s="15">
        <v>0</v>
      </c>
      <c r="BB15" s="47">
        <v>0</v>
      </c>
      <c r="BC15" s="4">
        <v>0</v>
      </c>
      <c r="BD15" s="15">
        <v>0</v>
      </c>
      <c r="BE15" s="47">
        <v>0</v>
      </c>
      <c r="BF15" s="4">
        <v>0</v>
      </c>
      <c r="BG15" s="15">
        <v>0</v>
      </c>
      <c r="BH15" s="47">
        <v>0</v>
      </c>
      <c r="BI15" s="4">
        <v>0</v>
      </c>
      <c r="BJ15" s="15">
        <v>0</v>
      </c>
      <c r="BK15" s="47">
        <v>0</v>
      </c>
      <c r="BL15" s="4">
        <v>0</v>
      </c>
      <c r="BM15" s="15">
        <v>0</v>
      </c>
      <c r="BN15" s="47">
        <v>0</v>
      </c>
      <c r="BO15" s="4">
        <v>0</v>
      </c>
      <c r="BP15" s="15">
        <v>0</v>
      </c>
      <c r="BQ15" s="47">
        <v>0</v>
      </c>
      <c r="BR15" s="4">
        <v>0</v>
      </c>
      <c r="BS15" s="15">
        <v>0</v>
      </c>
      <c r="BT15" s="47">
        <v>0</v>
      </c>
      <c r="BU15" s="4">
        <v>0</v>
      </c>
      <c r="BV15" s="15">
        <v>0</v>
      </c>
      <c r="BW15" s="47">
        <v>0</v>
      </c>
      <c r="BX15" s="4">
        <v>0</v>
      </c>
      <c r="BY15" s="15">
        <v>0</v>
      </c>
      <c r="BZ15" s="47">
        <v>1</v>
      </c>
      <c r="CA15" s="4">
        <v>5</v>
      </c>
      <c r="CB15" s="15">
        <f>CA15/BZ15*1000</f>
        <v>5000</v>
      </c>
      <c r="CC15" s="47">
        <v>0</v>
      </c>
      <c r="CD15" s="4">
        <v>0</v>
      </c>
      <c r="CE15" s="15">
        <v>0</v>
      </c>
      <c r="CF15" s="47">
        <v>0</v>
      </c>
      <c r="CG15" s="4">
        <v>0</v>
      </c>
      <c r="CH15" s="15">
        <v>0</v>
      </c>
      <c r="CI15" s="47">
        <v>0</v>
      </c>
      <c r="CJ15" s="4">
        <v>0</v>
      </c>
      <c r="CK15" s="15">
        <v>0</v>
      </c>
      <c r="CL15" s="47">
        <v>0</v>
      </c>
      <c r="CM15" s="4">
        <v>0</v>
      </c>
      <c r="CN15" s="15">
        <v>0</v>
      </c>
      <c r="CO15" s="47">
        <v>0</v>
      </c>
      <c r="CP15" s="4">
        <v>0</v>
      </c>
      <c r="CQ15" s="15">
        <v>0</v>
      </c>
      <c r="CR15" s="47">
        <v>0</v>
      </c>
      <c r="CS15" s="4">
        <v>0</v>
      </c>
      <c r="CT15" s="15">
        <v>0</v>
      </c>
      <c r="CU15" s="47">
        <v>0</v>
      </c>
      <c r="CV15" s="4">
        <v>0</v>
      </c>
      <c r="CW15" s="15">
        <f t="shared" si="1"/>
        <v>0</v>
      </c>
      <c r="CX15" s="47">
        <v>0</v>
      </c>
      <c r="CY15" s="4">
        <v>0</v>
      </c>
      <c r="CZ15" s="15">
        <v>0</v>
      </c>
      <c r="DA15" s="47">
        <v>0</v>
      </c>
      <c r="DB15" s="4">
        <v>0</v>
      </c>
      <c r="DC15" s="15">
        <v>0</v>
      </c>
      <c r="DD15" s="47">
        <v>0</v>
      </c>
      <c r="DE15" s="4">
        <v>0</v>
      </c>
      <c r="DF15" s="15">
        <v>0</v>
      </c>
      <c r="DG15" s="47">
        <v>0</v>
      </c>
      <c r="DH15" s="4">
        <v>0</v>
      </c>
      <c r="DI15" s="15">
        <v>0</v>
      </c>
      <c r="DJ15" s="47">
        <v>0</v>
      </c>
      <c r="DK15" s="4">
        <v>0</v>
      </c>
      <c r="DL15" s="15">
        <v>0</v>
      </c>
      <c r="DM15" s="47">
        <v>0</v>
      </c>
      <c r="DN15" s="4">
        <v>0</v>
      </c>
      <c r="DO15" s="15">
        <v>0</v>
      </c>
      <c r="DP15" s="71">
        <v>0</v>
      </c>
      <c r="DQ15" s="4">
        <v>0</v>
      </c>
      <c r="DR15" s="15">
        <v>0</v>
      </c>
      <c r="DS15" s="47">
        <v>0</v>
      </c>
      <c r="DT15" s="4">
        <v>0</v>
      </c>
      <c r="DU15" s="15">
        <v>0</v>
      </c>
      <c r="DV15" s="47">
        <v>0</v>
      </c>
      <c r="DW15" s="4">
        <v>0</v>
      </c>
      <c r="DX15" s="15">
        <v>0</v>
      </c>
      <c r="DY15" s="47">
        <v>0</v>
      </c>
      <c r="DZ15" s="4">
        <v>0</v>
      </c>
      <c r="EA15" s="15">
        <v>0</v>
      </c>
      <c r="EB15" s="47">
        <v>2</v>
      </c>
      <c r="EC15" s="4">
        <v>9</v>
      </c>
      <c r="ED15" s="15">
        <f t="shared" si="4"/>
        <v>4500</v>
      </c>
      <c r="EE15" s="47">
        <v>2</v>
      </c>
      <c r="EF15" s="4">
        <v>8</v>
      </c>
      <c r="EG15" s="15">
        <f>EF15/EE15*1000</f>
        <v>4000</v>
      </c>
      <c r="EH15" s="6">
        <f t="shared" si="2"/>
        <v>5</v>
      </c>
      <c r="EI15" s="11">
        <f t="shared" si="3"/>
        <v>49</v>
      </c>
      <c r="EJ15" s="1"/>
      <c r="EK15" s="2"/>
      <c r="EL15" s="1"/>
      <c r="EM15" s="1"/>
      <c r="EN15" s="1"/>
      <c r="EO15" s="2"/>
      <c r="EP15" s="1"/>
      <c r="EQ15" s="1"/>
      <c r="ER15" s="1"/>
      <c r="ES15" s="2"/>
      <c r="ET15" s="1"/>
      <c r="EU15" s="1"/>
      <c r="EV15" s="1"/>
      <c r="EW15" s="2"/>
      <c r="EX15" s="1"/>
      <c r="EY15" s="1"/>
      <c r="EZ15" s="1"/>
      <c r="FA15" s="2"/>
      <c r="FB15" s="1"/>
      <c r="FC15" s="1"/>
      <c r="FD15" s="1"/>
      <c r="FE15" s="2"/>
      <c r="FF15" s="1"/>
      <c r="FG15" s="1"/>
      <c r="FH15" s="1"/>
      <c r="FI15" s="2"/>
      <c r="FJ15" s="1"/>
      <c r="FK15" s="1"/>
      <c r="FL15" s="1"/>
      <c r="FM15" s="2"/>
      <c r="FN15" s="1"/>
      <c r="FO15" s="1"/>
      <c r="FP15" s="1"/>
      <c r="FQ15" s="2"/>
      <c r="FR15" s="1"/>
      <c r="FS15" s="1"/>
      <c r="FT15" s="1"/>
      <c r="FU15" s="2"/>
      <c r="FV15" s="1"/>
      <c r="FW15" s="1"/>
      <c r="FX15" s="1"/>
      <c r="FY15" s="2"/>
      <c r="FZ15" s="1"/>
      <c r="GA15" s="1"/>
      <c r="GB15" s="1"/>
    </row>
    <row r="16" spans="1:263" x14ac:dyDescent="0.3">
      <c r="A16" s="60">
        <v>2009</v>
      </c>
      <c r="B16" s="61" t="s">
        <v>15</v>
      </c>
      <c r="C16" s="47">
        <v>0</v>
      </c>
      <c r="D16" s="4">
        <v>0</v>
      </c>
      <c r="E16" s="15">
        <v>0</v>
      </c>
      <c r="F16" s="47">
        <v>0</v>
      </c>
      <c r="G16" s="4">
        <v>0</v>
      </c>
      <c r="H16" s="15">
        <v>0</v>
      </c>
      <c r="I16" s="47">
        <v>0</v>
      </c>
      <c r="J16" s="4">
        <v>0</v>
      </c>
      <c r="K16" s="15">
        <v>0</v>
      </c>
      <c r="L16" s="47">
        <v>0</v>
      </c>
      <c r="M16" s="4">
        <v>0</v>
      </c>
      <c r="N16" s="15">
        <v>0</v>
      </c>
      <c r="O16" s="47">
        <v>0</v>
      </c>
      <c r="P16" s="4">
        <v>0</v>
      </c>
      <c r="Q16" s="15">
        <f t="shared" si="0"/>
        <v>0</v>
      </c>
      <c r="R16" s="47">
        <v>0</v>
      </c>
      <c r="S16" s="4">
        <v>1</v>
      </c>
      <c r="T16" s="15">
        <v>0</v>
      </c>
      <c r="U16" s="47"/>
      <c r="V16" s="4"/>
      <c r="W16" s="15"/>
      <c r="X16" s="47">
        <v>0</v>
      </c>
      <c r="Y16" s="4">
        <v>0</v>
      </c>
      <c r="Z16" s="15">
        <v>0</v>
      </c>
      <c r="AA16" s="47">
        <v>0</v>
      </c>
      <c r="AB16" s="4">
        <v>0</v>
      </c>
      <c r="AC16" s="15">
        <v>0</v>
      </c>
      <c r="AD16" s="47">
        <v>2</v>
      </c>
      <c r="AE16" s="4">
        <v>8</v>
      </c>
      <c r="AF16" s="15">
        <f>AE16/AD16*1000</f>
        <v>4000</v>
      </c>
      <c r="AG16" s="47">
        <v>0</v>
      </c>
      <c r="AH16" s="4">
        <v>0</v>
      </c>
      <c r="AI16" s="15">
        <v>0</v>
      </c>
      <c r="AJ16" s="47">
        <v>0</v>
      </c>
      <c r="AK16" s="4">
        <v>0</v>
      </c>
      <c r="AL16" s="15">
        <v>0</v>
      </c>
      <c r="AM16" s="47">
        <v>0</v>
      </c>
      <c r="AN16" s="4">
        <v>0</v>
      </c>
      <c r="AO16" s="15">
        <v>0</v>
      </c>
      <c r="AP16" s="47">
        <v>0</v>
      </c>
      <c r="AQ16" s="4">
        <v>0</v>
      </c>
      <c r="AR16" s="15">
        <v>0</v>
      </c>
      <c r="AS16" s="47">
        <v>0</v>
      </c>
      <c r="AT16" s="4">
        <v>0</v>
      </c>
      <c r="AU16" s="15">
        <v>0</v>
      </c>
      <c r="AV16" s="47">
        <v>0</v>
      </c>
      <c r="AW16" s="4">
        <v>0</v>
      </c>
      <c r="AX16" s="15">
        <v>0</v>
      </c>
      <c r="AY16" s="47">
        <v>0</v>
      </c>
      <c r="AZ16" s="4">
        <v>0</v>
      </c>
      <c r="BA16" s="15">
        <v>0</v>
      </c>
      <c r="BB16" s="47">
        <v>0</v>
      </c>
      <c r="BC16" s="4">
        <v>0</v>
      </c>
      <c r="BD16" s="15">
        <v>0</v>
      </c>
      <c r="BE16" s="47">
        <v>0</v>
      </c>
      <c r="BF16" s="4">
        <v>0</v>
      </c>
      <c r="BG16" s="15">
        <v>0</v>
      </c>
      <c r="BH16" s="47">
        <v>0</v>
      </c>
      <c r="BI16" s="4">
        <v>0</v>
      </c>
      <c r="BJ16" s="15">
        <v>0</v>
      </c>
      <c r="BK16" s="47">
        <v>0</v>
      </c>
      <c r="BL16" s="4">
        <v>0</v>
      </c>
      <c r="BM16" s="15">
        <v>0</v>
      </c>
      <c r="BN16" s="47">
        <v>0</v>
      </c>
      <c r="BO16" s="4">
        <v>0</v>
      </c>
      <c r="BP16" s="15">
        <v>0</v>
      </c>
      <c r="BQ16" s="47">
        <v>0</v>
      </c>
      <c r="BR16" s="4">
        <v>0</v>
      </c>
      <c r="BS16" s="15">
        <v>0</v>
      </c>
      <c r="BT16" s="47">
        <v>0</v>
      </c>
      <c r="BU16" s="4">
        <v>0</v>
      </c>
      <c r="BV16" s="15">
        <v>0</v>
      </c>
      <c r="BW16" s="47">
        <v>0</v>
      </c>
      <c r="BX16" s="4">
        <v>0</v>
      </c>
      <c r="BY16" s="15">
        <v>0</v>
      </c>
      <c r="BZ16" s="47">
        <v>0</v>
      </c>
      <c r="CA16" s="4">
        <v>0</v>
      </c>
      <c r="CB16" s="15">
        <v>0</v>
      </c>
      <c r="CC16" s="47">
        <v>0</v>
      </c>
      <c r="CD16" s="4">
        <v>0</v>
      </c>
      <c r="CE16" s="15">
        <v>0</v>
      </c>
      <c r="CF16" s="47">
        <v>0</v>
      </c>
      <c r="CG16" s="4">
        <v>0</v>
      </c>
      <c r="CH16" s="15">
        <v>0</v>
      </c>
      <c r="CI16" s="47">
        <v>0</v>
      </c>
      <c r="CJ16" s="4">
        <v>0</v>
      </c>
      <c r="CK16" s="15">
        <v>0</v>
      </c>
      <c r="CL16" s="47">
        <v>0</v>
      </c>
      <c r="CM16" s="4">
        <v>0</v>
      </c>
      <c r="CN16" s="15">
        <v>0</v>
      </c>
      <c r="CO16" s="47">
        <v>0</v>
      </c>
      <c r="CP16" s="4">
        <v>0</v>
      </c>
      <c r="CQ16" s="15">
        <v>0</v>
      </c>
      <c r="CR16" s="47">
        <v>0</v>
      </c>
      <c r="CS16" s="4">
        <v>0</v>
      </c>
      <c r="CT16" s="15">
        <v>0</v>
      </c>
      <c r="CU16" s="47">
        <v>0</v>
      </c>
      <c r="CV16" s="4">
        <v>0</v>
      </c>
      <c r="CW16" s="15">
        <f t="shared" si="1"/>
        <v>0</v>
      </c>
      <c r="CX16" s="47">
        <v>0</v>
      </c>
      <c r="CY16" s="4">
        <v>0</v>
      </c>
      <c r="CZ16" s="15">
        <v>0</v>
      </c>
      <c r="DA16" s="47">
        <v>0</v>
      </c>
      <c r="DB16" s="4">
        <v>0</v>
      </c>
      <c r="DC16" s="15">
        <v>0</v>
      </c>
      <c r="DD16" s="47">
        <v>0</v>
      </c>
      <c r="DE16" s="4">
        <v>0</v>
      </c>
      <c r="DF16" s="15">
        <v>0</v>
      </c>
      <c r="DG16" s="47">
        <v>0</v>
      </c>
      <c r="DH16" s="4">
        <v>0</v>
      </c>
      <c r="DI16" s="15">
        <v>0</v>
      </c>
      <c r="DJ16" s="47">
        <v>0</v>
      </c>
      <c r="DK16" s="4">
        <v>0</v>
      </c>
      <c r="DL16" s="15">
        <v>0</v>
      </c>
      <c r="DM16" s="47">
        <v>0</v>
      </c>
      <c r="DN16" s="4">
        <v>0</v>
      </c>
      <c r="DO16" s="15">
        <v>0</v>
      </c>
      <c r="DP16" s="71">
        <v>0</v>
      </c>
      <c r="DQ16" s="4">
        <v>0</v>
      </c>
      <c r="DR16" s="15">
        <v>0</v>
      </c>
      <c r="DS16" s="47">
        <v>0</v>
      </c>
      <c r="DT16" s="4">
        <v>0</v>
      </c>
      <c r="DU16" s="15">
        <v>0</v>
      </c>
      <c r="DV16" s="47">
        <v>0</v>
      </c>
      <c r="DW16" s="4">
        <v>0</v>
      </c>
      <c r="DX16" s="15">
        <v>0</v>
      </c>
      <c r="DY16" s="47">
        <v>0</v>
      </c>
      <c r="DZ16" s="4">
        <v>0</v>
      </c>
      <c r="EA16" s="15">
        <v>0</v>
      </c>
      <c r="EB16" s="47">
        <v>1</v>
      </c>
      <c r="EC16" s="4">
        <v>6</v>
      </c>
      <c r="ED16" s="15">
        <f t="shared" si="4"/>
        <v>6000</v>
      </c>
      <c r="EE16" s="47">
        <v>4</v>
      </c>
      <c r="EF16" s="4">
        <v>51</v>
      </c>
      <c r="EG16" s="15">
        <f>EF16/EE16*1000</f>
        <v>12750</v>
      </c>
      <c r="EH16" s="6">
        <f t="shared" si="2"/>
        <v>7</v>
      </c>
      <c r="EI16" s="11">
        <f t="shared" si="3"/>
        <v>66</v>
      </c>
      <c r="EJ16" s="1"/>
      <c r="EK16" s="2"/>
      <c r="EL16" s="1"/>
      <c r="EM16" s="1"/>
      <c r="EN16" s="1"/>
      <c r="EO16" s="2"/>
      <c r="EP16" s="1"/>
      <c r="EQ16" s="1"/>
      <c r="ER16" s="1"/>
      <c r="ES16" s="2"/>
      <c r="ET16" s="1"/>
      <c r="EU16" s="1"/>
      <c r="EV16" s="1"/>
      <c r="EW16" s="2"/>
      <c r="EX16" s="1"/>
      <c r="EY16" s="1"/>
      <c r="EZ16" s="1"/>
      <c r="FA16" s="2"/>
      <c r="FB16" s="1"/>
      <c r="FC16" s="1"/>
      <c r="FD16" s="1"/>
      <c r="FE16" s="2"/>
      <c r="FF16" s="1"/>
      <c r="FG16" s="1"/>
      <c r="FH16" s="1"/>
      <c r="FI16" s="2"/>
      <c r="FJ16" s="1"/>
      <c r="FK16" s="1"/>
      <c r="FL16" s="1"/>
      <c r="FM16" s="2"/>
      <c r="FN16" s="1"/>
      <c r="FO16" s="1"/>
      <c r="FP16" s="1"/>
      <c r="FQ16" s="2"/>
      <c r="FR16" s="1"/>
      <c r="FS16" s="1"/>
      <c r="FT16" s="1"/>
      <c r="FU16" s="2"/>
      <c r="FV16" s="1"/>
      <c r="FW16" s="1"/>
      <c r="FX16" s="1"/>
      <c r="FY16" s="2"/>
      <c r="FZ16" s="1"/>
      <c r="GA16" s="1"/>
      <c r="GB16" s="1"/>
    </row>
    <row r="17" spans="1:259" x14ac:dyDescent="0.3">
      <c r="A17" s="60">
        <v>2009</v>
      </c>
      <c r="B17" s="61" t="s">
        <v>16</v>
      </c>
      <c r="C17" s="47">
        <v>0</v>
      </c>
      <c r="D17" s="4">
        <v>0</v>
      </c>
      <c r="E17" s="15">
        <v>0</v>
      </c>
      <c r="F17" s="47">
        <v>0</v>
      </c>
      <c r="G17" s="4">
        <v>0</v>
      </c>
      <c r="H17" s="15">
        <v>0</v>
      </c>
      <c r="I17" s="47">
        <v>0</v>
      </c>
      <c r="J17" s="4">
        <v>0</v>
      </c>
      <c r="K17" s="15">
        <v>0</v>
      </c>
      <c r="L17" s="47">
        <v>0</v>
      </c>
      <c r="M17" s="4">
        <v>0</v>
      </c>
      <c r="N17" s="15">
        <v>0</v>
      </c>
      <c r="O17" s="47">
        <v>0</v>
      </c>
      <c r="P17" s="4">
        <v>0</v>
      </c>
      <c r="Q17" s="15">
        <f t="shared" si="0"/>
        <v>0</v>
      </c>
      <c r="R17" s="47">
        <v>0</v>
      </c>
      <c r="S17" s="4">
        <v>0</v>
      </c>
      <c r="T17" s="15">
        <v>0</v>
      </c>
      <c r="U17" s="47"/>
      <c r="V17" s="4"/>
      <c r="W17" s="15"/>
      <c r="X17" s="47">
        <v>0</v>
      </c>
      <c r="Y17" s="4">
        <v>0</v>
      </c>
      <c r="Z17" s="15">
        <v>0</v>
      </c>
      <c r="AA17" s="47">
        <v>0</v>
      </c>
      <c r="AB17" s="4">
        <v>0</v>
      </c>
      <c r="AC17" s="15">
        <v>0</v>
      </c>
      <c r="AD17" s="47">
        <v>0</v>
      </c>
      <c r="AE17" s="4">
        <v>7</v>
      </c>
      <c r="AF17" s="15">
        <v>0</v>
      </c>
      <c r="AG17" s="47">
        <v>0</v>
      </c>
      <c r="AH17" s="4">
        <v>0</v>
      </c>
      <c r="AI17" s="15">
        <v>0</v>
      </c>
      <c r="AJ17" s="47">
        <v>0</v>
      </c>
      <c r="AK17" s="4">
        <v>0</v>
      </c>
      <c r="AL17" s="15">
        <v>0</v>
      </c>
      <c r="AM17" s="47">
        <v>0</v>
      </c>
      <c r="AN17" s="4">
        <v>0</v>
      </c>
      <c r="AO17" s="15">
        <v>0</v>
      </c>
      <c r="AP17" s="47">
        <v>0</v>
      </c>
      <c r="AQ17" s="4">
        <v>0</v>
      </c>
      <c r="AR17" s="15">
        <v>0</v>
      </c>
      <c r="AS17" s="47">
        <v>0</v>
      </c>
      <c r="AT17" s="4">
        <v>0</v>
      </c>
      <c r="AU17" s="15">
        <v>0</v>
      </c>
      <c r="AV17" s="47">
        <v>0</v>
      </c>
      <c r="AW17" s="4">
        <v>0</v>
      </c>
      <c r="AX17" s="15">
        <v>0</v>
      </c>
      <c r="AY17" s="47">
        <v>0</v>
      </c>
      <c r="AZ17" s="4">
        <v>0</v>
      </c>
      <c r="BA17" s="15">
        <v>0</v>
      </c>
      <c r="BB17" s="47">
        <v>0</v>
      </c>
      <c r="BC17" s="4">
        <v>0</v>
      </c>
      <c r="BD17" s="15">
        <v>0</v>
      </c>
      <c r="BE17" s="47">
        <v>0</v>
      </c>
      <c r="BF17" s="4">
        <v>0</v>
      </c>
      <c r="BG17" s="15">
        <v>0</v>
      </c>
      <c r="BH17" s="47">
        <v>0</v>
      </c>
      <c r="BI17" s="4">
        <v>0</v>
      </c>
      <c r="BJ17" s="15">
        <v>0</v>
      </c>
      <c r="BK17" s="47">
        <v>0</v>
      </c>
      <c r="BL17" s="4">
        <v>0</v>
      </c>
      <c r="BM17" s="15">
        <v>0</v>
      </c>
      <c r="BN17" s="47">
        <v>0</v>
      </c>
      <c r="BO17" s="4">
        <v>0</v>
      </c>
      <c r="BP17" s="15">
        <v>0</v>
      </c>
      <c r="BQ17" s="47">
        <v>2</v>
      </c>
      <c r="BR17" s="4">
        <v>16</v>
      </c>
      <c r="BS17" s="15">
        <f>BR17/BQ17*1000</f>
        <v>8000</v>
      </c>
      <c r="BT17" s="47">
        <v>0</v>
      </c>
      <c r="BU17" s="4">
        <v>0</v>
      </c>
      <c r="BV17" s="15">
        <v>0</v>
      </c>
      <c r="BW17" s="47">
        <v>0</v>
      </c>
      <c r="BX17" s="4">
        <v>0</v>
      </c>
      <c r="BY17" s="15">
        <v>0</v>
      </c>
      <c r="BZ17" s="47">
        <v>0</v>
      </c>
      <c r="CA17" s="4">
        <v>0</v>
      </c>
      <c r="CB17" s="15">
        <v>0</v>
      </c>
      <c r="CC17" s="47">
        <v>0</v>
      </c>
      <c r="CD17" s="4">
        <v>0</v>
      </c>
      <c r="CE17" s="15">
        <v>0</v>
      </c>
      <c r="CF17" s="47">
        <v>0</v>
      </c>
      <c r="CG17" s="4">
        <v>0</v>
      </c>
      <c r="CH17" s="15">
        <v>0</v>
      </c>
      <c r="CI17" s="47">
        <v>0</v>
      </c>
      <c r="CJ17" s="4">
        <v>0</v>
      </c>
      <c r="CK17" s="15">
        <v>0</v>
      </c>
      <c r="CL17" s="47">
        <v>0</v>
      </c>
      <c r="CM17" s="4">
        <v>0</v>
      </c>
      <c r="CN17" s="15">
        <v>0</v>
      </c>
      <c r="CO17" s="47">
        <v>0</v>
      </c>
      <c r="CP17" s="4">
        <v>0</v>
      </c>
      <c r="CQ17" s="15">
        <v>0</v>
      </c>
      <c r="CR17" s="47">
        <v>0</v>
      </c>
      <c r="CS17" s="4">
        <v>0</v>
      </c>
      <c r="CT17" s="15">
        <v>0</v>
      </c>
      <c r="CU17" s="47">
        <v>0</v>
      </c>
      <c r="CV17" s="4">
        <v>0</v>
      </c>
      <c r="CW17" s="15">
        <f t="shared" si="1"/>
        <v>0</v>
      </c>
      <c r="CX17" s="47">
        <v>0</v>
      </c>
      <c r="CY17" s="4">
        <v>0</v>
      </c>
      <c r="CZ17" s="15">
        <v>0</v>
      </c>
      <c r="DA17" s="47">
        <v>0</v>
      </c>
      <c r="DB17" s="4">
        <v>0</v>
      </c>
      <c r="DC17" s="15">
        <v>0</v>
      </c>
      <c r="DD17" s="47">
        <v>0</v>
      </c>
      <c r="DE17" s="4">
        <v>0</v>
      </c>
      <c r="DF17" s="15">
        <v>0</v>
      </c>
      <c r="DG17" s="47">
        <v>0</v>
      </c>
      <c r="DH17" s="4">
        <v>0</v>
      </c>
      <c r="DI17" s="15">
        <v>0</v>
      </c>
      <c r="DJ17" s="47">
        <v>0</v>
      </c>
      <c r="DK17" s="4">
        <v>0</v>
      </c>
      <c r="DL17" s="15">
        <v>0</v>
      </c>
      <c r="DM17" s="47">
        <v>0</v>
      </c>
      <c r="DN17" s="4">
        <v>0</v>
      </c>
      <c r="DO17" s="15">
        <v>0</v>
      </c>
      <c r="DP17" s="71">
        <v>0</v>
      </c>
      <c r="DQ17" s="4">
        <v>0</v>
      </c>
      <c r="DR17" s="15">
        <v>0</v>
      </c>
      <c r="DS17" s="47">
        <v>0</v>
      </c>
      <c r="DT17" s="4">
        <v>0</v>
      </c>
      <c r="DU17" s="15">
        <v>0</v>
      </c>
      <c r="DV17" s="47">
        <v>0</v>
      </c>
      <c r="DW17" s="4">
        <v>0</v>
      </c>
      <c r="DX17" s="15">
        <v>0</v>
      </c>
      <c r="DY17" s="47">
        <v>0</v>
      </c>
      <c r="DZ17" s="4">
        <v>0</v>
      </c>
      <c r="EA17" s="15">
        <v>0</v>
      </c>
      <c r="EB17" s="47">
        <v>0</v>
      </c>
      <c r="EC17" s="4">
        <v>9</v>
      </c>
      <c r="ED17" s="15">
        <v>0</v>
      </c>
      <c r="EE17" s="47">
        <v>0</v>
      </c>
      <c r="EF17" s="4">
        <v>14</v>
      </c>
      <c r="EG17" s="15">
        <v>0</v>
      </c>
      <c r="EH17" s="6">
        <f t="shared" si="2"/>
        <v>2</v>
      </c>
      <c r="EI17" s="11">
        <f t="shared" si="3"/>
        <v>46</v>
      </c>
      <c r="EJ17" s="1"/>
      <c r="EK17" s="2"/>
      <c r="EL17" s="1"/>
      <c r="EM17" s="1"/>
      <c r="EN17" s="1"/>
      <c r="EO17" s="2"/>
      <c r="EP17" s="1"/>
      <c r="EQ17" s="1"/>
      <c r="ER17" s="1"/>
      <c r="ES17" s="2"/>
      <c r="ET17" s="1"/>
      <c r="EU17" s="1"/>
      <c r="EV17" s="1"/>
      <c r="EW17" s="2"/>
      <c r="EX17" s="1"/>
      <c r="EY17" s="1"/>
      <c r="EZ17" s="1"/>
      <c r="FA17" s="2"/>
      <c r="FB17" s="1"/>
      <c r="FC17" s="1"/>
      <c r="FD17" s="1"/>
      <c r="FE17" s="2"/>
      <c r="FF17" s="1"/>
      <c r="FG17" s="1"/>
      <c r="FH17" s="1"/>
      <c r="FI17" s="2"/>
      <c r="FJ17" s="1"/>
      <c r="FK17" s="1"/>
      <c r="FL17" s="1"/>
      <c r="FM17" s="2"/>
      <c r="FN17" s="1"/>
      <c r="FO17" s="1"/>
      <c r="FP17" s="1"/>
      <c r="FQ17" s="2"/>
      <c r="FR17" s="1"/>
      <c r="FS17" s="1"/>
      <c r="FT17" s="1"/>
      <c r="FU17" s="2"/>
      <c r="FV17" s="1"/>
      <c r="FW17" s="1"/>
      <c r="FX17" s="1"/>
      <c r="FY17" s="2"/>
      <c r="FZ17" s="1"/>
      <c r="GA17" s="1"/>
      <c r="GB17" s="1"/>
    </row>
    <row r="18" spans="1:259" ht="15" thickBot="1" x14ac:dyDescent="0.35">
      <c r="A18" s="75"/>
      <c r="B18" s="76" t="s">
        <v>17</v>
      </c>
      <c r="C18" s="66">
        <f>SUM(C6:C17)</f>
        <v>0</v>
      </c>
      <c r="D18" s="33">
        <f>SUM(D6:D17)</f>
        <v>6</v>
      </c>
      <c r="E18" s="67"/>
      <c r="F18" s="66">
        <f t="shared" ref="F18:G18" si="5">SUM(F6:F17)</f>
        <v>0</v>
      </c>
      <c r="G18" s="33">
        <f t="shared" si="5"/>
        <v>0</v>
      </c>
      <c r="H18" s="67"/>
      <c r="I18" s="66">
        <f t="shared" ref="I18:J18" si="6">SUM(I6:I17)</f>
        <v>0</v>
      </c>
      <c r="J18" s="33">
        <f t="shared" si="6"/>
        <v>0</v>
      </c>
      <c r="K18" s="67"/>
      <c r="L18" s="66">
        <f t="shared" ref="L18:M18" si="7">SUM(L6:L17)</f>
        <v>0</v>
      </c>
      <c r="M18" s="33">
        <f t="shared" si="7"/>
        <v>0</v>
      </c>
      <c r="N18" s="67"/>
      <c r="O18" s="66">
        <f t="shared" ref="O18:P18" si="8">SUM(O6:O17)</f>
        <v>0</v>
      </c>
      <c r="P18" s="33">
        <f t="shared" si="8"/>
        <v>0</v>
      </c>
      <c r="Q18" s="67"/>
      <c r="R18" s="66">
        <f t="shared" ref="R18:S18" si="9">SUM(R6:R17)</f>
        <v>0</v>
      </c>
      <c r="S18" s="33">
        <f t="shared" si="9"/>
        <v>2</v>
      </c>
      <c r="T18" s="67"/>
      <c r="U18" s="66"/>
      <c r="V18" s="33"/>
      <c r="W18" s="67"/>
      <c r="X18" s="66">
        <f t="shared" ref="X18:Y18" si="10">SUM(X6:X17)</f>
        <v>0</v>
      </c>
      <c r="Y18" s="33">
        <f t="shared" si="10"/>
        <v>0</v>
      </c>
      <c r="Z18" s="67"/>
      <c r="AA18" s="66">
        <f t="shared" ref="AA18:AB18" si="11">SUM(AA6:AA17)</f>
        <v>0</v>
      </c>
      <c r="AB18" s="33">
        <f t="shared" si="11"/>
        <v>2</v>
      </c>
      <c r="AC18" s="67"/>
      <c r="AD18" s="66">
        <f t="shared" ref="AD18:AE18" si="12">SUM(AD6:AD17)</f>
        <v>6</v>
      </c>
      <c r="AE18" s="33">
        <f t="shared" si="12"/>
        <v>45</v>
      </c>
      <c r="AF18" s="67"/>
      <c r="AG18" s="66">
        <f t="shared" ref="AG18:AH18" si="13">SUM(AG6:AG17)</f>
        <v>0</v>
      </c>
      <c r="AH18" s="33">
        <f t="shared" si="13"/>
        <v>0</v>
      </c>
      <c r="AI18" s="67"/>
      <c r="AJ18" s="66">
        <f t="shared" ref="AJ18:AK18" si="14">SUM(AJ6:AJ17)</f>
        <v>0</v>
      </c>
      <c r="AK18" s="33">
        <f t="shared" si="14"/>
        <v>0</v>
      </c>
      <c r="AL18" s="67"/>
      <c r="AM18" s="66">
        <f t="shared" ref="AM18:AN18" si="15">SUM(AM6:AM17)</f>
        <v>0</v>
      </c>
      <c r="AN18" s="33">
        <f t="shared" si="15"/>
        <v>0</v>
      </c>
      <c r="AO18" s="67"/>
      <c r="AP18" s="66">
        <f t="shared" ref="AP18:AQ18" si="16">SUM(AP6:AP17)</f>
        <v>0</v>
      </c>
      <c r="AQ18" s="33">
        <f t="shared" si="16"/>
        <v>5</v>
      </c>
      <c r="AR18" s="67"/>
      <c r="AS18" s="66">
        <f t="shared" ref="AS18:AT18" si="17">SUM(AS6:AS17)</f>
        <v>0</v>
      </c>
      <c r="AT18" s="33">
        <f t="shared" si="17"/>
        <v>0</v>
      </c>
      <c r="AU18" s="67"/>
      <c r="AV18" s="66">
        <f t="shared" ref="AV18:AW18" si="18">SUM(AV6:AV17)</f>
        <v>0</v>
      </c>
      <c r="AW18" s="33">
        <f t="shared" si="18"/>
        <v>0</v>
      </c>
      <c r="AX18" s="67"/>
      <c r="AY18" s="66">
        <f t="shared" ref="AY18:AZ18" si="19">SUM(AY6:AY17)</f>
        <v>0</v>
      </c>
      <c r="AZ18" s="33">
        <f t="shared" si="19"/>
        <v>0</v>
      </c>
      <c r="BA18" s="67"/>
      <c r="BB18" s="66">
        <f t="shared" ref="BB18:BC18" si="20">SUM(BB6:BB17)</f>
        <v>0</v>
      </c>
      <c r="BC18" s="33">
        <f t="shared" si="20"/>
        <v>0</v>
      </c>
      <c r="BD18" s="67"/>
      <c r="BE18" s="66">
        <f t="shared" ref="BE18:BF18" si="21">SUM(BE6:BE17)</f>
        <v>0</v>
      </c>
      <c r="BF18" s="33">
        <f t="shared" si="21"/>
        <v>0</v>
      </c>
      <c r="BG18" s="67"/>
      <c r="BH18" s="66">
        <f t="shared" ref="BH18:BI18" si="22">SUM(BH6:BH17)</f>
        <v>1</v>
      </c>
      <c r="BI18" s="33">
        <f t="shared" si="22"/>
        <v>4</v>
      </c>
      <c r="BJ18" s="67"/>
      <c r="BK18" s="66">
        <f t="shared" ref="BK18:BL18" si="23">SUM(BK6:BK17)</f>
        <v>0</v>
      </c>
      <c r="BL18" s="33">
        <f t="shared" si="23"/>
        <v>0</v>
      </c>
      <c r="BM18" s="67"/>
      <c r="BN18" s="66">
        <f t="shared" ref="BN18:BO18" si="24">SUM(BN6:BN17)</f>
        <v>0</v>
      </c>
      <c r="BO18" s="33">
        <f t="shared" si="24"/>
        <v>16</v>
      </c>
      <c r="BP18" s="67"/>
      <c r="BQ18" s="66">
        <f t="shared" ref="BQ18:BR18" si="25">SUM(BQ6:BQ17)</f>
        <v>4</v>
      </c>
      <c r="BR18" s="33">
        <f t="shared" si="25"/>
        <v>30</v>
      </c>
      <c r="BS18" s="67"/>
      <c r="BT18" s="66">
        <f t="shared" ref="BT18:BU18" si="26">SUM(BT6:BT17)</f>
        <v>0</v>
      </c>
      <c r="BU18" s="33">
        <f t="shared" si="26"/>
        <v>0</v>
      </c>
      <c r="BV18" s="67"/>
      <c r="BW18" s="66">
        <f t="shared" ref="BW18:BX18" si="27">SUM(BW6:BW17)</f>
        <v>0</v>
      </c>
      <c r="BX18" s="33">
        <f t="shared" si="27"/>
        <v>0</v>
      </c>
      <c r="BY18" s="67"/>
      <c r="BZ18" s="66">
        <f t="shared" ref="BZ18:CA18" si="28">SUM(BZ6:BZ17)</f>
        <v>2</v>
      </c>
      <c r="CA18" s="33">
        <f t="shared" si="28"/>
        <v>43</v>
      </c>
      <c r="CB18" s="67"/>
      <c r="CC18" s="66">
        <f t="shared" ref="CC18:CD18" si="29">SUM(CC6:CC17)</f>
        <v>0</v>
      </c>
      <c r="CD18" s="33">
        <f t="shared" si="29"/>
        <v>0</v>
      </c>
      <c r="CE18" s="67"/>
      <c r="CF18" s="66">
        <f t="shared" ref="CF18:CG18" si="30">SUM(CF6:CF17)</f>
        <v>0</v>
      </c>
      <c r="CG18" s="33">
        <f t="shared" si="30"/>
        <v>0</v>
      </c>
      <c r="CH18" s="67"/>
      <c r="CI18" s="66">
        <f t="shared" ref="CI18:CJ18" si="31">SUM(CI6:CI17)</f>
        <v>0</v>
      </c>
      <c r="CJ18" s="33">
        <f t="shared" si="31"/>
        <v>0</v>
      </c>
      <c r="CK18" s="67"/>
      <c r="CL18" s="66">
        <f t="shared" ref="CL18:CM18" si="32">SUM(CL6:CL17)</f>
        <v>0</v>
      </c>
      <c r="CM18" s="33">
        <f t="shared" si="32"/>
        <v>0</v>
      </c>
      <c r="CN18" s="67"/>
      <c r="CO18" s="66">
        <f t="shared" ref="CO18:CP18" si="33">SUM(CO6:CO17)</f>
        <v>0</v>
      </c>
      <c r="CP18" s="33">
        <f t="shared" si="33"/>
        <v>0</v>
      </c>
      <c r="CQ18" s="67"/>
      <c r="CR18" s="66">
        <f t="shared" ref="CR18:CS18" si="34">SUM(CR6:CR17)</f>
        <v>0</v>
      </c>
      <c r="CS18" s="33">
        <f t="shared" si="34"/>
        <v>0</v>
      </c>
      <c r="CT18" s="67"/>
      <c r="CU18" s="66">
        <f t="shared" ref="CU18:CV18" si="35">SUM(CU6:CU17)</f>
        <v>0</v>
      </c>
      <c r="CV18" s="33">
        <f t="shared" si="35"/>
        <v>0</v>
      </c>
      <c r="CW18" s="67"/>
      <c r="CX18" s="66">
        <f t="shared" ref="CX18:CY18" si="36">SUM(CX6:CX17)</f>
        <v>0</v>
      </c>
      <c r="CY18" s="33">
        <f t="shared" si="36"/>
        <v>0</v>
      </c>
      <c r="CZ18" s="67"/>
      <c r="DA18" s="66">
        <f t="shared" ref="DA18:DB18" si="37">SUM(DA6:DA17)</f>
        <v>0</v>
      </c>
      <c r="DB18" s="33">
        <f t="shared" si="37"/>
        <v>0</v>
      </c>
      <c r="DC18" s="67"/>
      <c r="DD18" s="66">
        <f t="shared" ref="DD18:DE18" si="38">SUM(DD6:DD17)</f>
        <v>0</v>
      </c>
      <c r="DE18" s="33">
        <f t="shared" si="38"/>
        <v>0</v>
      </c>
      <c r="DF18" s="67"/>
      <c r="DG18" s="66">
        <f t="shared" ref="DG18:DH18" si="39">SUM(DG6:DG17)</f>
        <v>0</v>
      </c>
      <c r="DH18" s="33">
        <f t="shared" si="39"/>
        <v>0</v>
      </c>
      <c r="DI18" s="67"/>
      <c r="DJ18" s="66">
        <f t="shared" ref="DJ18:DK18" si="40">SUM(DJ6:DJ17)</f>
        <v>0</v>
      </c>
      <c r="DK18" s="33">
        <f t="shared" si="40"/>
        <v>0</v>
      </c>
      <c r="DL18" s="67"/>
      <c r="DM18" s="66">
        <f t="shared" ref="DM18:DN18" si="41">SUM(DM6:DM17)</f>
        <v>0</v>
      </c>
      <c r="DN18" s="33">
        <f t="shared" si="41"/>
        <v>0</v>
      </c>
      <c r="DO18" s="67"/>
      <c r="DP18" s="72">
        <f t="shared" ref="DP18:DQ18" si="42">SUM(DP6:DP17)</f>
        <v>0</v>
      </c>
      <c r="DQ18" s="33">
        <f t="shared" si="42"/>
        <v>0</v>
      </c>
      <c r="DR18" s="67"/>
      <c r="DS18" s="66">
        <f t="shared" ref="DS18:DT18" si="43">SUM(DS6:DS17)</f>
        <v>0</v>
      </c>
      <c r="DT18" s="33">
        <f t="shared" si="43"/>
        <v>0</v>
      </c>
      <c r="DU18" s="67"/>
      <c r="DV18" s="66">
        <f t="shared" ref="DV18:DW18" si="44">SUM(DV6:DV17)</f>
        <v>0</v>
      </c>
      <c r="DW18" s="33">
        <f t="shared" si="44"/>
        <v>0</v>
      </c>
      <c r="DX18" s="67"/>
      <c r="DY18" s="66">
        <f t="shared" ref="DY18:DZ18" si="45">SUM(DY6:DY17)</f>
        <v>0</v>
      </c>
      <c r="DZ18" s="33">
        <f t="shared" si="45"/>
        <v>0</v>
      </c>
      <c r="EA18" s="67"/>
      <c r="EB18" s="66">
        <f t="shared" ref="EB18:EC18" si="46">SUM(EB6:EB17)</f>
        <v>23</v>
      </c>
      <c r="EC18" s="33">
        <f t="shared" si="46"/>
        <v>151</v>
      </c>
      <c r="ED18" s="67"/>
      <c r="EE18" s="66">
        <f t="shared" ref="EE18:EF18" si="47">SUM(EE6:EE17)</f>
        <v>26</v>
      </c>
      <c r="EF18" s="33">
        <f t="shared" si="47"/>
        <v>346</v>
      </c>
      <c r="EG18" s="67"/>
      <c r="EH18" s="34">
        <f t="shared" si="2"/>
        <v>62</v>
      </c>
      <c r="EI18" s="35">
        <f t="shared" si="3"/>
        <v>650</v>
      </c>
      <c r="EJ18" s="1"/>
      <c r="EK18" s="2"/>
      <c r="EL18" s="1"/>
      <c r="EM18" s="1"/>
      <c r="EN18" s="1"/>
      <c r="EO18" s="2"/>
      <c r="EP18" s="1"/>
      <c r="EQ18" s="1"/>
      <c r="ER18" s="1"/>
      <c r="ES18" s="2"/>
      <c r="ET18" s="1"/>
      <c r="EU18" s="1"/>
      <c r="EV18" s="1"/>
      <c r="EW18" s="2"/>
      <c r="EX18" s="1"/>
      <c r="EY18" s="1"/>
      <c r="EZ18" s="1"/>
      <c r="FA18" s="2"/>
      <c r="FB18" s="1"/>
      <c r="FC18" s="1"/>
      <c r="FD18" s="1"/>
      <c r="FE18" s="2"/>
      <c r="FF18" s="1"/>
      <c r="FG18" s="1"/>
      <c r="FH18" s="1"/>
      <c r="FI18" s="2"/>
      <c r="FJ18" s="1"/>
      <c r="FK18" s="1"/>
      <c r="FL18" s="1"/>
      <c r="FM18" s="2"/>
      <c r="FN18" s="1"/>
      <c r="FO18" s="1"/>
      <c r="FP18" s="1"/>
      <c r="FQ18" s="2"/>
      <c r="FR18" s="1"/>
      <c r="FS18" s="1"/>
      <c r="FT18" s="1"/>
      <c r="FU18" s="2"/>
      <c r="FV18" s="1"/>
      <c r="FW18" s="1"/>
      <c r="FX18" s="1"/>
      <c r="FY18" s="2"/>
      <c r="FZ18" s="1"/>
      <c r="GA18" s="1"/>
      <c r="GB18" s="1"/>
      <c r="GG18" s="5"/>
      <c r="GL18" s="5"/>
      <c r="GQ18" s="5"/>
      <c r="GV18" s="5"/>
      <c r="HA18" s="5"/>
      <c r="HF18" s="5"/>
      <c r="HK18" s="5"/>
      <c r="HP18" s="5"/>
      <c r="HU18" s="5"/>
      <c r="HZ18" s="5"/>
      <c r="IE18" s="5"/>
      <c r="IJ18" s="5"/>
      <c r="IO18" s="5"/>
      <c r="IT18" s="5"/>
      <c r="IY18" s="5"/>
    </row>
    <row r="19" spans="1:259" x14ac:dyDescent="0.3">
      <c r="A19" s="64">
        <v>2010</v>
      </c>
      <c r="B19" s="65" t="s">
        <v>5</v>
      </c>
      <c r="C19" s="54">
        <v>0</v>
      </c>
      <c r="D19" s="32">
        <v>0</v>
      </c>
      <c r="E19" s="52">
        <v>0</v>
      </c>
      <c r="F19" s="45">
        <v>0</v>
      </c>
      <c r="G19" s="12">
        <v>0</v>
      </c>
      <c r="H19" s="52">
        <v>0</v>
      </c>
      <c r="I19" s="45">
        <v>0</v>
      </c>
      <c r="J19" s="12">
        <v>0</v>
      </c>
      <c r="K19" s="52">
        <v>0</v>
      </c>
      <c r="L19" s="54">
        <v>0</v>
      </c>
      <c r="M19" s="32">
        <v>0</v>
      </c>
      <c r="N19" s="52">
        <v>0</v>
      </c>
      <c r="O19" s="45">
        <v>0</v>
      </c>
      <c r="P19" s="12">
        <v>0</v>
      </c>
      <c r="Q19" s="52">
        <f t="shared" ref="Q19:Q30" si="48">IF(O19=0,0,P19/O19*1000)</f>
        <v>0</v>
      </c>
      <c r="R19" s="45">
        <v>0</v>
      </c>
      <c r="S19" s="12">
        <v>0</v>
      </c>
      <c r="T19" s="52">
        <v>0</v>
      </c>
      <c r="U19" s="54"/>
      <c r="V19" s="32"/>
      <c r="W19" s="52"/>
      <c r="X19" s="54">
        <v>0</v>
      </c>
      <c r="Y19" s="32">
        <v>0</v>
      </c>
      <c r="Z19" s="52">
        <v>0</v>
      </c>
      <c r="AA19" s="45">
        <v>0</v>
      </c>
      <c r="AB19" s="12">
        <v>0</v>
      </c>
      <c r="AC19" s="52">
        <v>0</v>
      </c>
      <c r="AD19" s="45">
        <v>0</v>
      </c>
      <c r="AE19" s="12">
        <v>0</v>
      </c>
      <c r="AF19" s="52">
        <v>0</v>
      </c>
      <c r="AG19" s="45">
        <v>0</v>
      </c>
      <c r="AH19" s="12">
        <v>0</v>
      </c>
      <c r="AI19" s="52">
        <v>0</v>
      </c>
      <c r="AJ19" s="45">
        <v>0</v>
      </c>
      <c r="AK19" s="12">
        <v>0</v>
      </c>
      <c r="AL19" s="52">
        <v>0</v>
      </c>
      <c r="AM19" s="54">
        <v>0</v>
      </c>
      <c r="AN19" s="32">
        <v>0</v>
      </c>
      <c r="AO19" s="52">
        <v>0</v>
      </c>
      <c r="AP19" s="45">
        <v>0</v>
      </c>
      <c r="AQ19" s="12">
        <v>0</v>
      </c>
      <c r="AR19" s="52">
        <v>0</v>
      </c>
      <c r="AS19" s="45">
        <v>0</v>
      </c>
      <c r="AT19" s="12">
        <v>0</v>
      </c>
      <c r="AU19" s="52">
        <v>0</v>
      </c>
      <c r="AV19" s="45">
        <v>0</v>
      </c>
      <c r="AW19" s="12">
        <v>0</v>
      </c>
      <c r="AX19" s="52">
        <v>0</v>
      </c>
      <c r="AY19" s="45">
        <v>0</v>
      </c>
      <c r="AZ19" s="12">
        <v>0</v>
      </c>
      <c r="BA19" s="52">
        <v>0</v>
      </c>
      <c r="BB19" s="45">
        <v>0</v>
      </c>
      <c r="BC19" s="12">
        <v>0</v>
      </c>
      <c r="BD19" s="52">
        <v>0</v>
      </c>
      <c r="BE19" s="45">
        <v>0</v>
      </c>
      <c r="BF19" s="12">
        <v>0</v>
      </c>
      <c r="BG19" s="52">
        <v>0</v>
      </c>
      <c r="BH19" s="45">
        <v>0</v>
      </c>
      <c r="BI19" s="12">
        <v>0</v>
      </c>
      <c r="BJ19" s="52">
        <v>0</v>
      </c>
      <c r="BK19" s="45">
        <v>0</v>
      </c>
      <c r="BL19" s="12">
        <v>0</v>
      </c>
      <c r="BM19" s="52">
        <v>0</v>
      </c>
      <c r="BN19" s="45">
        <v>0</v>
      </c>
      <c r="BO19" s="12">
        <v>0</v>
      </c>
      <c r="BP19" s="52">
        <v>0</v>
      </c>
      <c r="BQ19" s="45">
        <v>0</v>
      </c>
      <c r="BR19" s="12">
        <v>0</v>
      </c>
      <c r="BS19" s="52">
        <v>0</v>
      </c>
      <c r="BT19" s="45">
        <v>0</v>
      </c>
      <c r="BU19" s="12">
        <v>0</v>
      </c>
      <c r="BV19" s="52">
        <v>0</v>
      </c>
      <c r="BW19" s="45">
        <v>0</v>
      </c>
      <c r="BX19" s="12">
        <v>0</v>
      </c>
      <c r="BY19" s="52">
        <v>0</v>
      </c>
      <c r="BZ19" s="45">
        <v>0</v>
      </c>
      <c r="CA19" s="12">
        <v>0</v>
      </c>
      <c r="CB19" s="52">
        <v>0</v>
      </c>
      <c r="CC19" s="54">
        <v>0</v>
      </c>
      <c r="CD19" s="32">
        <v>0</v>
      </c>
      <c r="CE19" s="52">
        <v>0</v>
      </c>
      <c r="CF19" s="45">
        <v>0</v>
      </c>
      <c r="CG19" s="12">
        <v>0</v>
      </c>
      <c r="CH19" s="52">
        <v>0</v>
      </c>
      <c r="CI19" s="45">
        <v>0</v>
      </c>
      <c r="CJ19" s="12">
        <v>0</v>
      </c>
      <c r="CK19" s="52">
        <v>0</v>
      </c>
      <c r="CL19" s="45">
        <v>0</v>
      </c>
      <c r="CM19" s="12">
        <v>0</v>
      </c>
      <c r="CN19" s="52">
        <v>0</v>
      </c>
      <c r="CO19" s="45">
        <v>0</v>
      </c>
      <c r="CP19" s="12">
        <v>0</v>
      </c>
      <c r="CQ19" s="52">
        <v>0</v>
      </c>
      <c r="CR19" s="45">
        <v>0</v>
      </c>
      <c r="CS19" s="12">
        <v>6</v>
      </c>
      <c r="CT19" s="52">
        <v>0</v>
      </c>
      <c r="CU19" s="45">
        <v>0</v>
      </c>
      <c r="CV19" s="12">
        <v>0</v>
      </c>
      <c r="CW19" s="52">
        <f t="shared" ref="CW19:CW30" si="49">IF(CU19=0,0,CV19/CU19*1000)</f>
        <v>0</v>
      </c>
      <c r="CX19" s="45">
        <v>0</v>
      </c>
      <c r="CY19" s="12">
        <v>0</v>
      </c>
      <c r="CZ19" s="52">
        <v>0</v>
      </c>
      <c r="DA19" s="45">
        <v>0</v>
      </c>
      <c r="DB19" s="12">
        <v>0</v>
      </c>
      <c r="DC19" s="52">
        <v>0</v>
      </c>
      <c r="DD19" s="45">
        <v>0</v>
      </c>
      <c r="DE19" s="12">
        <v>0</v>
      </c>
      <c r="DF19" s="52">
        <v>0</v>
      </c>
      <c r="DG19" s="45">
        <v>0</v>
      </c>
      <c r="DH19" s="12">
        <v>0</v>
      </c>
      <c r="DI19" s="52">
        <v>0</v>
      </c>
      <c r="DJ19" s="45">
        <v>0</v>
      </c>
      <c r="DK19" s="12">
        <v>0</v>
      </c>
      <c r="DL19" s="52">
        <v>0</v>
      </c>
      <c r="DM19" s="45">
        <v>0</v>
      </c>
      <c r="DN19" s="12">
        <v>0</v>
      </c>
      <c r="DO19" s="52">
        <v>0</v>
      </c>
      <c r="DP19" s="73">
        <v>0</v>
      </c>
      <c r="DQ19" s="12">
        <v>0</v>
      </c>
      <c r="DR19" s="52">
        <v>0</v>
      </c>
      <c r="DS19" s="45">
        <v>0</v>
      </c>
      <c r="DT19" s="12">
        <v>0</v>
      </c>
      <c r="DU19" s="52">
        <v>0</v>
      </c>
      <c r="DV19" s="45">
        <v>0</v>
      </c>
      <c r="DW19" s="12">
        <v>0</v>
      </c>
      <c r="DX19" s="52">
        <v>0</v>
      </c>
      <c r="DY19" s="45">
        <v>0</v>
      </c>
      <c r="DZ19" s="12">
        <v>0</v>
      </c>
      <c r="EA19" s="52">
        <v>0</v>
      </c>
      <c r="EB19" s="45">
        <v>7</v>
      </c>
      <c r="EC19" s="12">
        <v>7</v>
      </c>
      <c r="ED19" s="52">
        <f t="shared" ref="ED19:ED27" si="50">EC19/EB19*1000</f>
        <v>1000</v>
      </c>
      <c r="EE19" s="45">
        <v>0</v>
      </c>
      <c r="EF19" s="12">
        <v>1</v>
      </c>
      <c r="EG19" s="52">
        <v>0</v>
      </c>
      <c r="EH19" s="13">
        <f t="shared" ref="EH19:EH57" si="51">+C19+F19+L19+R19+X19+AA19+AD19+AP19+AY19+BH19+BN19+BQ19+BZ19+CF19+CI19+CR19+DG19+DJ19+DM19+EB19+EE19+BW19</f>
        <v>7</v>
      </c>
      <c r="EI19" s="14">
        <f t="shared" ref="EI19:EI57" si="52">+D19+G19+M19+S19+Y19+AB19+AE19+AQ19+AZ19+BI19+BO19+BR19+CA19+CG19+CJ19+CS19+DH19+DK19+DN19+EC19+EF19+BX19</f>
        <v>14</v>
      </c>
      <c r="EJ19" s="1"/>
      <c r="EK19" s="2"/>
      <c r="EL19" s="1"/>
      <c r="EM19" s="1"/>
      <c r="EN19" s="1"/>
      <c r="EO19" s="2"/>
      <c r="EP19" s="1"/>
      <c r="EQ19" s="1"/>
      <c r="ER19" s="1"/>
      <c r="ES19" s="2"/>
      <c r="ET19" s="1"/>
      <c r="EU19" s="1"/>
      <c r="EV19" s="1"/>
      <c r="EW19" s="2"/>
      <c r="EX19" s="1"/>
      <c r="EY19" s="1"/>
      <c r="EZ19" s="1"/>
      <c r="FA19" s="2"/>
      <c r="FB19" s="1"/>
      <c r="FC19" s="1"/>
      <c r="FD19" s="1"/>
      <c r="FE19" s="2"/>
      <c r="FF19" s="1"/>
      <c r="FG19" s="1"/>
      <c r="FH19" s="1"/>
      <c r="FI19" s="2"/>
      <c r="FJ19" s="1"/>
      <c r="FK19" s="1"/>
      <c r="FL19" s="1"/>
      <c r="FM19" s="2"/>
      <c r="FN19" s="1"/>
      <c r="FO19" s="1"/>
      <c r="FP19" s="1"/>
      <c r="FQ19" s="2"/>
      <c r="FR19" s="1"/>
      <c r="FS19" s="1"/>
      <c r="FT19" s="1"/>
      <c r="FU19" s="2"/>
      <c r="FV19" s="1"/>
      <c r="FW19" s="1"/>
      <c r="FX19" s="1"/>
      <c r="FY19" s="2"/>
      <c r="FZ19" s="1"/>
      <c r="GA19" s="1"/>
      <c r="GB19" s="1"/>
    </row>
    <row r="20" spans="1:259" x14ac:dyDescent="0.3">
      <c r="A20" s="60">
        <v>2010</v>
      </c>
      <c r="B20" s="61" t="s">
        <v>6</v>
      </c>
      <c r="C20" s="47">
        <v>0</v>
      </c>
      <c r="D20" s="4">
        <v>0</v>
      </c>
      <c r="E20" s="15">
        <v>0</v>
      </c>
      <c r="F20" s="47">
        <v>0</v>
      </c>
      <c r="G20" s="4">
        <v>0</v>
      </c>
      <c r="H20" s="15">
        <v>0</v>
      </c>
      <c r="I20" s="47">
        <v>0</v>
      </c>
      <c r="J20" s="4">
        <v>0</v>
      </c>
      <c r="K20" s="15">
        <v>0</v>
      </c>
      <c r="L20" s="47">
        <v>0</v>
      </c>
      <c r="M20" s="4">
        <v>0</v>
      </c>
      <c r="N20" s="15">
        <v>0</v>
      </c>
      <c r="O20" s="47">
        <v>0</v>
      </c>
      <c r="P20" s="4">
        <v>0</v>
      </c>
      <c r="Q20" s="15">
        <f t="shared" si="48"/>
        <v>0</v>
      </c>
      <c r="R20" s="47">
        <v>0</v>
      </c>
      <c r="S20" s="4">
        <v>0</v>
      </c>
      <c r="T20" s="15">
        <v>0</v>
      </c>
      <c r="U20" s="47"/>
      <c r="V20" s="4"/>
      <c r="W20" s="15"/>
      <c r="X20" s="47">
        <v>0</v>
      </c>
      <c r="Y20" s="4">
        <v>0</v>
      </c>
      <c r="Z20" s="15">
        <v>0</v>
      </c>
      <c r="AA20" s="47">
        <v>0</v>
      </c>
      <c r="AB20" s="4">
        <v>0</v>
      </c>
      <c r="AC20" s="15">
        <v>0</v>
      </c>
      <c r="AD20" s="47">
        <v>0</v>
      </c>
      <c r="AE20" s="4">
        <v>1</v>
      </c>
      <c r="AF20" s="15">
        <v>0</v>
      </c>
      <c r="AG20" s="47">
        <v>0</v>
      </c>
      <c r="AH20" s="4">
        <v>0</v>
      </c>
      <c r="AI20" s="15">
        <v>0</v>
      </c>
      <c r="AJ20" s="47">
        <v>0</v>
      </c>
      <c r="AK20" s="4">
        <v>0</v>
      </c>
      <c r="AL20" s="15">
        <v>0</v>
      </c>
      <c r="AM20" s="47">
        <v>0</v>
      </c>
      <c r="AN20" s="4">
        <v>0</v>
      </c>
      <c r="AO20" s="15">
        <v>0</v>
      </c>
      <c r="AP20" s="47">
        <v>0</v>
      </c>
      <c r="AQ20" s="4">
        <v>0</v>
      </c>
      <c r="AR20" s="15">
        <v>0</v>
      </c>
      <c r="AS20" s="47">
        <v>0</v>
      </c>
      <c r="AT20" s="4">
        <v>0</v>
      </c>
      <c r="AU20" s="15">
        <v>0</v>
      </c>
      <c r="AV20" s="47">
        <v>0</v>
      </c>
      <c r="AW20" s="4">
        <v>0</v>
      </c>
      <c r="AX20" s="15">
        <v>0</v>
      </c>
      <c r="AY20" s="47">
        <v>0</v>
      </c>
      <c r="AZ20" s="4">
        <v>0</v>
      </c>
      <c r="BA20" s="15">
        <v>0</v>
      </c>
      <c r="BB20" s="47">
        <v>0</v>
      </c>
      <c r="BC20" s="4">
        <v>0</v>
      </c>
      <c r="BD20" s="15">
        <v>0</v>
      </c>
      <c r="BE20" s="47">
        <v>0</v>
      </c>
      <c r="BF20" s="4">
        <v>0</v>
      </c>
      <c r="BG20" s="15">
        <v>0</v>
      </c>
      <c r="BH20" s="47">
        <v>0</v>
      </c>
      <c r="BI20" s="4">
        <v>0</v>
      </c>
      <c r="BJ20" s="15">
        <v>0</v>
      </c>
      <c r="BK20" s="47">
        <v>0</v>
      </c>
      <c r="BL20" s="4">
        <v>0</v>
      </c>
      <c r="BM20" s="15">
        <v>0</v>
      </c>
      <c r="BN20" s="47">
        <v>0</v>
      </c>
      <c r="BO20" s="4">
        <v>0</v>
      </c>
      <c r="BP20" s="15">
        <v>0</v>
      </c>
      <c r="BQ20" s="47">
        <v>0</v>
      </c>
      <c r="BR20" s="4">
        <v>0</v>
      </c>
      <c r="BS20" s="15">
        <v>0</v>
      </c>
      <c r="BT20" s="47">
        <v>0</v>
      </c>
      <c r="BU20" s="4">
        <v>0</v>
      </c>
      <c r="BV20" s="15">
        <v>0</v>
      </c>
      <c r="BW20" s="47">
        <v>0</v>
      </c>
      <c r="BX20" s="4">
        <v>0</v>
      </c>
      <c r="BY20" s="15">
        <v>0</v>
      </c>
      <c r="BZ20" s="47">
        <v>0</v>
      </c>
      <c r="CA20" s="4">
        <v>0</v>
      </c>
      <c r="CB20" s="15">
        <v>0</v>
      </c>
      <c r="CC20" s="47">
        <v>0</v>
      </c>
      <c r="CD20" s="4">
        <v>0</v>
      </c>
      <c r="CE20" s="15">
        <v>0</v>
      </c>
      <c r="CF20" s="47">
        <v>0</v>
      </c>
      <c r="CG20" s="4">
        <v>0</v>
      </c>
      <c r="CH20" s="15">
        <v>0</v>
      </c>
      <c r="CI20" s="47">
        <v>0</v>
      </c>
      <c r="CJ20" s="4">
        <v>0</v>
      </c>
      <c r="CK20" s="15">
        <v>0</v>
      </c>
      <c r="CL20" s="47">
        <v>0</v>
      </c>
      <c r="CM20" s="4">
        <v>0</v>
      </c>
      <c r="CN20" s="15">
        <v>0</v>
      </c>
      <c r="CO20" s="47">
        <v>0</v>
      </c>
      <c r="CP20" s="4">
        <v>0</v>
      </c>
      <c r="CQ20" s="15">
        <v>0</v>
      </c>
      <c r="CR20" s="47">
        <v>0</v>
      </c>
      <c r="CS20" s="4">
        <v>0</v>
      </c>
      <c r="CT20" s="15">
        <v>0</v>
      </c>
      <c r="CU20" s="47">
        <v>0</v>
      </c>
      <c r="CV20" s="4">
        <v>0</v>
      </c>
      <c r="CW20" s="15">
        <f t="shared" si="49"/>
        <v>0</v>
      </c>
      <c r="CX20" s="47">
        <v>0</v>
      </c>
      <c r="CY20" s="4">
        <v>0</v>
      </c>
      <c r="CZ20" s="15">
        <v>0</v>
      </c>
      <c r="DA20" s="47">
        <v>0</v>
      </c>
      <c r="DB20" s="4">
        <v>0</v>
      </c>
      <c r="DC20" s="15">
        <v>0</v>
      </c>
      <c r="DD20" s="47">
        <v>0</v>
      </c>
      <c r="DE20" s="4">
        <v>0</v>
      </c>
      <c r="DF20" s="15">
        <v>0</v>
      </c>
      <c r="DG20" s="47">
        <v>0</v>
      </c>
      <c r="DH20" s="4">
        <v>0</v>
      </c>
      <c r="DI20" s="15">
        <v>0</v>
      </c>
      <c r="DJ20" s="47">
        <v>0</v>
      </c>
      <c r="DK20" s="4">
        <v>0</v>
      </c>
      <c r="DL20" s="15">
        <v>0</v>
      </c>
      <c r="DM20" s="47">
        <v>0</v>
      </c>
      <c r="DN20" s="4">
        <v>0</v>
      </c>
      <c r="DO20" s="15">
        <v>0</v>
      </c>
      <c r="DP20" s="71">
        <v>0</v>
      </c>
      <c r="DQ20" s="4">
        <v>0</v>
      </c>
      <c r="DR20" s="15">
        <v>0</v>
      </c>
      <c r="DS20" s="47">
        <v>0</v>
      </c>
      <c r="DT20" s="4">
        <v>0</v>
      </c>
      <c r="DU20" s="15">
        <v>0</v>
      </c>
      <c r="DV20" s="47">
        <v>0</v>
      </c>
      <c r="DW20" s="4">
        <v>0</v>
      </c>
      <c r="DX20" s="15">
        <v>0</v>
      </c>
      <c r="DY20" s="47">
        <v>0</v>
      </c>
      <c r="DZ20" s="4">
        <v>0</v>
      </c>
      <c r="EA20" s="15">
        <v>0</v>
      </c>
      <c r="EB20" s="47">
        <v>2</v>
      </c>
      <c r="EC20" s="4">
        <v>8</v>
      </c>
      <c r="ED20" s="15">
        <f t="shared" si="50"/>
        <v>4000</v>
      </c>
      <c r="EE20" s="47">
        <v>5</v>
      </c>
      <c r="EF20" s="4">
        <v>42</v>
      </c>
      <c r="EG20" s="15">
        <f>EF20/EE20*1000</f>
        <v>8400</v>
      </c>
      <c r="EH20" s="6">
        <f t="shared" si="51"/>
        <v>7</v>
      </c>
      <c r="EI20" s="11">
        <f t="shared" si="52"/>
        <v>51</v>
      </c>
      <c r="EJ20" s="1"/>
      <c r="EK20" s="2"/>
      <c r="EL20" s="1"/>
      <c r="EM20" s="1"/>
      <c r="EN20" s="1"/>
      <c r="EO20" s="2"/>
      <c r="EP20" s="1"/>
      <c r="EQ20" s="1"/>
      <c r="ER20" s="1"/>
      <c r="ES20" s="2"/>
      <c r="ET20" s="1"/>
      <c r="EU20" s="1"/>
      <c r="EV20" s="1"/>
      <c r="EW20" s="2"/>
      <c r="EX20" s="1"/>
      <c r="EY20" s="1"/>
      <c r="EZ20" s="1"/>
      <c r="FA20" s="2"/>
      <c r="FB20" s="1"/>
      <c r="FC20" s="1"/>
      <c r="FD20" s="1"/>
      <c r="FE20" s="2"/>
      <c r="FF20" s="1"/>
      <c r="FG20" s="1"/>
      <c r="FH20" s="1"/>
      <c r="FI20" s="2"/>
      <c r="FJ20" s="1"/>
      <c r="FK20" s="1"/>
      <c r="FL20" s="1"/>
      <c r="FM20" s="2"/>
      <c r="FN20" s="1"/>
      <c r="FO20" s="1"/>
      <c r="FP20" s="1"/>
      <c r="FQ20" s="2"/>
      <c r="FR20" s="1"/>
      <c r="FS20" s="1"/>
      <c r="FT20" s="1"/>
      <c r="FU20" s="2"/>
      <c r="FV20" s="1"/>
      <c r="FW20" s="1"/>
      <c r="FX20" s="1"/>
      <c r="FY20" s="2"/>
      <c r="FZ20" s="1"/>
      <c r="GA20" s="1"/>
      <c r="GB20" s="1"/>
    </row>
    <row r="21" spans="1:259" x14ac:dyDescent="0.3">
      <c r="A21" s="60">
        <v>2010</v>
      </c>
      <c r="B21" s="61" t="s">
        <v>7</v>
      </c>
      <c r="C21" s="47">
        <v>1</v>
      </c>
      <c r="D21" s="4">
        <v>15</v>
      </c>
      <c r="E21" s="15">
        <f>D21/C21*1000</f>
        <v>15000</v>
      </c>
      <c r="F21" s="47">
        <v>0</v>
      </c>
      <c r="G21" s="4">
        <v>0</v>
      </c>
      <c r="H21" s="15">
        <v>0</v>
      </c>
      <c r="I21" s="51">
        <v>0</v>
      </c>
      <c r="J21" s="10">
        <v>0</v>
      </c>
      <c r="K21" s="15">
        <v>0</v>
      </c>
      <c r="L21" s="47">
        <v>0</v>
      </c>
      <c r="M21" s="4">
        <v>0</v>
      </c>
      <c r="N21" s="15">
        <v>0</v>
      </c>
      <c r="O21" s="51">
        <v>0</v>
      </c>
      <c r="P21" s="10">
        <v>0</v>
      </c>
      <c r="Q21" s="15">
        <f t="shared" si="48"/>
        <v>0</v>
      </c>
      <c r="R21" s="51">
        <v>0</v>
      </c>
      <c r="S21" s="10">
        <v>0</v>
      </c>
      <c r="T21" s="15">
        <v>0</v>
      </c>
      <c r="U21" s="47"/>
      <c r="V21" s="4"/>
      <c r="W21" s="15"/>
      <c r="X21" s="47">
        <v>0</v>
      </c>
      <c r="Y21" s="4">
        <v>0</v>
      </c>
      <c r="Z21" s="15">
        <v>0</v>
      </c>
      <c r="AA21" s="47">
        <v>0</v>
      </c>
      <c r="AB21" s="4">
        <v>0</v>
      </c>
      <c r="AC21" s="15">
        <v>0</v>
      </c>
      <c r="AD21" s="47">
        <v>0</v>
      </c>
      <c r="AE21" s="4">
        <v>0</v>
      </c>
      <c r="AF21" s="15">
        <v>0</v>
      </c>
      <c r="AG21" s="47">
        <v>0</v>
      </c>
      <c r="AH21" s="4">
        <v>0</v>
      </c>
      <c r="AI21" s="15">
        <v>0</v>
      </c>
      <c r="AJ21" s="47">
        <v>0</v>
      </c>
      <c r="AK21" s="4">
        <v>0</v>
      </c>
      <c r="AL21" s="15">
        <v>0</v>
      </c>
      <c r="AM21" s="47">
        <v>0</v>
      </c>
      <c r="AN21" s="4">
        <v>0</v>
      </c>
      <c r="AO21" s="15">
        <v>0</v>
      </c>
      <c r="AP21" s="47">
        <v>0</v>
      </c>
      <c r="AQ21" s="4">
        <v>0</v>
      </c>
      <c r="AR21" s="15">
        <v>0</v>
      </c>
      <c r="AS21" s="47">
        <v>0</v>
      </c>
      <c r="AT21" s="4">
        <v>0</v>
      </c>
      <c r="AU21" s="15">
        <v>0</v>
      </c>
      <c r="AV21" s="47">
        <v>0</v>
      </c>
      <c r="AW21" s="4">
        <v>0</v>
      </c>
      <c r="AX21" s="15">
        <v>0</v>
      </c>
      <c r="AY21" s="47">
        <v>0</v>
      </c>
      <c r="AZ21" s="4">
        <v>0</v>
      </c>
      <c r="BA21" s="15">
        <v>0</v>
      </c>
      <c r="BB21" s="47">
        <v>0</v>
      </c>
      <c r="BC21" s="4">
        <v>0</v>
      </c>
      <c r="BD21" s="15">
        <v>0</v>
      </c>
      <c r="BE21" s="47">
        <v>0</v>
      </c>
      <c r="BF21" s="4">
        <v>0</v>
      </c>
      <c r="BG21" s="15">
        <v>0</v>
      </c>
      <c r="BH21" s="47">
        <v>0</v>
      </c>
      <c r="BI21" s="4">
        <v>0</v>
      </c>
      <c r="BJ21" s="15">
        <v>0</v>
      </c>
      <c r="BK21" s="47">
        <v>0</v>
      </c>
      <c r="BL21" s="4">
        <v>0</v>
      </c>
      <c r="BM21" s="15">
        <v>0</v>
      </c>
      <c r="BN21" s="47">
        <v>0</v>
      </c>
      <c r="BO21" s="4">
        <v>0</v>
      </c>
      <c r="BP21" s="15">
        <v>0</v>
      </c>
      <c r="BQ21" s="47">
        <v>0</v>
      </c>
      <c r="BR21" s="4">
        <v>0</v>
      </c>
      <c r="BS21" s="15">
        <v>0</v>
      </c>
      <c r="BT21" s="47">
        <v>0</v>
      </c>
      <c r="BU21" s="4">
        <v>0</v>
      </c>
      <c r="BV21" s="15">
        <v>0</v>
      </c>
      <c r="BW21" s="47">
        <v>0</v>
      </c>
      <c r="BX21" s="4">
        <v>1</v>
      </c>
      <c r="BY21" s="15">
        <v>0</v>
      </c>
      <c r="BZ21" s="47">
        <v>0</v>
      </c>
      <c r="CA21" s="4">
        <v>0</v>
      </c>
      <c r="CB21" s="15">
        <v>0</v>
      </c>
      <c r="CC21" s="47">
        <v>0</v>
      </c>
      <c r="CD21" s="4">
        <v>0</v>
      </c>
      <c r="CE21" s="15">
        <v>0</v>
      </c>
      <c r="CF21" s="47">
        <v>0</v>
      </c>
      <c r="CG21" s="4">
        <v>0</v>
      </c>
      <c r="CH21" s="15">
        <v>0</v>
      </c>
      <c r="CI21" s="47">
        <v>0</v>
      </c>
      <c r="CJ21" s="4">
        <v>0</v>
      </c>
      <c r="CK21" s="15">
        <v>0</v>
      </c>
      <c r="CL21" s="47">
        <v>0</v>
      </c>
      <c r="CM21" s="4">
        <v>0</v>
      </c>
      <c r="CN21" s="15">
        <v>0</v>
      </c>
      <c r="CO21" s="47">
        <v>0</v>
      </c>
      <c r="CP21" s="4">
        <v>0</v>
      </c>
      <c r="CQ21" s="15">
        <v>0</v>
      </c>
      <c r="CR21" s="47">
        <v>0</v>
      </c>
      <c r="CS21" s="4">
        <v>0</v>
      </c>
      <c r="CT21" s="15">
        <v>0</v>
      </c>
      <c r="CU21" s="47">
        <v>0</v>
      </c>
      <c r="CV21" s="4">
        <v>0</v>
      </c>
      <c r="CW21" s="15">
        <f t="shared" si="49"/>
        <v>0</v>
      </c>
      <c r="CX21" s="47">
        <v>0</v>
      </c>
      <c r="CY21" s="4">
        <v>0</v>
      </c>
      <c r="CZ21" s="15">
        <v>0</v>
      </c>
      <c r="DA21" s="47">
        <v>0</v>
      </c>
      <c r="DB21" s="4">
        <v>0</v>
      </c>
      <c r="DC21" s="15">
        <v>0</v>
      </c>
      <c r="DD21" s="47">
        <v>0</v>
      </c>
      <c r="DE21" s="4">
        <v>0</v>
      </c>
      <c r="DF21" s="15">
        <v>0</v>
      </c>
      <c r="DG21" s="47">
        <v>0</v>
      </c>
      <c r="DH21" s="4">
        <v>0</v>
      </c>
      <c r="DI21" s="15">
        <v>0</v>
      </c>
      <c r="DJ21" s="47">
        <v>0</v>
      </c>
      <c r="DK21" s="4">
        <v>0</v>
      </c>
      <c r="DL21" s="15">
        <v>0</v>
      </c>
      <c r="DM21" s="47">
        <v>0</v>
      </c>
      <c r="DN21" s="4">
        <v>0</v>
      </c>
      <c r="DO21" s="15">
        <v>0</v>
      </c>
      <c r="DP21" s="71">
        <v>0</v>
      </c>
      <c r="DQ21" s="4">
        <v>0</v>
      </c>
      <c r="DR21" s="15">
        <v>0</v>
      </c>
      <c r="DS21" s="47">
        <v>0</v>
      </c>
      <c r="DT21" s="4">
        <v>0</v>
      </c>
      <c r="DU21" s="15">
        <v>0</v>
      </c>
      <c r="DV21" s="47">
        <v>0</v>
      </c>
      <c r="DW21" s="4">
        <v>0</v>
      </c>
      <c r="DX21" s="15">
        <v>0</v>
      </c>
      <c r="DY21" s="47">
        <v>0</v>
      </c>
      <c r="DZ21" s="4">
        <v>0</v>
      </c>
      <c r="EA21" s="15">
        <v>0</v>
      </c>
      <c r="EB21" s="47">
        <v>1</v>
      </c>
      <c r="EC21" s="4">
        <v>4</v>
      </c>
      <c r="ED21" s="15">
        <f t="shared" si="50"/>
        <v>4000</v>
      </c>
      <c r="EE21" s="47">
        <v>0</v>
      </c>
      <c r="EF21" s="4">
        <v>0</v>
      </c>
      <c r="EG21" s="15">
        <v>0</v>
      </c>
      <c r="EH21" s="6">
        <f t="shared" si="51"/>
        <v>2</v>
      </c>
      <c r="EI21" s="11">
        <f t="shared" si="52"/>
        <v>20</v>
      </c>
      <c r="EJ21" s="1"/>
      <c r="EK21" s="2"/>
      <c r="EL21" s="1"/>
      <c r="EM21" s="1"/>
      <c r="EN21" s="1"/>
      <c r="EO21" s="2"/>
      <c r="EP21" s="1"/>
      <c r="EQ21" s="1"/>
      <c r="ER21" s="1"/>
      <c r="ES21" s="2"/>
      <c r="ET21" s="1"/>
      <c r="EU21" s="1"/>
      <c r="EV21" s="1"/>
      <c r="EW21" s="2"/>
      <c r="EX21" s="1"/>
      <c r="EY21" s="1"/>
      <c r="EZ21" s="1"/>
      <c r="FA21" s="2"/>
      <c r="FB21" s="1"/>
      <c r="FC21" s="1"/>
      <c r="FD21" s="1"/>
      <c r="FE21" s="2"/>
      <c r="FF21" s="1"/>
      <c r="FG21" s="1"/>
      <c r="FH21" s="1"/>
      <c r="FI21" s="2"/>
      <c r="FJ21" s="1"/>
      <c r="FK21" s="1"/>
      <c r="FL21" s="1"/>
      <c r="FM21" s="2"/>
      <c r="FN21" s="1"/>
      <c r="FO21" s="1"/>
      <c r="FP21" s="1"/>
      <c r="FQ21" s="2"/>
      <c r="FR21" s="1"/>
      <c r="FS21" s="1"/>
      <c r="FT21" s="1"/>
      <c r="FU21" s="2"/>
      <c r="FV21" s="1"/>
      <c r="FW21" s="1"/>
      <c r="FX21" s="1"/>
      <c r="FY21" s="2"/>
      <c r="FZ21" s="1"/>
      <c r="GA21" s="1"/>
      <c r="GB21" s="1"/>
    </row>
    <row r="22" spans="1:259" x14ac:dyDescent="0.3">
      <c r="A22" s="60">
        <v>2010</v>
      </c>
      <c r="B22" s="61" t="s">
        <v>8</v>
      </c>
      <c r="C22" s="47">
        <v>0</v>
      </c>
      <c r="D22" s="4">
        <v>0</v>
      </c>
      <c r="E22" s="15">
        <v>0</v>
      </c>
      <c r="F22" s="47">
        <v>0</v>
      </c>
      <c r="G22" s="4">
        <v>0</v>
      </c>
      <c r="H22" s="15">
        <v>0</v>
      </c>
      <c r="I22" s="47">
        <v>0</v>
      </c>
      <c r="J22" s="4">
        <v>0</v>
      </c>
      <c r="K22" s="15">
        <v>0</v>
      </c>
      <c r="L22" s="47">
        <v>0</v>
      </c>
      <c r="M22" s="4">
        <v>0</v>
      </c>
      <c r="N22" s="15">
        <v>0</v>
      </c>
      <c r="O22" s="47">
        <v>0</v>
      </c>
      <c r="P22" s="4">
        <v>0</v>
      </c>
      <c r="Q22" s="15">
        <f t="shared" si="48"/>
        <v>0</v>
      </c>
      <c r="R22" s="47">
        <v>0</v>
      </c>
      <c r="S22" s="4">
        <v>0</v>
      </c>
      <c r="T22" s="15">
        <v>0</v>
      </c>
      <c r="U22" s="47"/>
      <c r="V22" s="4"/>
      <c r="W22" s="15"/>
      <c r="X22" s="47">
        <v>0</v>
      </c>
      <c r="Y22" s="4">
        <v>0</v>
      </c>
      <c r="Z22" s="15">
        <v>0</v>
      </c>
      <c r="AA22" s="47">
        <v>0</v>
      </c>
      <c r="AB22" s="4">
        <v>0</v>
      </c>
      <c r="AC22" s="15">
        <v>0</v>
      </c>
      <c r="AD22" s="47">
        <v>0</v>
      </c>
      <c r="AE22" s="4">
        <v>0</v>
      </c>
      <c r="AF22" s="15">
        <v>0</v>
      </c>
      <c r="AG22" s="47">
        <v>0</v>
      </c>
      <c r="AH22" s="4">
        <v>0</v>
      </c>
      <c r="AI22" s="15">
        <v>0</v>
      </c>
      <c r="AJ22" s="47">
        <v>0</v>
      </c>
      <c r="AK22" s="4">
        <v>0</v>
      </c>
      <c r="AL22" s="15">
        <v>0</v>
      </c>
      <c r="AM22" s="47">
        <v>0</v>
      </c>
      <c r="AN22" s="4">
        <v>0</v>
      </c>
      <c r="AO22" s="15">
        <v>0</v>
      </c>
      <c r="AP22" s="47">
        <v>0</v>
      </c>
      <c r="AQ22" s="4">
        <v>0</v>
      </c>
      <c r="AR22" s="15">
        <v>0</v>
      </c>
      <c r="AS22" s="47">
        <v>0</v>
      </c>
      <c r="AT22" s="4">
        <v>0</v>
      </c>
      <c r="AU22" s="15">
        <v>0</v>
      </c>
      <c r="AV22" s="47">
        <v>0</v>
      </c>
      <c r="AW22" s="4">
        <v>0</v>
      </c>
      <c r="AX22" s="15">
        <v>0</v>
      </c>
      <c r="AY22" s="47">
        <v>0</v>
      </c>
      <c r="AZ22" s="4">
        <v>0</v>
      </c>
      <c r="BA22" s="15">
        <v>0</v>
      </c>
      <c r="BB22" s="47">
        <v>0</v>
      </c>
      <c r="BC22" s="4">
        <v>0</v>
      </c>
      <c r="BD22" s="15">
        <v>0</v>
      </c>
      <c r="BE22" s="47">
        <v>0</v>
      </c>
      <c r="BF22" s="4">
        <v>0</v>
      </c>
      <c r="BG22" s="15">
        <v>0</v>
      </c>
      <c r="BH22" s="47">
        <v>0</v>
      </c>
      <c r="BI22" s="4">
        <v>0</v>
      </c>
      <c r="BJ22" s="15">
        <v>0</v>
      </c>
      <c r="BK22" s="47">
        <v>0</v>
      </c>
      <c r="BL22" s="4">
        <v>0</v>
      </c>
      <c r="BM22" s="15">
        <v>0</v>
      </c>
      <c r="BN22" s="47">
        <v>0</v>
      </c>
      <c r="BO22" s="4">
        <v>0</v>
      </c>
      <c r="BP22" s="15">
        <v>0</v>
      </c>
      <c r="BQ22" s="47">
        <v>0</v>
      </c>
      <c r="BR22" s="4">
        <v>1</v>
      </c>
      <c r="BS22" s="15">
        <v>0</v>
      </c>
      <c r="BT22" s="47">
        <v>0</v>
      </c>
      <c r="BU22" s="4">
        <v>0</v>
      </c>
      <c r="BV22" s="15">
        <v>0</v>
      </c>
      <c r="BW22" s="47">
        <v>0</v>
      </c>
      <c r="BX22" s="4">
        <v>1</v>
      </c>
      <c r="BY22" s="15">
        <v>0</v>
      </c>
      <c r="BZ22" s="47">
        <v>0</v>
      </c>
      <c r="CA22" s="4">
        <v>0</v>
      </c>
      <c r="CB22" s="15">
        <v>0</v>
      </c>
      <c r="CC22" s="47">
        <v>0</v>
      </c>
      <c r="CD22" s="4">
        <v>0</v>
      </c>
      <c r="CE22" s="15">
        <v>0</v>
      </c>
      <c r="CF22" s="47">
        <v>0</v>
      </c>
      <c r="CG22" s="4">
        <v>0</v>
      </c>
      <c r="CH22" s="15">
        <v>0</v>
      </c>
      <c r="CI22" s="47">
        <v>0</v>
      </c>
      <c r="CJ22" s="4">
        <v>2</v>
      </c>
      <c r="CK22" s="15">
        <v>0</v>
      </c>
      <c r="CL22" s="47">
        <v>0</v>
      </c>
      <c r="CM22" s="4">
        <v>0</v>
      </c>
      <c r="CN22" s="15">
        <v>0</v>
      </c>
      <c r="CO22" s="47">
        <v>0</v>
      </c>
      <c r="CP22" s="4">
        <v>0</v>
      </c>
      <c r="CQ22" s="15">
        <v>0</v>
      </c>
      <c r="CR22" s="47">
        <v>0</v>
      </c>
      <c r="CS22" s="4">
        <v>0</v>
      </c>
      <c r="CT22" s="15">
        <v>0</v>
      </c>
      <c r="CU22" s="47">
        <v>0</v>
      </c>
      <c r="CV22" s="4">
        <v>0</v>
      </c>
      <c r="CW22" s="15">
        <f t="shared" si="49"/>
        <v>0</v>
      </c>
      <c r="CX22" s="47">
        <v>0</v>
      </c>
      <c r="CY22" s="4">
        <v>0</v>
      </c>
      <c r="CZ22" s="15">
        <v>0</v>
      </c>
      <c r="DA22" s="47">
        <v>0</v>
      </c>
      <c r="DB22" s="4">
        <v>0</v>
      </c>
      <c r="DC22" s="15">
        <v>0</v>
      </c>
      <c r="DD22" s="47">
        <v>0</v>
      </c>
      <c r="DE22" s="4">
        <v>0</v>
      </c>
      <c r="DF22" s="15">
        <v>0</v>
      </c>
      <c r="DG22" s="47">
        <v>0</v>
      </c>
      <c r="DH22" s="4">
        <v>0</v>
      </c>
      <c r="DI22" s="15">
        <v>0</v>
      </c>
      <c r="DJ22" s="47">
        <v>0</v>
      </c>
      <c r="DK22" s="4">
        <v>0</v>
      </c>
      <c r="DL22" s="15">
        <v>0</v>
      </c>
      <c r="DM22" s="47">
        <v>0</v>
      </c>
      <c r="DN22" s="4">
        <v>0</v>
      </c>
      <c r="DO22" s="15">
        <v>0</v>
      </c>
      <c r="DP22" s="71">
        <v>0</v>
      </c>
      <c r="DQ22" s="4">
        <v>0</v>
      </c>
      <c r="DR22" s="15">
        <v>0</v>
      </c>
      <c r="DS22" s="47">
        <v>0</v>
      </c>
      <c r="DT22" s="4">
        <v>0</v>
      </c>
      <c r="DU22" s="15">
        <v>0</v>
      </c>
      <c r="DV22" s="47">
        <v>0</v>
      </c>
      <c r="DW22" s="4">
        <v>0</v>
      </c>
      <c r="DX22" s="15">
        <v>0</v>
      </c>
      <c r="DY22" s="47">
        <v>0</v>
      </c>
      <c r="DZ22" s="4">
        <v>0</v>
      </c>
      <c r="EA22" s="15">
        <v>0</v>
      </c>
      <c r="EB22" s="47">
        <v>7</v>
      </c>
      <c r="EC22" s="4">
        <v>37</v>
      </c>
      <c r="ED22" s="15">
        <f t="shared" si="50"/>
        <v>5285.7142857142853</v>
      </c>
      <c r="EE22" s="47">
        <v>0</v>
      </c>
      <c r="EF22" s="4">
        <v>2</v>
      </c>
      <c r="EG22" s="15">
        <v>0</v>
      </c>
      <c r="EH22" s="6">
        <f t="shared" si="51"/>
        <v>7</v>
      </c>
      <c r="EI22" s="11">
        <f t="shared" si="52"/>
        <v>43</v>
      </c>
      <c r="EJ22" s="1"/>
      <c r="EK22" s="2"/>
      <c r="EL22" s="1"/>
      <c r="EM22" s="1"/>
      <c r="EN22" s="1"/>
      <c r="EO22" s="2"/>
      <c r="EP22" s="1"/>
      <c r="EQ22" s="1"/>
      <c r="ER22" s="1"/>
      <c r="ES22" s="2"/>
      <c r="ET22" s="1"/>
      <c r="EU22" s="1"/>
      <c r="EV22" s="1"/>
      <c r="EW22" s="2"/>
      <c r="EX22" s="1"/>
      <c r="EY22" s="1"/>
      <c r="EZ22" s="1"/>
      <c r="FA22" s="2"/>
      <c r="FB22" s="1"/>
      <c r="FC22" s="1"/>
      <c r="FD22" s="1"/>
      <c r="FE22" s="2"/>
      <c r="FF22" s="1"/>
      <c r="FG22" s="1"/>
      <c r="FH22" s="1"/>
      <c r="FI22" s="2"/>
      <c r="FJ22" s="1"/>
      <c r="FK22" s="1"/>
      <c r="FL22" s="1"/>
      <c r="FM22" s="2"/>
      <c r="FN22" s="1"/>
      <c r="FO22" s="1"/>
      <c r="FP22" s="1"/>
      <c r="FQ22" s="2"/>
      <c r="FR22" s="1"/>
      <c r="FS22" s="1"/>
      <c r="FT22" s="1"/>
      <c r="FU22" s="2"/>
      <c r="FV22" s="1"/>
      <c r="FW22" s="1"/>
      <c r="FX22" s="1"/>
      <c r="FY22" s="2"/>
      <c r="FZ22" s="1"/>
      <c r="GA22" s="1"/>
      <c r="GB22" s="1"/>
    </row>
    <row r="23" spans="1:259" x14ac:dyDescent="0.3">
      <c r="A23" s="60">
        <v>2010</v>
      </c>
      <c r="B23" s="61" t="s">
        <v>9</v>
      </c>
      <c r="C23" s="47">
        <v>0</v>
      </c>
      <c r="D23" s="4">
        <v>0</v>
      </c>
      <c r="E23" s="15">
        <v>0</v>
      </c>
      <c r="F23" s="51">
        <v>0</v>
      </c>
      <c r="G23" s="10">
        <v>0</v>
      </c>
      <c r="H23" s="15">
        <v>0</v>
      </c>
      <c r="I23" s="47">
        <v>0</v>
      </c>
      <c r="J23" s="4">
        <v>0</v>
      </c>
      <c r="K23" s="15">
        <v>0</v>
      </c>
      <c r="L23" s="47">
        <v>0</v>
      </c>
      <c r="M23" s="4">
        <v>0</v>
      </c>
      <c r="N23" s="15">
        <v>0</v>
      </c>
      <c r="O23" s="47">
        <v>0</v>
      </c>
      <c r="P23" s="4">
        <v>0</v>
      </c>
      <c r="Q23" s="15">
        <f t="shared" si="48"/>
        <v>0</v>
      </c>
      <c r="R23" s="47">
        <v>0</v>
      </c>
      <c r="S23" s="4">
        <v>0</v>
      </c>
      <c r="T23" s="15">
        <v>0</v>
      </c>
      <c r="U23" s="47"/>
      <c r="V23" s="4"/>
      <c r="W23" s="15"/>
      <c r="X23" s="47">
        <v>0</v>
      </c>
      <c r="Y23" s="4">
        <v>0</v>
      </c>
      <c r="Z23" s="15">
        <v>0</v>
      </c>
      <c r="AA23" s="47">
        <v>0</v>
      </c>
      <c r="AB23" s="4">
        <v>0</v>
      </c>
      <c r="AC23" s="15">
        <v>0</v>
      </c>
      <c r="AD23" s="47">
        <v>0</v>
      </c>
      <c r="AE23" s="4">
        <v>1</v>
      </c>
      <c r="AF23" s="15">
        <v>0</v>
      </c>
      <c r="AG23" s="47">
        <v>0</v>
      </c>
      <c r="AH23" s="4">
        <v>0</v>
      </c>
      <c r="AI23" s="15">
        <v>0</v>
      </c>
      <c r="AJ23" s="47">
        <v>0</v>
      </c>
      <c r="AK23" s="4">
        <v>0</v>
      </c>
      <c r="AL23" s="15">
        <v>0</v>
      </c>
      <c r="AM23" s="47">
        <v>0</v>
      </c>
      <c r="AN23" s="4">
        <v>0</v>
      </c>
      <c r="AO23" s="15">
        <v>0</v>
      </c>
      <c r="AP23" s="47">
        <v>0</v>
      </c>
      <c r="AQ23" s="4">
        <v>0</v>
      </c>
      <c r="AR23" s="15">
        <v>0</v>
      </c>
      <c r="AS23" s="47">
        <v>0</v>
      </c>
      <c r="AT23" s="4">
        <v>0</v>
      </c>
      <c r="AU23" s="15">
        <v>0</v>
      </c>
      <c r="AV23" s="47">
        <v>0</v>
      </c>
      <c r="AW23" s="4">
        <v>0</v>
      </c>
      <c r="AX23" s="15">
        <v>0</v>
      </c>
      <c r="AY23" s="47">
        <v>0</v>
      </c>
      <c r="AZ23" s="4">
        <v>0</v>
      </c>
      <c r="BA23" s="15">
        <v>0</v>
      </c>
      <c r="BB23" s="47">
        <v>0</v>
      </c>
      <c r="BC23" s="4">
        <v>0</v>
      </c>
      <c r="BD23" s="15">
        <v>0</v>
      </c>
      <c r="BE23" s="47">
        <v>0</v>
      </c>
      <c r="BF23" s="4">
        <v>0</v>
      </c>
      <c r="BG23" s="15">
        <v>0</v>
      </c>
      <c r="BH23" s="47">
        <v>0</v>
      </c>
      <c r="BI23" s="4">
        <v>0</v>
      </c>
      <c r="BJ23" s="15">
        <v>0</v>
      </c>
      <c r="BK23" s="47">
        <v>0</v>
      </c>
      <c r="BL23" s="4">
        <v>0</v>
      </c>
      <c r="BM23" s="15">
        <v>0</v>
      </c>
      <c r="BN23" s="47">
        <v>0</v>
      </c>
      <c r="BO23" s="4">
        <v>0</v>
      </c>
      <c r="BP23" s="15">
        <v>0</v>
      </c>
      <c r="BQ23" s="47">
        <v>0</v>
      </c>
      <c r="BR23" s="4">
        <v>0</v>
      </c>
      <c r="BS23" s="15">
        <v>0</v>
      </c>
      <c r="BT23" s="47">
        <v>0</v>
      </c>
      <c r="BU23" s="4">
        <v>0</v>
      </c>
      <c r="BV23" s="15">
        <v>0</v>
      </c>
      <c r="BW23" s="47">
        <v>0</v>
      </c>
      <c r="BX23" s="4">
        <v>0</v>
      </c>
      <c r="BY23" s="15">
        <v>0</v>
      </c>
      <c r="BZ23" s="47">
        <v>0</v>
      </c>
      <c r="CA23" s="4">
        <v>0</v>
      </c>
      <c r="CB23" s="15">
        <v>0</v>
      </c>
      <c r="CC23" s="47">
        <v>0</v>
      </c>
      <c r="CD23" s="4">
        <v>0</v>
      </c>
      <c r="CE23" s="15">
        <v>0</v>
      </c>
      <c r="CF23" s="47">
        <v>0</v>
      </c>
      <c r="CG23" s="4">
        <v>0</v>
      </c>
      <c r="CH23" s="15">
        <v>0</v>
      </c>
      <c r="CI23" s="47">
        <v>0</v>
      </c>
      <c r="CJ23" s="4">
        <v>0</v>
      </c>
      <c r="CK23" s="15">
        <v>0</v>
      </c>
      <c r="CL23" s="47">
        <v>0</v>
      </c>
      <c r="CM23" s="4">
        <v>0</v>
      </c>
      <c r="CN23" s="15">
        <v>0</v>
      </c>
      <c r="CO23" s="47">
        <v>0</v>
      </c>
      <c r="CP23" s="4">
        <v>0</v>
      </c>
      <c r="CQ23" s="15">
        <v>0</v>
      </c>
      <c r="CR23" s="47">
        <v>0</v>
      </c>
      <c r="CS23" s="4">
        <v>0</v>
      </c>
      <c r="CT23" s="15">
        <v>0</v>
      </c>
      <c r="CU23" s="47">
        <v>0</v>
      </c>
      <c r="CV23" s="4">
        <v>0</v>
      </c>
      <c r="CW23" s="15">
        <f t="shared" si="49"/>
        <v>0</v>
      </c>
      <c r="CX23" s="47">
        <v>0</v>
      </c>
      <c r="CY23" s="4">
        <v>0</v>
      </c>
      <c r="CZ23" s="15">
        <v>0</v>
      </c>
      <c r="DA23" s="47">
        <v>0</v>
      </c>
      <c r="DB23" s="4">
        <v>0</v>
      </c>
      <c r="DC23" s="15">
        <v>0</v>
      </c>
      <c r="DD23" s="47">
        <v>0</v>
      </c>
      <c r="DE23" s="4">
        <v>0</v>
      </c>
      <c r="DF23" s="15">
        <v>0</v>
      </c>
      <c r="DG23" s="47">
        <v>0</v>
      </c>
      <c r="DH23" s="4">
        <v>0</v>
      </c>
      <c r="DI23" s="15">
        <v>0</v>
      </c>
      <c r="DJ23" s="47">
        <v>0</v>
      </c>
      <c r="DK23" s="4">
        <v>0</v>
      </c>
      <c r="DL23" s="15">
        <v>0</v>
      </c>
      <c r="DM23" s="47">
        <v>0</v>
      </c>
      <c r="DN23" s="4">
        <v>0</v>
      </c>
      <c r="DO23" s="15">
        <v>0</v>
      </c>
      <c r="DP23" s="71">
        <v>0</v>
      </c>
      <c r="DQ23" s="4">
        <v>0</v>
      </c>
      <c r="DR23" s="15">
        <v>0</v>
      </c>
      <c r="DS23" s="47">
        <v>0</v>
      </c>
      <c r="DT23" s="4">
        <v>0</v>
      </c>
      <c r="DU23" s="15">
        <v>0</v>
      </c>
      <c r="DV23" s="47">
        <v>0</v>
      </c>
      <c r="DW23" s="4">
        <v>0</v>
      </c>
      <c r="DX23" s="15">
        <v>0</v>
      </c>
      <c r="DY23" s="47">
        <v>0</v>
      </c>
      <c r="DZ23" s="4">
        <v>0</v>
      </c>
      <c r="EA23" s="15">
        <v>0</v>
      </c>
      <c r="EB23" s="47">
        <v>8</v>
      </c>
      <c r="EC23" s="4">
        <v>25</v>
      </c>
      <c r="ED23" s="15">
        <f t="shared" si="50"/>
        <v>3125</v>
      </c>
      <c r="EE23" s="47">
        <v>4</v>
      </c>
      <c r="EF23" s="4">
        <v>81</v>
      </c>
      <c r="EG23" s="15">
        <f>EF23/EE23*1000</f>
        <v>20250</v>
      </c>
      <c r="EH23" s="6">
        <f t="shared" si="51"/>
        <v>12</v>
      </c>
      <c r="EI23" s="11">
        <f t="shared" si="52"/>
        <v>107</v>
      </c>
      <c r="EJ23" s="1"/>
      <c r="EK23" s="2"/>
      <c r="EL23" s="1"/>
      <c r="EM23" s="1"/>
      <c r="EN23" s="1"/>
      <c r="EO23" s="2"/>
      <c r="EP23" s="1"/>
      <c r="EQ23" s="1"/>
      <c r="ER23" s="1"/>
      <c r="ES23" s="2"/>
      <c r="ET23" s="1"/>
      <c r="EU23" s="1"/>
      <c r="EV23" s="1"/>
      <c r="EW23" s="2"/>
      <c r="EX23" s="1"/>
      <c r="EY23" s="1"/>
      <c r="EZ23" s="1"/>
      <c r="FA23" s="2"/>
      <c r="FB23" s="1"/>
      <c r="FC23" s="1"/>
      <c r="FD23" s="1"/>
      <c r="FE23" s="2"/>
      <c r="FF23" s="1"/>
      <c r="FG23" s="1"/>
      <c r="FH23" s="1"/>
      <c r="FI23" s="2"/>
      <c r="FJ23" s="1"/>
      <c r="FK23" s="1"/>
      <c r="FL23" s="1"/>
      <c r="FM23" s="2"/>
      <c r="FN23" s="1"/>
      <c r="FO23" s="1"/>
      <c r="FP23" s="1"/>
      <c r="FQ23" s="2"/>
      <c r="FR23" s="1"/>
      <c r="FS23" s="1"/>
      <c r="FT23" s="1"/>
      <c r="FU23" s="2"/>
      <c r="FV23" s="1"/>
      <c r="FW23" s="1"/>
      <c r="FX23" s="1"/>
      <c r="FY23" s="2"/>
      <c r="FZ23" s="1"/>
      <c r="GA23" s="1"/>
      <c r="GB23" s="1"/>
    </row>
    <row r="24" spans="1:259" x14ac:dyDescent="0.3">
      <c r="A24" s="60">
        <v>2010</v>
      </c>
      <c r="B24" s="61" t="s">
        <v>10</v>
      </c>
      <c r="C24" s="47">
        <v>0</v>
      </c>
      <c r="D24" s="4">
        <v>0</v>
      </c>
      <c r="E24" s="15">
        <v>0</v>
      </c>
      <c r="F24" s="47">
        <v>0</v>
      </c>
      <c r="G24" s="4">
        <v>0</v>
      </c>
      <c r="H24" s="15">
        <v>0</v>
      </c>
      <c r="I24" s="47">
        <v>0</v>
      </c>
      <c r="J24" s="4">
        <v>0</v>
      </c>
      <c r="K24" s="15">
        <v>0</v>
      </c>
      <c r="L24" s="47">
        <v>0</v>
      </c>
      <c r="M24" s="4">
        <v>0</v>
      </c>
      <c r="N24" s="15">
        <v>0</v>
      </c>
      <c r="O24" s="47">
        <v>0</v>
      </c>
      <c r="P24" s="4">
        <v>0</v>
      </c>
      <c r="Q24" s="15">
        <f t="shared" si="48"/>
        <v>0</v>
      </c>
      <c r="R24" s="47">
        <v>0</v>
      </c>
      <c r="S24" s="4">
        <v>0</v>
      </c>
      <c r="T24" s="15">
        <v>0</v>
      </c>
      <c r="U24" s="47"/>
      <c r="V24" s="4"/>
      <c r="W24" s="15"/>
      <c r="X24" s="47">
        <v>0</v>
      </c>
      <c r="Y24" s="4">
        <v>0</v>
      </c>
      <c r="Z24" s="15">
        <v>0</v>
      </c>
      <c r="AA24" s="47">
        <v>0</v>
      </c>
      <c r="AB24" s="4">
        <v>0</v>
      </c>
      <c r="AC24" s="15">
        <v>0</v>
      </c>
      <c r="AD24" s="47">
        <v>2</v>
      </c>
      <c r="AE24" s="4">
        <v>7</v>
      </c>
      <c r="AF24" s="15">
        <f>AE24/AD24*1000</f>
        <v>3500</v>
      </c>
      <c r="AG24" s="47">
        <v>0</v>
      </c>
      <c r="AH24" s="4">
        <v>0</v>
      </c>
      <c r="AI24" s="15">
        <v>0</v>
      </c>
      <c r="AJ24" s="47">
        <v>0</v>
      </c>
      <c r="AK24" s="4">
        <v>0</v>
      </c>
      <c r="AL24" s="15">
        <v>0</v>
      </c>
      <c r="AM24" s="47">
        <v>0</v>
      </c>
      <c r="AN24" s="4">
        <v>0</v>
      </c>
      <c r="AO24" s="15">
        <v>0</v>
      </c>
      <c r="AP24" s="47">
        <v>0</v>
      </c>
      <c r="AQ24" s="4">
        <v>0</v>
      </c>
      <c r="AR24" s="15">
        <v>0</v>
      </c>
      <c r="AS24" s="47">
        <v>0</v>
      </c>
      <c r="AT24" s="4">
        <v>0</v>
      </c>
      <c r="AU24" s="15">
        <v>0</v>
      </c>
      <c r="AV24" s="47">
        <v>0</v>
      </c>
      <c r="AW24" s="4">
        <v>0</v>
      </c>
      <c r="AX24" s="15">
        <v>0</v>
      </c>
      <c r="AY24" s="47">
        <v>0</v>
      </c>
      <c r="AZ24" s="4">
        <v>0</v>
      </c>
      <c r="BA24" s="15">
        <v>0</v>
      </c>
      <c r="BB24" s="47">
        <v>0</v>
      </c>
      <c r="BC24" s="4">
        <v>0</v>
      </c>
      <c r="BD24" s="15">
        <v>0</v>
      </c>
      <c r="BE24" s="47">
        <v>0</v>
      </c>
      <c r="BF24" s="4">
        <v>0</v>
      </c>
      <c r="BG24" s="15">
        <v>0</v>
      </c>
      <c r="BH24" s="47">
        <v>0</v>
      </c>
      <c r="BI24" s="4">
        <v>0</v>
      </c>
      <c r="BJ24" s="15">
        <v>0</v>
      </c>
      <c r="BK24" s="47">
        <v>0</v>
      </c>
      <c r="BL24" s="4">
        <v>0</v>
      </c>
      <c r="BM24" s="15">
        <v>0</v>
      </c>
      <c r="BN24" s="47">
        <v>0</v>
      </c>
      <c r="BO24" s="4">
        <v>0</v>
      </c>
      <c r="BP24" s="15">
        <v>0</v>
      </c>
      <c r="BQ24" s="47">
        <v>2</v>
      </c>
      <c r="BR24" s="4">
        <v>8</v>
      </c>
      <c r="BS24" s="15">
        <f>BR24/BQ24*1000</f>
        <v>4000</v>
      </c>
      <c r="BT24" s="47">
        <v>0</v>
      </c>
      <c r="BU24" s="4">
        <v>0</v>
      </c>
      <c r="BV24" s="15">
        <v>0</v>
      </c>
      <c r="BW24" s="47">
        <v>0</v>
      </c>
      <c r="BX24" s="4">
        <v>0</v>
      </c>
      <c r="BY24" s="15">
        <v>0</v>
      </c>
      <c r="BZ24" s="47">
        <v>0</v>
      </c>
      <c r="CA24" s="4">
        <v>0</v>
      </c>
      <c r="CB24" s="15">
        <v>0</v>
      </c>
      <c r="CC24" s="47">
        <v>0</v>
      </c>
      <c r="CD24" s="4">
        <v>0</v>
      </c>
      <c r="CE24" s="15">
        <v>0</v>
      </c>
      <c r="CF24" s="47">
        <v>0</v>
      </c>
      <c r="CG24" s="4">
        <v>0</v>
      </c>
      <c r="CH24" s="15">
        <v>0</v>
      </c>
      <c r="CI24" s="47">
        <v>0</v>
      </c>
      <c r="CJ24" s="4">
        <v>0</v>
      </c>
      <c r="CK24" s="15">
        <v>0</v>
      </c>
      <c r="CL24" s="47">
        <v>0</v>
      </c>
      <c r="CM24" s="4">
        <v>0</v>
      </c>
      <c r="CN24" s="15">
        <v>0</v>
      </c>
      <c r="CO24" s="47">
        <v>0</v>
      </c>
      <c r="CP24" s="4">
        <v>0</v>
      </c>
      <c r="CQ24" s="15">
        <v>0</v>
      </c>
      <c r="CR24" s="47">
        <v>0</v>
      </c>
      <c r="CS24" s="4">
        <v>0</v>
      </c>
      <c r="CT24" s="15">
        <v>0</v>
      </c>
      <c r="CU24" s="47">
        <v>0</v>
      </c>
      <c r="CV24" s="4">
        <v>0</v>
      </c>
      <c r="CW24" s="15">
        <f t="shared" si="49"/>
        <v>0</v>
      </c>
      <c r="CX24" s="47">
        <v>0</v>
      </c>
      <c r="CY24" s="4">
        <v>0</v>
      </c>
      <c r="CZ24" s="15">
        <v>0</v>
      </c>
      <c r="DA24" s="47">
        <v>0</v>
      </c>
      <c r="DB24" s="4">
        <v>0</v>
      </c>
      <c r="DC24" s="15">
        <v>0</v>
      </c>
      <c r="DD24" s="47">
        <v>0</v>
      </c>
      <c r="DE24" s="4">
        <v>0</v>
      </c>
      <c r="DF24" s="15">
        <v>0</v>
      </c>
      <c r="DG24" s="47">
        <v>0</v>
      </c>
      <c r="DH24" s="4">
        <v>0</v>
      </c>
      <c r="DI24" s="15">
        <v>0</v>
      </c>
      <c r="DJ24" s="47">
        <v>0</v>
      </c>
      <c r="DK24" s="4">
        <v>0</v>
      </c>
      <c r="DL24" s="15">
        <v>0</v>
      </c>
      <c r="DM24" s="47">
        <v>0</v>
      </c>
      <c r="DN24" s="4">
        <v>0</v>
      </c>
      <c r="DO24" s="15">
        <v>0</v>
      </c>
      <c r="DP24" s="71">
        <v>0</v>
      </c>
      <c r="DQ24" s="4">
        <v>0</v>
      </c>
      <c r="DR24" s="15">
        <v>0</v>
      </c>
      <c r="DS24" s="47">
        <v>0</v>
      </c>
      <c r="DT24" s="4">
        <v>0</v>
      </c>
      <c r="DU24" s="15">
        <v>0</v>
      </c>
      <c r="DV24" s="47">
        <v>0</v>
      </c>
      <c r="DW24" s="4">
        <v>0</v>
      </c>
      <c r="DX24" s="15">
        <v>0</v>
      </c>
      <c r="DY24" s="47">
        <v>0</v>
      </c>
      <c r="DZ24" s="4">
        <v>0</v>
      </c>
      <c r="EA24" s="15">
        <v>0</v>
      </c>
      <c r="EB24" s="47">
        <v>1</v>
      </c>
      <c r="EC24" s="4">
        <v>5</v>
      </c>
      <c r="ED24" s="15">
        <f t="shared" si="50"/>
        <v>5000</v>
      </c>
      <c r="EE24" s="47">
        <v>0</v>
      </c>
      <c r="EF24" s="4">
        <v>0</v>
      </c>
      <c r="EG24" s="15">
        <v>0</v>
      </c>
      <c r="EH24" s="6">
        <f t="shared" si="51"/>
        <v>5</v>
      </c>
      <c r="EI24" s="11">
        <f t="shared" si="52"/>
        <v>20</v>
      </c>
      <c r="EJ24" s="1"/>
      <c r="EK24" s="2"/>
      <c r="EL24" s="1"/>
      <c r="EM24" s="1"/>
      <c r="EN24" s="1"/>
      <c r="EO24" s="2"/>
      <c r="EP24" s="1"/>
      <c r="EQ24" s="1"/>
      <c r="ER24" s="1"/>
      <c r="ES24" s="2"/>
      <c r="ET24" s="1"/>
      <c r="EU24" s="1"/>
      <c r="EV24" s="1"/>
      <c r="EW24" s="2"/>
      <c r="EX24" s="1"/>
      <c r="EY24" s="1"/>
      <c r="EZ24" s="1"/>
      <c r="FA24" s="2"/>
      <c r="FB24" s="1"/>
      <c r="FC24" s="1"/>
      <c r="FD24" s="1"/>
      <c r="FE24" s="2"/>
      <c r="FF24" s="1"/>
      <c r="FG24" s="1"/>
      <c r="FH24" s="1"/>
      <c r="FI24" s="2"/>
      <c r="FJ24" s="1"/>
      <c r="FK24" s="1"/>
      <c r="FL24" s="1"/>
      <c r="FM24" s="2"/>
      <c r="FN24" s="1"/>
      <c r="FO24" s="1"/>
      <c r="FP24" s="1"/>
      <c r="FQ24" s="2"/>
      <c r="FR24" s="1"/>
      <c r="FS24" s="1"/>
      <c r="FT24" s="1"/>
      <c r="FU24" s="2"/>
      <c r="FV24" s="1"/>
      <c r="FW24" s="1"/>
      <c r="FX24" s="1"/>
      <c r="FY24" s="2"/>
      <c r="FZ24" s="1"/>
      <c r="GA24" s="1"/>
      <c r="GB24" s="1"/>
    </row>
    <row r="25" spans="1:259" x14ac:dyDescent="0.3">
      <c r="A25" s="60">
        <v>2010</v>
      </c>
      <c r="B25" s="61" t="s">
        <v>11</v>
      </c>
      <c r="C25" s="47">
        <v>0</v>
      </c>
      <c r="D25" s="4">
        <v>0</v>
      </c>
      <c r="E25" s="15">
        <v>0</v>
      </c>
      <c r="F25" s="47">
        <v>0</v>
      </c>
      <c r="G25" s="4">
        <v>0</v>
      </c>
      <c r="H25" s="15">
        <v>0</v>
      </c>
      <c r="I25" s="47">
        <v>0</v>
      </c>
      <c r="J25" s="4">
        <v>0</v>
      </c>
      <c r="K25" s="15">
        <v>0</v>
      </c>
      <c r="L25" s="47">
        <v>0</v>
      </c>
      <c r="M25" s="4">
        <v>0</v>
      </c>
      <c r="N25" s="15">
        <v>0</v>
      </c>
      <c r="O25" s="47">
        <v>0</v>
      </c>
      <c r="P25" s="4">
        <v>0</v>
      </c>
      <c r="Q25" s="15">
        <f t="shared" si="48"/>
        <v>0</v>
      </c>
      <c r="R25" s="47">
        <v>0</v>
      </c>
      <c r="S25" s="4">
        <v>0</v>
      </c>
      <c r="T25" s="15">
        <v>0</v>
      </c>
      <c r="U25" s="47"/>
      <c r="V25" s="4"/>
      <c r="W25" s="15"/>
      <c r="X25" s="47">
        <v>0</v>
      </c>
      <c r="Y25" s="4">
        <v>0</v>
      </c>
      <c r="Z25" s="15">
        <v>0</v>
      </c>
      <c r="AA25" s="47">
        <v>0</v>
      </c>
      <c r="AB25" s="4">
        <v>0</v>
      </c>
      <c r="AC25" s="15">
        <v>0</v>
      </c>
      <c r="AD25" s="47">
        <v>0</v>
      </c>
      <c r="AE25" s="4">
        <v>0</v>
      </c>
      <c r="AF25" s="15">
        <v>0</v>
      </c>
      <c r="AG25" s="47">
        <v>0</v>
      </c>
      <c r="AH25" s="4">
        <v>0</v>
      </c>
      <c r="AI25" s="15">
        <v>0</v>
      </c>
      <c r="AJ25" s="47">
        <v>0</v>
      </c>
      <c r="AK25" s="4">
        <v>0</v>
      </c>
      <c r="AL25" s="15">
        <v>0</v>
      </c>
      <c r="AM25" s="47">
        <v>0</v>
      </c>
      <c r="AN25" s="4">
        <v>0</v>
      </c>
      <c r="AO25" s="15">
        <v>0</v>
      </c>
      <c r="AP25" s="47">
        <v>0</v>
      </c>
      <c r="AQ25" s="4">
        <v>0</v>
      </c>
      <c r="AR25" s="15">
        <v>0</v>
      </c>
      <c r="AS25" s="47">
        <v>0</v>
      </c>
      <c r="AT25" s="4">
        <v>0</v>
      </c>
      <c r="AU25" s="15">
        <v>0</v>
      </c>
      <c r="AV25" s="47">
        <v>0</v>
      </c>
      <c r="AW25" s="4">
        <v>0</v>
      </c>
      <c r="AX25" s="15">
        <v>0</v>
      </c>
      <c r="AY25" s="47">
        <v>0</v>
      </c>
      <c r="AZ25" s="4">
        <v>0</v>
      </c>
      <c r="BA25" s="15">
        <v>0</v>
      </c>
      <c r="BB25" s="47">
        <v>0</v>
      </c>
      <c r="BC25" s="4">
        <v>0</v>
      </c>
      <c r="BD25" s="15">
        <v>0</v>
      </c>
      <c r="BE25" s="47">
        <v>0</v>
      </c>
      <c r="BF25" s="4">
        <v>0</v>
      </c>
      <c r="BG25" s="15">
        <v>0</v>
      </c>
      <c r="BH25" s="47">
        <v>0</v>
      </c>
      <c r="BI25" s="4">
        <v>0</v>
      </c>
      <c r="BJ25" s="15">
        <v>0</v>
      </c>
      <c r="BK25" s="47">
        <v>0</v>
      </c>
      <c r="BL25" s="4">
        <v>0</v>
      </c>
      <c r="BM25" s="15">
        <v>0</v>
      </c>
      <c r="BN25" s="47">
        <v>0</v>
      </c>
      <c r="BO25" s="4">
        <v>0</v>
      </c>
      <c r="BP25" s="15">
        <v>0</v>
      </c>
      <c r="BQ25" s="47">
        <v>0</v>
      </c>
      <c r="BR25" s="4">
        <v>0</v>
      </c>
      <c r="BS25" s="15">
        <v>0</v>
      </c>
      <c r="BT25" s="47">
        <v>0</v>
      </c>
      <c r="BU25" s="4">
        <v>0</v>
      </c>
      <c r="BV25" s="15">
        <v>0</v>
      </c>
      <c r="BW25" s="47">
        <v>0</v>
      </c>
      <c r="BX25" s="4">
        <v>0</v>
      </c>
      <c r="BY25" s="15">
        <v>0</v>
      </c>
      <c r="BZ25" s="47">
        <v>13</v>
      </c>
      <c r="CA25" s="4">
        <v>237</v>
      </c>
      <c r="CB25" s="15">
        <f>CA25/BZ25*1000</f>
        <v>18230.76923076923</v>
      </c>
      <c r="CC25" s="47">
        <v>0</v>
      </c>
      <c r="CD25" s="4">
        <v>0</v>
      </c>
      <c r="CE25" s="15">
        <v>0</v>
      </c>
      <c r="CF25" s="47">
        <v>0</v>
      </c>
      <c r="CG25" s="4">
        <v>0</v>
      </c>
      <c r="CH25" s="15">
        <v>0</v>
      </c>
      <c r="CI25" s="47">
        <v>0</v>
      </c>
      <c r="CJ25" s="4">
        <v>0</v>
      </c>
      <c r="CK25" s="15">
        <v>0</v>
      </c>
      <c r="CL25" s="47">
        <v>0</v>
      </c>
      <c r="CM25" s="4">
        <v>0</v>
      </c>
      <c r="CN25" s="15">
        <v>0</v>
      </c>
      <c r="CO25" s="47">
        <v>0</v>
      </c>
      <c r="CP25" s="4">
        <v>0</v>
      </c>
      <c r="CQ25" s="15">
        <v>0</v>
      </c>
      <c r="CR25" s="47">
        <v>0</v>
      </c>
      <c r="CS25" s="4">
        <v>0</v>
      </c>
      <c r="CT25" s="15">
        <v>0</v>
      </c>
      <c r="CU25" s="47">
        <v>0</v>
      </c>
      <c r="CV25" s="4">
        <v>0</v>
      </c>
      <c r="CW25" s="15">
        <f t="shared" si="49"/>
        <v>0</v>
      </c>
      <c r="CX25" s="47">
        <v>0</v>
      </c>
      <c r="CY25" s="4">
        <v>0</v>
      </c>
      <c r="CZ25" s="15">
        <v>0</v>
      </c>
      <c r="DA25" s="47">
        <v>0</v>
      </c>
      <c r="DB25" s="4">
        <v>0</v>
      </c>
      <c r="DC25" s="15">
        <v>0</v>
      </c>
      <c r="DD25" s="47">
        <v>0</v>
      </c>
      <c r="DE25" s="4">
        <v>0</v>
      </c>
      <c r="DF25" s="15">
        <v>0</v>
      </c>
      <c r="DG25" s="47">
        <v>0</v>
      </c>
      <c r="DH25" s="4">
        <v>0</v>
      </c>
      <c r="DI25" s="15">
        <v>0</v>
      </c>
      <c r="DJ25" s="47">
        <v>0</v>
      </c>
      <c r="DK25" s="4">
        <v>0</v>
      </c>
      <c r="DL25" s="15">
        <v>0</v>
      </c>
      <c r="DM25" s="47">
        <v>0</v>
      </c>
      <c r="DN25" s="4">
        <v>0</v>
      </c>
      <c r="DO25" s="15">
        <v>0</v>
      </c>
      <c r="DP25" s="71">
        <v>0</v>
      </c>
      <c r="DQ25" s="4">
        <v>0</v>
      </c>
      <c r="DR25" s="15">
        <v>0</v>
      </c>
      <c r="DS25" s="47">
        <v>0</v>
      </c>
      <c r="DT25" s="4">
        <v>0</v>
      </c>
      <c r="DU25" s="15">
        <v>0</v>
      </c>
      <c r="DV25" s="47">
        <v>0</v>
      </c>
      <c r="DW25" s="4">
        <v>0</v>
      </c>
      <c r="DX25" s="15">
        <v>0</v>
      </c>
      <c r="DY25" s="47">
        <v>0</v>
      </c>
      <c r="DZ25" s="4">
        <v>0</v>
      </c>
      <c r="EA25" s="15">
        <v>0</v>
      </c>
      <c r="EB25" s="47">
        <v>9</v>
      </c>
      <c r="EC25" s="4">
        <v>44</v>
      </c>
      <c r="ED25" s="15">
        <f t="shared" si="50"/>
        <v>4888.8888888888896</v>
      </c>
      <c r="EE25" s="47">
        <v>0</v>
      </c>
      <c r="EF25" s="4">
        <v>1</v>
      </c>
      <c r="EG25" s="15">
        <v>0</v>
      </c>
      <c r="EH25" s="6">
        <f t="shared" si="51"/>
        <v>22</v>
      </c>
      <c r="EI25" s="11">
        <f t="shared" si="52"/>
        <v>282</v>
      </c>
      <c r="EJ25" s="1"/>
      <c r="EK25" s="2"/>
      <c r="EL25" s="1"/>
      <c r="EM25" s="1"/>
      <c r="EN25" s="1"/>
      <c r="EO25" s="2"/>
      <c r="EP25" s="1"/>
      <c r="EQ25" s="1"/>
      <c r="ER25" s="1"/>
      <c r="ES25" s="2"/>
      <c r="ET25" s="1"/>
      <c r="EU25" s="1"/>
      <c r="EV25" s="1"/>
      <c r="EW25" s="2"/>
      <c r="EX25" s="1"/>
      <c r="EY25" s="1"/>
      <c r="EZ25" s="1"/>
      <c r="FA25" s="2"/>
      <c r="FB25" s="1"/>
      <c r="FC25" s="1"/>
      <c r="FD25" s="1"/>
      <c r="FE25" s="2"/>
      <c r="FF25" s="1"/>
      <c r="FG25" s="1"/>
      <c r="FH25" s="1"/>
      <c r="FI25" s="2"/>
      <c r="FJ25" s="1"/>
      <c r="FK25" s="1"/>
      <c r="FL25" s="1"/>
      <c r="FM25" s="2"/>
      <c r="FN25" s="1"/>
      <c r="FO25" s="1"/>
      <c r="FP25" s="1"/>
      <c r="FQ25" s="2"/>
      <c r="FR25" s="1"/>
      <c r="FS25" s="1"/>
      <c r="FT25" s="1"/>
      <c r="FU25" s="2"/>
      <c r="FV25" s="1"/>
      <c r="FW25" s="1"/>
      <c r="FX25" s="1"/>
      <c r="FY25" s="2"/>
      <c r="FZ25" s="1"/>
      <c r="GA25" s="1"/>
      <c r="GB25" s="1"/>
    </row>
    <row r="26" spans="1:259" x14ac:dyDescent="0.3">
      <c r="A26" s="60">
        <v>2010</v>
      </c>
      <c r="B26" s="61" t="s">
        <v>12</v>
      </c>
      <c r="C26" s="47">
        <v>0</v>
      </c>
      <c r="D26" s="4">
        <v>0</v>
      </c>
      <c r="E26" s="15">
        <v>0</v>
      </c>
      <c r="F26" s="47">
        <v>0</v>
      </c>
      <c r="G26" s="4">
        <v>0</v>
      </c>
      <c r="H26" s="15">
        <v>0</v>
      </c>
      <c r="I26" s="51">
        <v>0</v>
      </c>
      <c r="J26" s="10">
        <v>0</v>
      </c>
      <c r="K26" s="15">
        <v>0</v>
      </c>
      <c r="L26" s="47">
        <v>0</v>
      </c>
      <c r="M26" s="4">
        <v>0</v>
      </c>
      <c r="N26" s="15">
        <v>0</v>
      </c>
      <c r="O26" s="51">
        <v>0</v>
      </c>
      <c r="P26" s="10">
        <v>0</v>
      </c>
      <c r="Q26" s="15">
        <f t="shared" si="48"/>
        <v>0</v>
      </c>
      <c r="R26" s="51">
        <v>0</v>
      </c>
      <c r="S26" s="10">
        <v>0</v>
      </c>
      <c r="T26" s="15">
        <v>0</v>
      </c>
      <c r="U26" s="47"/>
      <c r="V26" s="4"/>
      <c r="W26" s="15"/>
      <c r="X26" s="47">
        <v>0</v>
      </c>
      <c r="Y26" s="4">
        <v>0</v>
      </c>
      <c r="Z26" s="15">
        <v>0</v>
      </c>
      <c r="AA26" s="47">
        <v>0</v>
      </c>
      <c r="AB26" s="4">
        <v>0</v>
      </c>
      <c r="AC26" s="15">
        <v>0</v>
      </c>
      <c r="AD26" s="47">
        <v>0</v>
      </c>
      <c r="AE26" s="4">
        <v>0</v>
      </c>
      <c r="AF26" s="15">
        <v>0</v>
      </c>
      <c r="AG26" s="47">
        <v>0</v>
      </c>
      <c r="AH26" s="4">
        <v>0</v>
      </c>
      <c r="AI26" s="15">
        <v>0</v>
      </c>
      <c r="AJ26" s="47">
        <v>0</v>
      </c>
      <c r="AK26" s="4">
        <v>0</v>
      </c>
      <c r="AL26" s="15">
        <v>0</v>
      </c>
      <c r="AM26" s="47">
        <v>0</v>
      </c>
      <c r="AN26" s="4">
        <v>0</v>
      </c>
      <c r="AO26" s="15">
        <v>0</v>
      </c>
      <c r="AP26" s="47">
        <v>0</v>
      </c>
      <c r="AQ26" s="4">
        <v>0</v>
      </c>
      <c r="AR26" s="15">
        <v>0</v>
      </c>
      <c r="AS26" s="47">
        <v>0</v>
      </c>
      <c r="AT26" s="4">
        <v>0</v>
      </c>
      <c r="AU26" s="15">
        <v>0</v>
      </c>
      <c r="AV26" s="47">
        <v>0</v>
      </c>
      <c r="AW26" s="4">
        <v>0</v>
      </c>
      <c r="AX26" s="15">
        <v>0</v>
      </c>
      <c r="AY26" s="47">
        <v>0</v>
      </c>
      <c r="AZ26" s="4">
        <v>0</v>
      </c>
      <c r="BA26" s="15">
        <v>0</v>
      </c>
      <c r="BB26" s="47">
        <v>0</v>
      </c>
      <c r="BC26" s="4">
        <v>0</v>
      </c>
      <c r="BD26" s="15">
        <v>0</v>
      </c>
      <c r="BE26" s="47">
        <v>0</v>
      </c>
      <c r="BF26" s="4">
        <v>0</v>
      </c>
      <c r="BG26" s="15">
        <v>0</v>
      </c>
      <c r="BH26" s="47">
        <v>0</v>
      </c>
      <c r="BI26" s="4">
        <v>0</v>
      </c>
      <c r="BJ26" s="15">
        <v>0</v>
      </c>
      <c r="BK26" s="47">
        <v>0</v>
      </c>
      <c r="BL26" s="4">
        <v>0</v>
      </c>
      <c r="BM26" s="15">
        <v>0</v>
      </c>
      <c r="BN26" s="47">
        <v>0</v>
      </c>
      <c r="BO26" s="4">
        <v>0</v>
      </c>
      <c r="BP26" s="15">
        <v>0</v>
      </c>
      <c r="BQ26" s="47">
        <v>0</v>
      </c>
      <c r="BR26" s="4">
        <v>0</v>
      </c>
      <c r="BS26" s="15">
        <v>0</v>
      </c>
      <c r="BT26" s="47">
        <v>0</v>
      </c>
      <c r="BU26" s="4">
        <v>0</v>
      </c>
      <c r="BV26" s="15">
        <v>0</v>
      </c>
      <c r="BW26" s="47">
        <v>0</v>
      </c>
      <c r="BX26" s="4">
        <v>0</v>
      </c>
      <c r="BY26" s="15">
        <v>0</v>
      </c>
      <c r="BZ26" s="47">
        <v>0</v>
      </c>
      <c r="CA26" s="4">
        <v>0</v>
      </c>
      <c r="CB26" s="15">
        <v>0</v>
      </c>
      <c r="CC26" s="47">
        <v>0</v>
      </c>
      <c r="CD26" s="4">
        <v>0</v>
      </c>
      <c r="CE26" s="15">
        <v>0</v>
      </c>
      <c r="CF26" s="47">
        <v>0</v>
      </c>
      <c r="CG26" s="4">
        <v>0</v>
      </c>
      <c r="CH26" s="15">
        <v>0</v>
      </c>
      <c r="CI26" s="47">
        <v>0</v>
      </c>
      <c r="CJ26" s="4">
        <v>0</v>
      </c>
      <c r="CK26" s="15">
        <v>0</v>
      </c>
      <c r="CL26" s="47">
        <v>0</v>
      </c>
      <c r="CM26" s="4">
        <v>0</v>
      </c>
      <c r="CN26" s="15">
        <v>0</v>
      </c>
      <c r="CO26" s="47">
        <v>0</v>
      </c>
      <c r="CP26" s="4">
        <v>0</v>
      </c>
      <c r="CQ26" s="15">
        <v>0</v>
      </c>
      <c r="CR26" s="47">
        <v>0</v>
      </c>
      <c r="CS26" s="4">
        <v>0</v>
      </c>
      <c r="CT26" s="15">
        <v>0</v>
      </c>
      <c r="CU26" s="47">
        <v>0</v>
      </c>
      <c r="CV26" s="4">
        <v>0</v>
      </c>
      <c r="CW26" s="15">
        <f t="shared" si="49"/>
        <v>0</v>
      </c>
      <c r="CX26" s="47">
        <v>0</v>
      </c>
      <c r="CY26" s="4">
        <v>0</v>
      </c>
      <c r="CZ26" s="15">
        <v>0</v>
      </c>
      <c r="DA26" s="47">
        <v>0</v>
      </c>
      <c r="DB26" s="4">
        <v>0</v>
      </c>
      <c r="DC26" s="15">
        <v>0</v>
      </c>
      <c r="DD26" s="47">
        <v>0</v>
      </c>
      <c r="DE26" s="4">
        <v>0</v>
      </c>
      <c r="DF26" s="15">
        <v>0</v>
      </c>
      <c r="DG26" s="47">
        <v>0</v>
      </c>
      <c r="DH26" s="4">
        <v>0</v>
      </c>
      <c r="DI26" s="15">
        <v>0</v>
      </c>
      <c r="DJ26" s="47">
        <v>0</v>
      </c>
      <c r="DK26" s="4">
        <v>0</v>
      </c>
      <c r="DL26" s="15">
        <v>0</v>
      </c>
      <c r="DM26" s="47">
        <v>0</v>
      </c>
      <c r="DN26" s="4">
        <v>0</v>
      </c>
      <c r="DO26" s="15">
        <v>0</v>
      </c>
      <c r="DP26" s="71">
        <v>0</v>
      </c>
      <c r="DQ26" s="4">
        <v>0</v>
      </c>
      <c r="DR26" s="15">
        <v>0</v>
      </c>
      <c r="DS26" s="47">
        <v>0</v>
      </c>
      <c r="DT26" s="4">
        <v>0</v>
      </c>
      <c r="DU26" s="15">
        <v>0</v>
      </c>
      <c r="DV26" s="47">
        <v>0</v>
      </c>
      <c r="DW26" s="4">
        <v>0</v>
      </c>
      <c r="DX26" s="15">
        <v>0</v>
      </c>
      <c r="DY26" s="47">
        <v>0</v>
      </c>
      <c r="DZ26" s="4">
        <v>0</v>
      </c>
      <c r="EA26" s="15">
        <v>0</v>
      </c>
      <c r="EB26" s="47">
        <v>2</v>
      </c>
      <c r="EC26" s="4">
        <v>16</v>
      </c>
      <c r="ED26" s="15">
        <f t="shared" si="50"/>
        <v>8000</v>
      </c>
      <c r="EE26" s="47">
        <v>0</v>
      </c>
      <c r="EF26" s="4">
        <v>0</v>
      </c>
      <c r="EG26" s="15">
        <v>0</v>
      </c>
      <c r="EH26" s="6">
        <f t="shared" si="51"/>
        <v>2</v>
      </c>
      <c r="EI26" s="11">
        <f t="shared" si="52"/>
        <v>16</v>
      </c>
      <c r="EJ26" s="1"/>
      <c r="EK26" s="2"/>
      <c r="EL26" s="1"/>
      <c r="EM26" s="1"/>
      <c r="EN26" s="1"/>
      <c r="EO26" s="2"/>
      <c r="EP26" s="1"/>
      <c r="EQ26" s="1"/>
      <c r="ER26" s="1"/>
      <c r="ES26" s="2"/>
      <c r="ET26" s="1"/>
      <c r="EU26" s="1"/>
      <c r="EV26" s="1"/>
      <c r="EW26" s="2"/>
      <c r="EX26" s="1"/>
      <c r="EY26" s="1"/>
      <c r="EZ26" s="1"/>
      <c r="FA26" s="2"/>
      <c r="FB26" s="1"/>
      <c r="FC26" s="1"/>
      <c r="FD26" s="1"/>
      <c r="FE26" s="2"/>
      <c r="FF26" s="1"/>
      <c r="FG26" s="1"/>
      <c r="FH26" s="1"/>
      <c r="FI26" s="2"/>
      <c r="FJ26" s="1"/>
      <c r="FK26" s="1"/>
      <c r="FL26" s="1"/>
      <c r="FM26" s="2"/>
      <c r="FN26" s="1"/>
      <c r="FO26" s="1"/>
      <c r="FP26" s="1"/>
      <c r="FQ26" s="2"/>
      <c r="FR26" s="1"/>
      <c r="FS26" s="1"/>
      <c r="FT26" s="1"/>
      <c r="FU26" s="2"/>
      <c r="FV26" s="1"/>
      <c r="FW26" s="1"/>
      <c r="FX26" s="1"/>
      <c r="FY26" s="2"/>
      <c r="FZ26" s="1"/>
      <c r="GA26" s="1"/>
      <c r="GB26" s="1"/>
    </row>
    <row r="27" spans="1:259" x14ac:dyDescent="0.3">
      <c r="A27" s="60">
        <v>2010</v>
      </c>
      <c r="B27" s="61" t="s">
        <v>13</v>
      </c>
      <c r="C27" s="47">
        <v>0</v>
      </c>
      <c r="D27" s="4">
        <v>0</v>
      </c>
      <c r="E27" s="15">
        <v>0</v>
      </c>
      <c r="F27" s="47">
        <v>0</v>
      </c>
      <c r="G27" s="4">
        <v>0</v>
      </c>
      <c r="H27" s="15">
        <v>0</v>
      </c>
      <c r="I27" s="47">
        <v>0</v>
      </c>
      <c r="J27" s="4">
        <v>0</v>
      </c>
      <c r="K27" s="15">
        <v>0</v>
      </c>
      <c r="L27" s="47">
        <v>0</v>
      </c>
      <c r="M27" s="4">
        <v>0</v>
      </c>
      <c r="N27" s="15">
        <v>0</v>
      </c>
      <c r="O27" s="47">
        <v>0</v>
      </c>
      <c r="P27" s="4">
        <v>0</v>
      </c>
      <c r="Q27" s="15">
        <f t="shared" si="48"/>
        <v>0</v>
      </c>
      <c r="R27" s="47">
        <v>0</v>
      </c>
      <c r="S27" s="4">
        <v>0</v>
      </c>
      <c r="T27" s="15">
        <v>0</v>
      </c>
      <c r="U27" s="47"/>
      <c r="V27" s="4"/>
      <c r="W27" s="15"/>
      <c r="X27" s="47">
        <v>0</v>
      </c>
      <c r="Y27" s="4">
        <v>0</v>
      </c>
      <c r="Z27" s="15">
        <v>0</v>
      </c>
      <c r="AA27" s="47">
        <v>0</v>
      </c>
      <c r="AB27" s="4">
        <v>0</v>
      </c>
      <c r="AC27" s="15">
        <v>0</v>
      </c>
      <c r="AD27" s="47">
        <v>0</v>
      </c>
      <c r="AE27" s="4">
        <v>0</v>
      </c>
      <c r="AF27" s="15">
        <v>0</v>
      </c>
      <c r="AG27" s="47">
        <v>0</v>
      </c>
      <c r="AH27" s="4">
        <v>0</v>
      </c>
      <c r="AI27" s="15">
        <v>0</v>
      </c>
      <c r="AJ27" s="47">
        <v>0</v>
      </c>
      <c r="AK27" s="4">
        <v>0</v>
      </c>
      <c r="AL27" s="15">
        <v>0</v>
      </c>
      <c r="AM27" s="47">
        <v>0</v>
      </c>
      <c r="AN27" s="4">
        <v>0</v>
      </c>
      <c r="AO27" s="15">
        <v>0</v>
      </c>
      <c r="AP27" s="47">
        <v>0</v>
      </c>
      <c r="AQ27" s="4">
        <v>0</v>
      </c>
      <c r="AR27" s="15">
        <v>0</v>
      </c>
      <c r="AS27" s="47">
        <v>0</v>
      </c>
      <c r="AT27" s="4">
        <v>0</v>
      </c>
      <c r="AU27" s="15">
        <v>0</v>
      </c>
      <c r="AV27" s="47">
        <v>0</v>
      </c>
      <c r="AW27" s="4">
        <v>0</v>
      </c>
      <c r="AX27" s="15">
        <v>0</v>
      </c>
      <c r="AY27" s="47">
        <v>0</v>
      </c>
      <c r="AZ27" s="4">
        <v>0</v>
      </c>
      <c r="BA27" s="15">
        <v>0</v>
      </c>
      <c r="BB27" s="47">
        <v>0</v>
      </c>
      <c r="BC27" s="4">
        <v>0</v>
      </c>
      <c r="BD27" s="15">
        <v>0</v>
      </c>
      <c r="BE27" s="47">
        <v>0</v>
      </c>
      <c r="BF27" s="4">
        <v>0</v>
      </c>
      <c r="BG27" s="15">
        <v>0</v>
      </c>
      <c r="BH27" s="47">
        <v>0</v>
      </c>
      <c r="BI27" s="4">
        <v>0</v>
      </c>
      <c r="BJ27" s="15">
        <v>0</v>
      </c>
      <c r="BK27" s="47">
        <v>0</v>
      </c>
      <c r="BL27" s="4">
        <v>0</v>
      </c>
      <c r="BM27" s="15">
        <v>0</v>
      </c>
      <c r="BN27" s="47">
        <v>0</v>
      </c>
      <c r="BO27" s="4">
        <v>0</v>
      </c>
      <c r="BP27" s="15">
        <v>0</v>
      </c>
      <c r="BQ27" s="47">
        <v>0</v>
      </c>
      <c r="BR27" s="4">
        <v>0</v>
      </c>
      <c r="BS27" s="15">
        <v>0</v>
      </c>
      <c r="BT27" s="47">
        <v>0</v>
      </c>
      <c r="BU27" s="4">
        <v>0</v>
      </c>
      <c r="BV27" s="15">
        <v>0</v>
      </c>
      <c r="BW27" s="47">
        <v>0</v>
      </c>
      <c r="BX27" s="4">
        <v>0</v>
      </c>
      <c r="BY27" s="15">
        <v>0</v>
      </c>
      <c r="BZ27" s="47">
        <v>0</v>
      </c>
      <c r="CA27" s="4">
        <v>0</v>
      </c>
      <c r="CB27" s="15">
        <v>0</v>
      </c>
      <c r="CC27" s="47">
        <v>0</v>
      </c>
      <c r="CD27" s="4">
        <v>0</v>
      </c>
      <c r="CE27" s="15">
        <v>0</v>
      </c>
      <c r="CF27" s="47">
        <v>0</v>
      </c>
      <c r="CG27" s="4">
        <v>0</v>
      </c>
      <c r="CH27" s="15">
        <v>0</v>
      </c>
      <c r="CI27" s="47">
        <v>0</v>
      </c>
      <c r="CJ27" s="4">
        <v>0</v>
      </c>
      <c r="CK27" s="15">
        <v>0</v>
      </c>
      <c r="CL27" s="47">
        <v>0</v>
      </c>
      <c r="CM27" s="4">
        <v>0</v>
      </c>
      <c r="CN27" s="15">
        <v>0</v>
      </c>
      <c r="CO27" s="47">
        <v>0</v>
      </c>
      <c r="CP27" s="4">
        <v>0</v>
      </c>
      <c r="CQ27" s="15">
        <v>0</v>
      </c>
      <c r="CR27" s="47">
        <v>0</v>
      </c>
      <c r="CS27" s="4">
        <v>0</v>
      </c>
      <c r="CT27" s="15">
        <v>0</v>
      </c>
      <c r="CU27" s="47">
        <v>0</v>
      </c>
      <c r="CV27" s="4">
        <v>0</v>
      </c>
      <c r="CW27" s="15">
        <f t="shared" si="49"/>
        <v>0</v>
      </c>
      <c r="CX27" s="47">
        <v>0</v>
      </c>
      <c r="CY27" s="4">
        <v>0</v>
      </c>
      <c r="CZ27" s="15">
        <v>0</v>
      </c>
      <c r="DA27" s="47">
        <v>0</v>
      </c>
      <c r="DB27" s="4">
        <v>0</v>
      </c>
      <c r="DC27" s="15">
        <v>0</v>
      </c>
      <c r="DD27" s="47">
        <v>0</v>
      </c>
      <c r="DE27" s="4">
        <v>0</v>
      </c>
      <c r="DF27" s="15">
        <v>0</v>
      </c>
      <c r="DG27" s="47">
        <v>0</v>
      </c>
      <c r="DH27" s="4">
        <v>0</v>
      </c>
      <c r="DI27" s="15">
        <v>0</v>
      </c>
      <c r="DJ27" s="47">
        <v>0</v>
      </c>
      <c r="DK27" s="4">
        <v>0</v>
      </c>
      <c r="DL27" s="15">
        <v>0</v>
      </c>
      <c r="DM27" s="47">
        <v>0</v>
      </c>
      <c r="DN27" s="4">
        <v>0</v>
      </c>
      <c r="DO27" s="15">
        <v>0</v>
      </c>
      <c r="DP27" s="71">
        <v>0</v>
      </c>
      <c r="DQ27" s="4">
        <v>0</v>
      </c>
      <c r="DR27" s="15">
        <v>0</v>
      </c>
      <c r="DS27" s="47">
        <v>0</v>
      </c>
      <c r="DT27" s="4">
        <v>0</v>
      </c>
      <c r="DU27" s="15">
        <v>0</v>
      </c>
      <c r="DV27" s="47">
        <v>0</v>
      </c>
      <c r="DW27" s="4">
        <v>0</v>
      </c>
      <c r="DX27" s="15">
        <v>0</v>
      </c>
      <c r="DY27" s="47">
        <v>0</v>
      </c>
      <c r="DZ27" s="4">
        <v>0</v>
      </c>
      <c r="EA27" s="15">
        <v>0</v>
      </c>
      <c r="EB27" s="47">
        <v>1</v>
      </c>
      <c r="EC27" s="4">
        <v>3</v>
      </c>
      <c r="ED27" s="15">
        <f t="shared" si="50"/>
        <v>3000</v>
      </c>
      <c r="EE27" s="47">
        <v>0</v>
      </c>
      <c r="EF27" s="4">
        <v>1</v>
      </c>
      <c r="EG27" s="15">
        <v>0</v>
      </c>
      <c r="EH27" s="6">
        <f t="shared" si="51"/>
        <v>1</v>
      </c>
      <c r="EI27" s="11">
        <f t="shared" si="52"/>
        <v>4</v>
      </c>
      <c r="EJ27" s="1"/>
      <c r="EK27" s="2"/>
      <c r="EL27" s="1"/>
      <c r="EM27" s="1"/>
      <c r="EN27" s="1"/>
      <c r="EO27" s="2"/>
      <c r="EP27" s="1"/>
      <c r="EQ27" s="1"/>
      <c r="ER27" s="1"/>
      <c r="ES27" s="2"/>
      <c r="ET27" s="1"/>
      <c r="EU27" s="1"/>
      <c r="EV27" s="1"/>
      <c r="EW27" s="2"/>
      <c r="EX27" s="1"/>
      <c r="EY27" s="1"/>
      <c r="EZ27" s="1"/>
      <c r="FA27" s="2"/>
      <c r="FB27" s="1"/>
      <c r="FC27" s="1"/>
      <c r="FD27" s="1"/>
      <c r="FE27" s="2"/>
      <c r="FF27" s="1"/>
      <c r="FG27" s="1"/>
      <c r="FH27" s="1"/>
      <c r="FI27" s="2"/>
      <c r="FJ27" s="1"/>
      <c r="FK27" s="1"/>
      <c r="FL27" s="1"/>
      <c r="FM27" s="2"/>
      <c r="FN27" s="1"/>
      <c r="FO27" s="1"/>
      <c r="FP27" s="1"/>
      <c r="FQ27" s="2"/>
      <c r="FR27" s="1"/>
      <c r="FS27" s="1"/>
      <c r="FT27" s="1"/>
      <c r="FU27" s="2"/>
      <c r="FV27" s="1"/>
      <c r="FW27" s="1"/>
      <c r="FX27" s="1"/>
      <c r="FY27" s="2"/>
      <c r="FZ27" s="1"/>
      <c r="GA27" s="1"/>
      <c r="GB27" s="1"/>
    </row>
    <row r="28" spans="1:259" x14ac:dyDescent="0.3">
      <c r="A28" s="60">
        <v>2010</v>
      </c>
      <c r="B28" s="61" t="s">
        <v>14</v>
      </c>
      <c r="C28" s="47">
        <v>0</v>
      </c>
      <c r="D28" s="4">
        <v>0</v>
      </c>
      <c r="E28" s="15">
        <v>0</v>
      </c>
      <c r="F28" s="47">
        <v>0</v>
      </c>
      <c r="G28" s="4">
        <v>0</v>
      </c>
      <c r="H28" s="15">
        <v>0</v>
      </c>
      <c r="I28" s="47">
        <v>0</v>
      </c>
      <c r="J28" s="4">
        <v>0</v>
      </c>
      <c r="K28" s="15">
        <v>0</v>
      </c>
      <c r="L28" s="51">
        <v>0</v>
      </c>
      <c r="M28" s="10">
        <v>0</v>
      </c>
      <c r="N28" s="15">
        <v>0</v>
      </c>
      <c r="O28" s="47">
        <v>0</v>
      </c>
      <c r="P28" s="4">
        <v>0</v>
      </c>
      <c r="Q28" s="15">
        <f t="shared" si="48"/>
        <v>0</v>
      </c>
      <c r="R28" s="47">
        <v>0</v>
      </c>
      <c r="S28" s="4">
        <v>0</v>
      </c>
      <c r="T28" s="15">
        <v>0</v>
      </c>
      <c r="U28" s="47"/>
      <c r="V28" s="4"/>
      <c r="W28" s="15"/>
      <c r="X28" s="47">
        <v>0</v>
      </c>
      <c r="Y28" s="4">
        <v>0</v>
      </c>
      <c r="Z28" s="15">
        <v>0</v>
      </c>
      <c r="AA28" s="47">
        <v>0</v>
      </c>
      <c r="AB28" s="4">
        <v>0</v>
      </c>
      <c r="AC28" s="15">
        <v>0</v>
      </c>
      <c r="AD28" s="47">
        <v>0</v>
      </c>
      <c r="AE28" s="4">
        <v>0</v>
      </c>
      <c r="AF28" s="15">
        <v>0</v>
      </c>
      <c r="AG28" s="47">
        <v>0</v>
      </c>
      <c r="AH28" s="4">
        <v>0</v>
      </c>
      <c r="AI28" s="15">
        <v>0</v>
      </c>
      <c r="AJ28" s="47">
        <v>0</v>
      </c>
      <c r="AK28" s="4">
        <v>0</v>
      </c>
      <c r="AL28" s="15">
        <v>0</v>
      </c>
      <c r="AM28" s="51">
        <v>0</v>
      </c>
      <c r="AN28" s="10">
        <v>0</v>
      </c>
      <c r="AO28" s="15">
        <v>0</v>
      </c>
      <c r="AP28" s="47">
        <v>0</v>
      </c>
      <c r="AQ28" s="4">
        <v>0</v>
      </c>
      <c r="AR28" s="15">
        <v>0</v>
      </c>
      <c r="AS28" s="47">
        <v>0</v>
      </c>
      <c r="AT28" s="4">
        <v>0</v>
      </c>
      <c r="AU28" s="15">
        <v>0</v>
      </c>
      <c r="AV28" s="47">
        <v>0</v>
      </c>
      <c r="AW28" s="4">
        <v>0</v>
      </c>
      <c r="AX28" s="15">
        <v>0</v>
      </c>
      <c r="AY28" s="47">
        <v>0</v>
      </c>
      <c r="AZ28" s="4">
        <v>0</v>
      </c>
      <c r="BA28" s="15">
        <v>0</v>
      </c>
      <c r="BB28" s="47">
        <v>0</v>
      </c>
      <c r="BC28" s="4">
        <v>0</v>
      </c>
      <c r="BD28" s="15">
        <v>0</v>
      </c>
      <c r="BE28" s="47">
        <v>0</v>
      </c>
      <c r="BF28" s="4">
        <v>0</v>
      </c>
      <c r="BG28" s="15">
        <v>0</v>
      </c>
      <c r="BH28" s="47">
        <v>0</v>
      </c>
      <c r="BI28" s="4">
        <v>0</v>
      </c>
      <c r="BJ28" s="15">
        <v>0</v>
      </c>
      <c r="BK28" s="47">
        <v>0</v>
      </c>
      <c r="BL28" s="4">
        <v>0</v>
      </c>
      <c r="BM28" s="15">
        <v>0</v>
      </c>
      <c r="BN28" s="47">
        <v>3</v>
      </c>
      <c r="BO28" s="4">
        <v>115</v>
      </c>
      <c r="BP28" s="15">
        <f>BO28/BN28*1000</f>
        <v>38333.333333333336</v>
      </c>
      <c r="BQ28" s="47">
        <v>0</v>
      </c>
      <c r="BR28" s="4">
        <v>0</v>
      </c>
      <c r="BS28" s="15">
        <v>0</v>
      </c>
      <c r="BT28" s="47">
        <v>0</v>
      </c>
      <c r="BU28" s="4">
        <v>0</v>
      </c>
      <c r="BV28" s="15">
        <v>0</v>
      </c>
      <c r="BW28" s="47">
        <v>0</v>
      </c>
      <c r="BX28" s="4">
        <v>4</v>
      </c>
      <c r="BY28" s="15">
        <v>0</v>
      </c>
      <c r="BZ28" s="47">
        <v>4</v>
      </c>
      <c r="CA28" s="4">
        <v>12</v>
      </c>
      <c r="CB28" s="15">
        <f>CA28/BZ28*1000</f>
        <v>3000</v>
      </c>
      <c r="CC28" s="51">
        <v>0</v>
      </c>
      <c r="CD28" s="10">
        <v>0</v>
      </c>
      <c r="CE28" s="15">
        <v>0</v>
      </c>
      <c r="CF28" s="47">
        <v>0</v>
      </c>
      <c r="CG28" s="4">
        <v>0</v>
      </c>
      <c r="CH28" s="15">
        <v>0</v>
      </c>
      <c r="CI28" s="47">
        <v>0</v>
      </c>
      <c r="CJ28" s="4">
        <v>0</v>
      </c>
      <c r="CK28" s="15">
        <v>0</v>
      </c>
      <c r="CL28" s="47">
        <v>0</v>
      </c>
      <c r="CM28" s="4">
        <v>0</v>
      </c>
      <c r="CN28" s="15">
        <v>0</v>
      </c>
      <c r="CO28" s="47">
        <v>0</v>
      </c>
      <c r="CP28" s="4">
        <v>0</v>
      </c>
      <c r="CQ28" s="15">
        <v>0</v>
      </c>
      <c r="CR28" s="47">
        <v>0</v>
      </c>
      <c r="CS28" s="4">
        <v>0</v>
      </c>
      <c r="CT28" s="15">
        <v>0</v>
      </c>
      <c r="CU28" s="47">
        <v>0</v>
      </c>
      <c r="CV28" s="4">
        <v>0</v>
      </c>
      <c r="CW28" s="15">
        <f t="shared" si="49"/>
        <v>0</v>
      </c>
      <c r="CX28" s="47">
        <v>0</v>
      </c>
      <c r="CY28" s="4">
        <v>0</v>
      </c>
      <c r="CZ28" s="15">
        <v>0</v>
      </c>
      <c r="DA28" s="47">
        <v>0</v>
      </c>
      <c r="DB28" s="4">
        <v>0</v>
      </c>
      <c r="DC28" s="15">
        <v>0</v>
      </c>
      <c r="DD28" s="47">
        <v>0</v>
      </c>
      <c r="DE28" s="4">
        <v>0</v>
      </c>
      <c r="DF28" s="15">
        <v>0</v>
      </c>
      <c r="DG28" s="47">
        <v>0</v>
      </c>
      <c r="DH28" s="4">
        <v>0</v>
      </c>
      <c r="DI28" s="15">
        <v>0</v>
      </c>
      <c r="DJ28" s="47">
        <v>0</v>
      </c>
      <c r="DK28" s="4">
        <v>0</v>
      </c>
      <c r="DL28" s="15">
        <v>0</v>
      </c>
      <c r="DM28" s="47">
        <v>0</v>
      </c>
      <c r="DN28" s="4">
        <v>0</v>
      </c>
      <c r="DO28" s="15">
        <v>0</v>
      </c>
      <c r="DP28" s="71">
        <v>0</v>
      </c>
      <c r="DQ28" s="4">
        <v>0</v>
      </c>
      <c r="DR28" s="15">
        <v>0</v>
      </c>
      <c r="DS28" s="47">
        <v>0</v>
      </c>
      <c r="DT28" s="4">
        <v>0</v>
      </c>
      <c r="DU28" s="15">
        <v>0</v>
      </c>
      <c r="DV28" s="47">
        <v>0</v>
      </c>
      <c r="DW28" s="4">
        <v>0</v>
      </c>
      <c r="DX28" s="15">
        <v>0</v>
      </c>
      <c r="DY28" s="47">
        <v>0</v>
      </c>
      <c r="DZ28" s="4">
        <v>0</v>
      </c>
      <c r="EA28" s="15">
        <v>0</v>
      </c>
      <c r="EB28" s="47">
        <v>0</v>
      </c>
      <c r="EC28" s="4">
        <v>2</v>
      </c>
      <c r="ED28" s="15">
        <v>0</v>
      </c>
      <c r="EE28" s="47">
        <v>0</v>
      </c>
      <c r="EF28" s="4">
        <v>4</v>
      </c>
      <c r="EG28" s="15">
        <v>0</v>
      </c>
      <c r="EH28" s="6">
        <f t="shared" si="51"/>
        <v>7</v>
      </c>
      <c r="EI28" s="11">
        <f t="shared" si="52"/>
        <v>137</v>
      </c>
      <c r="EJ28" s="1"/>
      <c r="EK28" s="2"/>
      <c r="EL28" s="1"/>
      <c r="EM28" s="1"/>
      <c r="EN28" s="1"/>
      <c r="EO28" s="2"/>
      <c r="EP28" s="1"/>
      <c r="EQ28" s="1"/>
      <c r="ER28" s="1"/>
      <c r="ES28" s="2"/>
      <c r="ET28" s="1"/>
      <c r="EU28" s="1"/>
      <c r="EV28" s="1"/>
      <c r="EW28" s="2"/>
      <c r="EX28" s="1"/>
      <c r="EY28" s="1"/>
      <c r="EZ28" s="1"/>
      <c r="FA28" s="2"/>
      <c r="FB28" s="1"/>
      <c r="FC28" s="1"/>
      <c r="FD28" s="1"/>
      <c r="FE28" s="2"/>
      <c r="FF28" s="1"/>
      <c r="FG28" s="1"/>
      <c r="FH28" s="1"/>
      <c r="FI28" s="2"/>
      <c r="FJ28" s="1"/>
      <c r="FK28" s="1"/>
      <c r="FL28" s="1"/>
      <c r="FM28" s="2"/>
      <c r="FN28" s="1"/>
      <c r="FO28" s="1"/>
      <c r="FP28" s="1"/>
      <c r="FQ28" s="2"/>
      <c r="FR28" s="1"/>
      <c r="FS28" s="1"/>
      <c r="FT28" s="1"/>
      <c r="FU28" s="2"/>
      <c r="FV28" s="1"/>
      <c r="FW28" s="1"/>
      <c r="FX28" s="1"/>
      <c r="FY28" s="2"/>
      <c r="FZ28" s="1"/>
      <c r="GA28" s="1"/>
      <c r="GB28" s="1"/>
    </row>
    <row r="29" spans="1:259" x14ac:dyDescent="0.3">
      <c r="A29" s="60">
        <v>2010</v>
      </c>
      <c r="B29" s="61" t="s">
        <v>15</v>
      </c>
      <c r="C29" s="47">
        <v>0</v>
      </c>
      <c r="D29" s="4">
        <v>0</v>
      </c>
      <c r="E29" s="15">
        <v>0</v>
      </c>
      <c r="F29" s="47">
        <v>0</v>
      </c>
      <c r="G29" s="4">
        <v>0</v>
      </c>
      <c r="H29" s="15">
        <v>0</v>
      </c>
      <c r="I29" s="47">
        <v>0</v>
      </c>
      <c r="J29" s="4">
        <v>0</v>
      </c>
      <c r="K29" s="15">
        <v>0</v>
      </c>
      <c r="L29" s="47">
        <v>0</v>
      </c>
      <c r="M29" s="4">
        <v>0</v>
      </c>
      <c r="N29" s="15">
        <v>0</v>
      </c>
      <c r="O29" s="47">
        <v>0</v>
      </c>
      <c r="P29" s="4">
        <v>0</v>
      </c>
      <c r="Q29" s="15">
        <f t="shared" si="48"/>
        <v>0</v>
      </c>
      <c r="R29" s="47">
        <v>0</v>
      </c>
      <c r="S29" s="4">
        <v>0</v>
      </c>
      <c r="T29" s="15">
        <v>0</v>
      </c>
      <c r="U29" s="47"/>
      <c r="V29" s="4"/>
      <c r="W29" s="15"/>
      <c r="X29" s="47">
        <v>0</v>
      </c>
      <c r="Y29" s="4">
        <v>0</v>
      </c>
      <c r="Z29" s="15">
        <v>0</v>
      </c>
      <c r="AA29" s="47">
        <v>0</v>
      </c>
      <c r="AB29" s="4">
        <v>0</v>
      </c>
      <c r="AC29" s="15">
        <v>0</v>
      </c>
      <c r="AD29" s="47">
        <v>0</v>
      </c>
      <c r="AE29" s="4">
        <v>0</v>
      </c>
      <c r="AF29" s="15">
        <v>0</v>
      </c>
      <c r="AG29" s="47">
        <v>0</v>
      </c>
      <c r="AH29" s="4">
        <v>0</v>
      </c>
      <c r="AI29" s="15">
        <v>0</v>
      </c>
      <c r="AJ29" s="47">
        <v>0</v>
      </c>
      <c r="AK29" s="4">
        <v>0</v>
      </c>
      <c r="AL29" s="15">
        <v>0</v>
      </c>
      <c r="AM29" s="47">
        <v>0</v>
      </c>
      <c r="AN29" s="4">
        <v>0</v>
      </c>
      <c r="AO29" s="15">
        <v>0</v>
      </c>
      <c r="AP29" s="47">
        <v>0</v>
      </c>
      <c r="AQ29" s="4">
        <v>0</v>
      </c>
      <c r="AR29" s="15">
        <v>0</v>
      </c>
      <c r="AS29" s="47">
        <v>0</v>
      </c>
      <c r="AT29" s="4">
        <v>0</v>
      </c>
      <c r="AU29" s="15">
        <v>0</v>
      </c>
      <c r="AV29" s="47">
        <v>0</v>
      </c>
      <c r="AW29" s="4">
        <v>0</v>
      </c>
      <c r="AX29" s="15">
        <v>0</v>
      </c>
      <c r="AY29" s="47">
        <v>0</v>
      </c>
      <c r="AZ29" s="4">
        <v>0</v>
      </c>
      <c r="BA29" s="15">
        <v>0</v>
      </c>
      <c r="BB29" s="47">
        <v>0</v>
      </c>
      <c r="BC29" s="4">
        <v>0</v>
      </c>
      <c r="BD29" s="15">
        <v>0</v>
      </c>
      <c r="BE29" s="47">
        <v>0</v>
      </c>
      <c r="BF29" s="4">
        <v>0</v>
      </c>
      <c r="BG29" s="15">
        <v>0</v>
      </c>
      <c r="BH29" s="47">
        <v>0</v>
      </c>
      <c r="BI29" s="4">
        <v>0</v>
      </c>
      <c r="BJ29" s="15">
        <v>0</v>
      </c>
      <c r="BK29" s="47">
        <v>0</v>
      </c>
      <c r="BL29" s="4">
        <v>0</v>
      </c>
      <c r="BM29" s="15">
        <v>0</v>
      </c>
      <c r="BN29" s="47">
        <v>0</v>
      </c>
      <c r="BO29" s="4">
        <v>0</v>
      </c>
      <c r="BP29" s="15">
        <v>0</v>
      </c>
      <c r="BQ29" s="47">
        <v>0</v>
      </c>
      <c r="BR29" s="4">
        <v>0</v>
      </c>
      <c r="BS29" s="15">
        <v>0</v>
      </c>
      <c r="BT29" s="47">
        <v>0</v>
      </c>
      <c r="BU29" s="4">
        <v>0</v>
      </c>
      <c r="BV29" s="15">
        <v>0</v>
      </c>
      <c r="BW29" s="47">
        <v>0</v>
      </c>
      <c r="BX29" s="4">
        <v>0</v>
      </c>
      <c r="BY29" s="15">
        <v>0</v>
      </c>
      <c r="BZ29" s="47">
        <v>2</v>
      </c>
      <c r="CA29" s="4">
        <v>27</v>
      </c>
      <c r="CB29" s="15">
        <f>CA29/BZ29*1000</f>
        <v>13500</v>
      </c>
      <c r="CC29" s="47">
        <v>0</v>
      </c>
      <c r="CD29" s="4">
        <v>0</v>
      </c>
      <c r="CE29" s="15">
        <v>0</v>
      </c>
      <c r="CF29" s="47">
        <v>0</v>
      </c>
      <c r="CG29" s="4">
        <v>0</v>
      </c>
      <c r="CH29" s="15">
        <v>0</v>
      </c>
      <c r="CI29" s="47">
        <v>0</v>
      </c>
      <c r="CJ29" s="4">
        <v>0</v>
      </c>
      <c r="CK29" s="15">
        <v>0</v>
      </c>
      <c r="CL29" s="47">
        <v>0</v>
      </c>
      <c r="CM29" s="4">
        <v>0</v>
      </c>
      <c r="CN29" s="15">
        <v>0</v>
      </c>
      <c r="CO29" s="47">
        <v>0</v>
      </c>
      <c r="CP29" s="4">
        <v>0</v>
      </c>
      <c r="CQ29" s="15">
        <v>0</v>
      </c>
      <c r="CR29" s="47">
        <v>0</v>
      </c>
      <c r="CS29" s="4">
        <v>0</v>
      </c>
      <c r="CT29" s="15">
        <v>0</v>
      </c>
      <c r="CU29" s="47">
        <v>0</v>
      </c>
      <c r="CV29" s="4">
        <v>0</v>
      </c>
      <c r="CW29" s="15">
        <f t="shared" si="49"/>
        <v>0</v>
      </c>
      <c r="CX29" s="47">
        <v>0</v>
      </c>
      <c r="CY29" s="4">
        <v>0</v>
      </c>
      <c r="CZ29" s="15">
        <v>0</v>
      </c>
      <c r="DA29" s="47">
        <v>0</v>
      </c>
      <c r="DB29" s="4">
        <v>0</v>
      </c>
      <c r="DC29" s="15">
        <v>0</v>
      </c>
      <c r="DD29" s="47">
        <v>0</v>
      </c>
      <c r="DE29" s="4">
        <v>0</v>
      </c>
      <c r="DF29" s="15">
        <v>0</v>
      </c>
      <c r="DG29" s="47">
        <v>0</v>
      </c>
      <c r="DH29" s="4">
        <v>0</v>
      </c>
      <c r="DI29" s="15">
        <v>0</v>
      </c>
      <c r="DJ29" s="47">
        <v>0</v>
      </c>
      <c r="DK29" s="4">
        <v>0</v>
      </c>
      <c r="DL29" s="15">
        <v>0</v>
      </c>
      <c r="DM29" s="47">
        <v>0</v>
      </c>
      <c r="DN29" s="4">
        <v>0</v>
      </c>
      <c r="DO29" s="15">
        <v>0</v>
      </c>
      <c r="DP29" s="71">
        <v>0</v>
      </c>
      <c r="DQ29" s="4">
        <v>0</v>
      </c>
      <c r="DR29" s="15">
        <v>0</v>
      </c>
      <c r="DS29" s="47">
        <v>0</v>
      </c>
      <c r="DT29" s="4">
        <v>0</v>
      </c>
      <c r="DU29" s="15">
        <v>0</v>
      </c>
      <c r="DV29" s="47">
        <v>0</v>
      </c>
      <c r="DW29" s="4">
        <v>0</v>
      </c>
      <c r="DX29" s="15">
        <v>0</v>
      </c>
      <c r="DY29" s="47">
        <v>0</v>
      </c>
      <c r="DZ29" s="4">
        <v>0</v>
      </c>
      <c r="EA29" s="15">
        <v>0</v>
      </c>
      <c r="EB29" s="47">
        <v>2</v>
      </c>
      <c r="EC29" s="4">
        <v>8</v>
      </c>
      <c r="ED29" s="15">
        <f>EC29/EB29*1000</f>
        <v>4000</v>
      </c>
      <c r="EE29" s="47">
        <v>1</v>
      </c>
      <c r="EF29" s="4">
        <v>3</v>
      </c>
      <c r="EG29" s="15">
        <f>EF29/EE29*1000</f>
        <v>3000</v>
      </c>
      <c r="EH29" s="6">
        <f t="shared" si="51"/>
        <v>5</v>
      </c>
      <c r="EI29" s="11">
        <f t="shared" si="52"/>
        <v>38</v>
      </c>
      <c r="EJ29" s="1"/>
      <c r="EK29" s="2"/>
      <c r="EL29" s="1"/>
      <c r="EM29" s="1"/>
      <c r="EN29" s="1"/>
      <c r="EO29" s="2"/>
      <c r="EP29" s="1"/>
      <c r="EQ29" s="1"/>
      <c r="ER29" s="1"/>
      <c r="ES29" s="2"/>
      <c r="ET29" s="1"/>
      <c r="EU29" s="1"/>
      <c r="EV29" s="1"/>
      <c r="EW29" s="2"/>
      <c r="EX29" s="1"/>
      <c r="EY29" s="1"/>
      <c r="EZ29" s="1"/>
      <c r="FA29" s="2"/>
      <c r="FB29" s="1"/>
      <c r="FC29" s="1"/>
      <c r="FD29" s="1"/>
      <c r="FE29" s="2"/>
      <c r="FF29" s="1"/>
      <c r="FG29" s="1"/>
      <c r="FH29" s="1"/>
      <c r="FI29" s="2"/>
      <c r="FJ29" s="1"/>
      <c r="FK29" s="1"/>
      <c r="FL29" s="1"/>
      <c r="FM29" s="2"/>
      <c r="FN29" s="1"/>
      <c r="FO29" s="1"/>
      <c r="FP29" s="1"/>
      <c r="FQ29" s="2"/>
      <c r="FR29" s="1"/>
      <c r="FS29" s="1"/>
      <c r="FT29" s="1"/>
      <c r="FU29" s="2"/>
      <c r="FV29" s="1"/>
      <c r="FW29" s="1"/>
      <c r="FX29" s="1"/>
      <c r="FY29" s="2"/>
      <c r="FZ29" s="1"/>
      <c r="GA29" s="1"/>
      <c r="GB29" s="1"/>
    </row>
    <row r="30" spans="1:259" x14ac:dyDescent="0.3">
      <c r="A30" s="60">
        <v>2010</v>
      </c>
      <c r="B30" s="61" t="s">
        <v>16</v>
      </c>
      <c r="C30" s="47">
        <v>0</v>
      </c>
      <c r="D30" s="4">
        <v>0</v>
      </c>
      <c r="E30" s="15">
        <v>0</v>
      </c>
      <c r="F30" s="47">
        <v>0</v>
      </c>
      <c r="G30" s="4">
        <v>0</v>
      </c>
      <c r="H30" s="15">
        <v>0</v>
      </c>
      <c r="I30" s="47">
        <v>0</v>
      </c>
      <c r="J30" s="4">
        <v>0</v>
      </c>
      <c r="K30" s="15">
        <v>0</v>
      </c>
      <c r="L30" s="47">
        <v>0</v>
      </c>
      <c r="M30" s="4">
        <v>0</v>
      </c>
      <c r="N30" s="15">
        <v>0</v>
      </c>
      <c r="O30" s="47">
        <v>0</v>
      </c>
      <c r="P30" s="4">
        <v>0</v>
      </c>
      <c r="Q30" s="15">
        <f t="shared" si="48"/>
        <v>0</v>
      </c>
      <c r="R30" s="47">
        <v>0</v>
      </c>
      <c r="S30" s="4">
        <v>0</v>
      </c>
      <c r="T30" s="15">
        <v>0</v>
      </c>
      <c r="U30" s="47"/>
      <c r="V30" s="4"/>
      <c r="W30" s="15"/>
      <c r="X30" s="47">
        <v>0</v>
      </c>
      <c r="Y30" s="4">
        <v>0</v>
      </c>
      <c r="Z30" s="15">
        <v>0</v>
      </c>
      <c r="AA30" s="47">
        <v>0</v>
      </c>
      <c r="AB30" s="4">
        <v>0</v>
      </c>
      <c r="AC30" s="15">
        <v>0</v>
      </c>
      <c r="AD30" s="47">
        <v>0</v>
      </c>
      <c r="AE30" s="4">
        <v>0</v>
      </c>
      <c r="AF30" s="15">
        <v>0</v>
      </c>
      <c r="AG30" s="47">
        <v>0</v>
      </c>
      <c r="AH30" s="4">
        <v>0</v>
      </c>
      <c r="AI30" s="15">
        <v>0</v>
      </c>
      <c r="AJ30" s="47">
        <v>0</v>
      </c>
      <c r="AK30" s="4">
        <v>0</v>
      </c>
      <c r="AL30" s="15">
        <v>0</v>
      </c>
      <c r="AM30" s="47">
        <v>0</v>
      </c>
      <c r="AN30" s="4">
        <v>0</v>
      </c>
      <c r="AO30" s="15">
        <v>0</v>
      </c>
      <c r="AP30" s="47">
        <v>0</v>
      </c>
      <c r="AQ30" s="4">
        <v>0</v>
      </c>
      <c r="AR30" s="15">
        <v>0</v>
      </c>
      <c r="AS30" s="47">
        <v>0</v>
      </c>
      <c r="AT30" s="4">
        <v>0</v>
      </c>
      <c r="AU30" s="15">
        <v>0</v>
      </c>
      <c r="AV30" s="47">
        <v>0</v>
      </c>
      <c r="AW30" s="4">
        <v>0</v>
      </c>
      <c r="AX30" s="15">
        <v>0</v>
      </c>
      <c r="AY30" s="47">
        <v>0</v>
      </c>
      <c r="AZ30" s="4">
        <v>0</v>
      </c>
      <c r="BA30" s="15">
        <v>0</v>
      </c>
      <c r="BB30" s="47">
        <v>0</v>
      </c>
      <c r="BC30" s="4">
        <v>0</v>
      </c>
      <c r="BD30" s="15">
        <v>0</v>
      </c>
      <c r="BE30" s="47">
        <v>0</v>
      </c>
      <c r="BF30" s="4">
        <v>0</v>
      </c>
      <c r="BG30" s="15">
        <v>0</v>
      </c>
      <c r="BH30" s="47">
        <v>0</v>
      </c>
      <c r="BI30" s="4">
        <v>0</v>
      </c>
      <c r="BJ30" s="15">
        <v>0</v>
      </c>
      <c r="BK30" s="47">
        <v>0</v>
      </c>
      <c r="BL30" s="4">
        <v>0</v>
      </c>
      <c r="BM30" s="15">
        <v>0</v>
      </c>
      <c r="BN30" s="47">
        <v>0</v>
      </c>
      <c r="BO30" s="4">
        <v>0</v>
      </c>
      <c r="BP30" s="15">
        <v>0</v>
      </c>
      <c r="BQ30" s="47">
        <v>0</v>
      </c>
      <c r="BR30" s="4">
        <v>1</v>
      </c>
      <c r="BS30" s="15">
        <v>0</v>
      </c>
      <c r="BT30" s="47">
        <v>0</v>
      </c>
      <c r="BU30" s="4">
        <v>0</v>
      </c>
      <c r="BV30" s="15">
        <v>0</v>
      </c>
      <c r="BW30" s="47">
        <v>0</v>
      </c>
      <c r="BX30" s="4">
        <v>0</v>
      </c>
      <c r="BY30" s="15">
        <v>0</v>
      </c>
      <c r="BZ30" s="47">
        <v>1</v>
      </c>
      <c r="CA30" s="4">
        <v>5</v>
      </c>
      <c r="CB30" s="15">
        <f>CA30/BZ30*1000</f>
        <v>5000</v>
      </c>
      <c r="CC30" s="47">
        <v>0</v>
      </c>
      <c r="CD30" s="4">
        <v>0</v>
      </c>
      <c r="CE30" s="15">
        <v>0</v>
      </c>
      <c r="CF30" s="47">
        <v>0</v>
      </c>
      <c r="CG30" s="4">
        <v>0</v>
      </c>
      <c r="CH30" s="15">
        <v>0</v>
      </c>
      <c r="CI30" s="47">
        <v>0</v>
      </c>
      <c r="CJ30" s="4">
        <v>0</v>
      </c>
      <c r="CK30" s="15">
        <v>0</v>
      </c>
      <c r="CL30" s="47">
        <v>0</v>
      </c>
      <c r="CM30" s="4">
        <v>0</v>
      </c>
      <c r="CN30" s="15">
        <v>0</v>
      </c>
      <c r="CO30" s="47">
        <v>0</v>
      </c>
      <c r="CP30" s="4">
        <v>0</v>
      </c>
      <c r="CQ30" s="15">
        <v>0</v>
      </c>
      <c r="CR30" s="47">
        <v>0</v>
      </c>
      <c r="CS30" s="4">
        <v>0</v>
      </c>
      <c r="CT30" s="15">
        <v>0</v>
      </c>
      <c r="CU30" s="47">
        <v>0</v>
      </c>
      <c r="CV30" s="4">
        <v>0</v>
      </c>
      <c r="CW30" s="15">
        <f t="shared" si="49"/>
        <v>0</v>
      </c>
      <c r="CX30" s="47">
        <v>0</v>
      </c>
      <c r="CY30" s="4">
        <v>0</v>
      </c>
      <c r="CZ30" s="15">
        <v>0</v>
      </c>
      <c r="DA30" s="47">
        <v>0</v>
      </c>
      <c r="DB30" s="4">
        <v>0</v>
      </c>
      <c r="DC30" s="15">
        <v>0</v>
      </c>
      <c r="DD30" s="47">
        <v>0</v>
      </c>
      <c r="DE30" s="4">
        <v>0</v>
      </c>
      <c r="DF30" s="15">
        <v>0</v>
      </c>
      <c r="DG30" s="47">
        <v>0</v>
      </c>
      <c r="DH30" s="4">
        <v>0</v>
      </c>
      <c r="DI30" s="15">
        <v>0</v>
      </c>
      <c r="DJ30" s="47">
        <v>0</v>
      </c>
      <c r="DK30" s="4">
        <v>1</v>
      </c>
      <c r="DL30" s="15">
        <v>0</v>
      </c>
      <c r="DM30" s="47">
        <v>0</v>
      </c>
      <c r="DN30" s="4">
        <v>0</v>
      </c>
      <c r="DO30" s="15">
        <v>0</v>
      </c>
      <c r="DP30" s="71">
        <v>0</v>
      </c>
      <c r="DQ30" s="4">
        <v>0</v>
      </c>
      <c r="DR30" s="15">
        <v>0</v>
      </c>
      <c r="DS30" s="47">
        <v>0</v>
      </c>
      <c r="DT30" s="4">
        <v>0</v>
      </c>
      <c r="DU30" s="15">
        <v>0</v>
      </c>
      <c r="DV30" s="47">
        <v>0</v>
      </c>
      <c r="DW30" s="4">
        <v>0</v>
      </c>
      <c r="DX30" s="15">
        <v>0</v>
      </c>
      <c r="DY30" s="47">
        <v>0</v>
      </c>
      <c r="DZ30" s="4">
        <v>0</v>
      </c>
      <c r="EA30" s="15">
        <v>0</v>
      </c>
      <c r="EB30" s="47">
        <v>8</v>
      </c>
      <c r="EC30" s="4">
        <v>61</v>
      </c>
      <c r="ED30" s="15">
        <f>EC30/EB30*1000</f>
        <v>7625</v>
      </c>
      <c r="EE30" s="47">
        <v>0</v>
      </c>
      <c r="EF30" s="4">
        <v>2</v>
      </c>
      <c r="EG30" s="15">
        <v>0</v>
      </c>
      <c r="EH30" s="6">
        <f t="shared" si="51"/>
        <v>9</v>
      </c>
      <c r="EI30" s="11">
        <f t="shared" si="52"/>
        <v>70</v>
      </c>
      <c r="EJ30" s="1"/>
      <c r="EK30" s="2"/>
      <c r="EL30" s="1"/>
      <c r="EM30" s="1"/>
      <c r="EN30" s="1"/>
      <c r="EO30" s="2"/>
      <c r="EP30" s="1"/>
      <c r="EQ30" s="1"/>
      <c r="ER30" s="1"/>
      <c r="ES30" s="2"/>
      <c r="ET30" s="1"/>
      <c r="EU30" s="1"/>
      <c r="EV30" s="1"/>
      <c r="EW30" s="2"/>
      <c r="EX30" s="1"/>
      <c r="EY30" s="1"/>
      <c r="EZ30" s="1"/>
      <c r="FA30" s="2"/>
      <c r="FB30" s="1"/>
      <c r="FC30" s="1"/>
      <c r="FD30" s="1"/>
      <c r="FE30" s="2"/>
      <c r="FF30" s="1"/>
      <c r="FG30" s="1"/>
      <c r="FH30" s="1"/>
      <c r="FI30" s="2"/>
      <c r="FJ30" s="1"/>
      <c r="FK30" s="1"/>
      <c r="FL30" s="1"/>
      <c r="FM30" s="2"/>
      <c r="FN30" s="1"/>
      <c r="FO30" s="1"/>
      <c r="FP30" s="1"/>
      <c r="FQ30" s="2"/>
      <c r="FR30" s="1"/>
      <c r="FS30" s="1"/>
      <c r="FT30" s="1"/>
      <c r="FU30" s="2"/>
      <c r="FV30" s="1"/>
      <c r="FW30" s="1"/>
      <c r="FX30" s="1"/>
      <c r="FY30" s="2"/>
      <c r="FZ30" s="1"/>
      <c r="GA30" s="1"/>
      <c r="GB30" s="1"/>
    </row>
    <row r="31" spans="1:259" ht="15" thickBot="1" x14ac:dyDescent="0.35">
      <c r="A31" s="75"/>
      <c r="B31" s="76" t="s">
        <v>17</v>
      </c>
      <c r="C31" s="66">
        <f>SUM(C19:C30)</f>
        <v>1</v>
      </c>
      <c r="D31" s="33">
        <f>SUM(D19:D30)</f>
        <v>15</v>
      </c>
      <c r="E31" s="67"/>
      <c r="F31" s="66">
        <f t="shared" ref="F31:G31" si="53">SUM(F19:F30)</f>
        <v>0</v>
      </c>
      <c r="G31" s="33">
        <f t="shared" si="53"/>
        <v>0</v>
      </c>
      <c r="H31" s="67"/>
      <c r="I31" s="66">
        <f t="shared" ref="I31:J31" si="54">SUM(I19:I30)</f>
        <v>0</v>
      </c>
      <c r="J31" s="33">
        <f t="shared" si="54"/>
        <v>0</v>
      </c>
      <c r="K31" s="67"/>
      <c r="L31" s="66">
        <f t="shared" ref="L31:M31" si="55">SUM(L19:L30)</f>
        <v>0</v>
      </c>
      <c r="M31" s="33">
        <f t="shared" si="55"/>
        <v>0</v>
      </c>
      <c r="N31" s="67"/>
      <c r="O31" s="66">
        <f t="shared" ref="O31:P31" si="56">SUM(O19:O30)</f>
        <v>0</v>
      </c>
      <c r="P31" s="33">
        <f t="shared" si="56"/>
        <v>0</v>
      </c>
      <c r="Q31" s="67"/>
      <c r="R31" s="66">
        <f t="shared" ref="R31:S31" si="57">SUM(R19:R30)</f>
        <v>0</v>
      </c>
      <c r="S31" s="33">
        <f t="shared" si="57"/>
        <v>0</v>
      </c>
      <c r="T31" s="67"/>
      <c r="U31" s="66"/>
      <c r="V31" s="33"/>
      <c r="W31" s="67"/>
      <c r="X31" s="66">
        <f t="shared" ref="X31:Y31" si="58">SUM(X19:X30)</f>
        <v>0</v>
      </c>
      <c r="Y31" s="33">
        <f t="shared" si="58"/>
        <v>0</v>
      </c>
      <c r="Z31" s="67"/>
      <c r="AA31" s="66">
        <f t="shared" ref="AA31:AB31" si="59">SUM(AA19:AA30)</f>
        <v>0</v>
      </c>
      <c r="AB31" s="33">
        <f t="shared" si="59"/>
        <v>0</v>
      </c>
      <c r="AC31" s="67"/>
      <c r="AD31" s="66">
        <f t="shared" ref="AD31:AE31" si="60">SUM(AD19:AD30)</f>
        <v>2</v>
      </c>
      <c r="AE31" s="33">
        <f t="shared" si="60"/>
        <v>9</v>
      </c>
      <c r="AF31" s="67"/>
      <c r="AG31" s="66">
        <f t="shared" ref="AG31:AH31" si="61">SUM(AG19:AG30)</f>
        <v>0</v>
      </c>
      <c r="AH31" s="33">
        <f t="shared" si="61"/>
        <v>0</v>
      </c>
      <c r="AI31" s="67"/>
      <c r="AJ31" s="66">
        <f t="shared" ref="AJ31:AK31" si="62">SUM(AJ19:AJ30)</f>
        <v>0</v>
      </c>
      <c r="AK31" s="33">
        <f t="shared" si="62"/>
        <v>0</v>
      </c>
      <c r="AL31" s="67"/>
      <c r="AM31" s="66">
        <f t="shared" ref="AM31:AN31" si="63">SUM(AM19:AM30)</f>
        <v>0</v>
      </c>
      <c r="AN31" s="33">
        <f t="shared" si="63"/>
        <v>0</v>
      </c>
      <c r="AO31" s="67"/>
      <c r="AP31" s="66">
        <f t="shared" ref="AP31:AQ31" si="64">SUM(AP19:AP30)</f>
        <v>0</v>
      </c>
      <c r="AQ31" s="33">
        <f t="shared" si="64"/>
        <v>0</v>
      </c>
      <c r="AR31" s="67"/>
      <c r="AS31" s="66">
        <f t="shared" ref="AS31:AT31" si="65">SUM(AS19:AS30)</f>
        <v>0</v>
      </c>
      <c r="AT31" s="33">
        <f t="shared" si="65"/>
        <v>0</v>
      </c>
      <c r="AU31" s="67"/>
      <c r="AV31" s="66">
        <f t="shared" ref="AV31:AW31" si="66">SUM(AV19:AV30)</f>
        <v>0</v>
      </c>
      <c r="AW31" s="33">
        <f t="shared" si="66"/>
        <v>0</v>
      </c>
      <c r="AX31" s="67"/>
      <c r="AY31" s="66">
        <f t="shared" ref="AY31:AZ31" si="67">SUM(AY19:AY30)</f>
        <v>0</v>
      </c>
      <c r="AZ31" s="33">
        <f t="shared" si="67"/>
        <v>0</v>
      </c>
      <c r="BA31" s="67"/>
      <c r="BB31" s="66">
        <f t="shared" ref="BB31:BC31" si="68">SUM(BB19:BB30)</f>
        <v>0</v>
      </c>
      <c r="BC31" s="33">
        <f t="shared" si="68"/>
        <v>0</v>
      </c>
      <c r="BD31" s="67"/>
      <c r="BE31" s="66">
        <f t="shared" ref="BE31:BF31" si="69">SUM(BE19:BE30)</f>
        <v>0</v>
      </c>
      <c r="BF31" s="33">
        <f t="shared" si="69"/>
        <v>0</v>
      </c>
      <c r="BG31" s="67"/>
      <c r="BH31" s="66">
        <f t="shared" ref="BH31:BI31" si="70">SUM(BH19:BH30)</f>
        <v>0</v>
      </c>
      <c r="BI31" s="33">
        <f t="shared" si="70"/>
        <v>0</v>
      </c>
      <c r="BJ31" s="67"/>
      <c r="BK31" s="66">
        <f t="shared" ref="BK31:BL31" si="71">SUM(BK19:BK30)</f>
        <v>0</v>
      </c>
      <c r="BL31" s="33">
        <f t="shared" si="71"/>
        <v>0</v>
      </c>
      <c r="BM31" s="67"/>
      <c r="BN31" s="66">
        <f t="shared" ref="BN31:BO31" si="72">SUM(BN19:BN30)</f>
        <v>3</v>
      </c>
      <c r="BO31" s="33">
        <f t="shared" si="72"/>
        <v>115</v>
      </c>
      <c r="BP31" s="67"/>
      <c r="BQ31" s="66">
        <f t="shared" ref="BQ31:BR31" si="73">SUM(BQ19:BQ30)</f>
        <v>2</v>
      </c>
      <c r="BR31" s="33">
        <f t="shared" si="73"/>
        <v>10</v>
      </c>
      <c r="BS31" s="67"/>
      <c r="BT31" s="66">
        <f t="shared" ref="BT31:BU31" si="74">SUM(BT19:BT30)</f>
        <v>0</v>
      </c>
      <c r="BU31" s="33">
        <f t="shared" si="74"/>
        <v>0</v>
      </c>
      <c r="BV31" s="67"/>
      <c r="BW31" s="66">
        <f t="shared" ref="BW31:BX31" si="75">SUM(BW19:BW30)</f>
        <v>0</v>
      </c>
      <c r="BX31" s="33">
        <f t="shared" si="75"/>
        <v>6</v>
      </c>
      <c r="BY31" s="67"/>
      <c r="BZ31" s="66">
        <f t="shared" ref="BZ31:CA31" si="76">SUM(BZ19:BZ30)</f>
        <v>20</v>
      </c>
      <c r="CA31" s="33">
        <f t="shared" si="76"/>
        <v>281</v>
      </c>
      <c r="CB31" s="67"/>
      <c r="CC31" s="66">
        <f t="shared" ref="CC31:CD31" si="77">SUM(CC19:CC30)</f>
        <v>0</v>
      </c>
      <c r="CD31" s="33">
        <f t="shared" si="77"/>
        <v>0</v>
      </c>
      <c r="CE31" s="67"/>
      <c r="CF31" s="66">
        <f t="shared" ref="CF31:CG31" si="78">SUM(CF19:CF30)</f>
        <v>0</v>
      </c>
      <c r="CG31" s="33">
        <f t="shared" si="78"/>
        <v>0</v>
      </c>
      <c r="CH31" s="67"/>
      <c r="CI31" s="66">
        <f t="shared" ref="CI31:CJ31" si="79">SUM(CI19:CI30)</f>
        <v>0</v>
      </c>
      <c r="CJ31" s="33">
        <f t="shared" si="79"/>
        <v>2</v>
      </c>
      <c r="CK31" s="67"/>
      <c r="CL31" s="66">
        <f t="shared" ref="CL31:CM31" si="80">SUM(CL19:CL30)</f>
        <v>0</v>
      </c>
      <c r="CM31" s="33">
        <f t="shared" si="80"/>
        <v>0</v>
      </c>
      <c r="CN31" s="67"/>
      <c r="CO31" s="66">
        <f t="shared" ref="CO31:CP31" si="81">SUM(CO19:CO30)</f>
        <v>0</v>
      </c>
      <c r="CP31" s="33">
        <f t="shared" si="81"/>
        <v>0</v>
      </c>
      <c r="CQ31" s="67"/>
      <c r="CR31" s="66">
        <f t="shared" ref="CR31:CS31" si="82">SUM(CR19:CR30)</f>
        <v>0</v>
      </c>
      <c r="CS31" s="33">
        <f t="shared" si="82"/>
        <v>6</v>
      </c>
      <c r="CT31" s="67"/>
      <c r="CU31" s="66">
        <f t="shared" ref="CU31:CV31" si="83">SUM(CU19:CU30)</f>
        <v>0</v>
      </c>
      <c r="CV31" s="33">
        <f t="shared" si="83"/>
        <v>0</v>
      </c>
      <c r="CW31" s="67"/>
      <c r="CX31" s="66">
        <f t="shared" ref="CX31:CY31" si="84">SUM(CX19:CX30)</f>
        <v>0</v>
      </c>
      <c r="CY31" s="33">
        <f t="shared" si="84"/>
        <v>0</v>
      </c>
      <c r="CZ31" s="67"/>
      <c r="DA31" s="66">
        <f t="shared" ref="DA31:DB31" si="85">SUM(DA19:DA30)</f>
        <v>0</v>
      </c>
      <c r="DB31" s="33">
        <f t="shared" si="85"/>
        <v>0</v>
      </c>
      <c r="DC31" s="67"/>
      <c r="DD31" s="66">
        <f t="shared" ref="DD31:DE31" si="86">SUM(DD19:DD30)</f>
        <v>0</v>
      </c>
      <c r="DE31" s="33">
        <f t="shared" si="86"/>
        <v>0</v>
      </c>
      <c r="DF31" s="67"/>
      <c r="DG31" s="66">
        <f t="shared" ref="DG31:DH31" si="87">SUM(DG19:DG30)</f>
        <v>0</v>
      </c>
      <c r="DH31" s="33">
        <f t="shared" si="87"/>
        <v>0</v>
      </c>
      <c r="DI31" s="67"/>
      <c r="DJ31" s="66">
        <f t="shared" ref="DJ31:DK31" si="88">SUM(DJ19:DJ30)</f>
        <v>0</v>
      </c>
      <c r="DK31" s="33">
        <f t="shared" si="88"/>
        <v>1</v>
      </c>
      <c r="DL31" s="67"/>
      <c r="DM31" s="66">
        <f t="shared" ref="DM31:DN31" si="89">SUM(DM19:DM30)</f>
        <v>0</v>
      </c>
      <c r="DN31" s="33">
        <f t="shared" si="89"/>
        <v>0</v>
      </c>
      <c r="DO31" s="67"/>
      <c r="DP31" s="72">
        <f t="shared" ref="DP31:DQ31" si="90">SUM(DP19:DP30)</f>
        <v>0</v>
      </c>
      <c r="DQ31" s="33">
        <f t="shared" si="90"/>
        <v>0</v>
      </c>
      <c r="DR31" s="67"/>
      <c r="DS31" s="66">
        <f t="shared" ref="DS31:DT31" si="91">SUM(DS19:DS30)</f>
        <v>0</v>
      </c>
      <c r="DT31" s="33">
        <f t="shared" si="91"/>
        <v>0</v>
      </c>
      <c r="DU31" s="67"/>
      <c r="DV31" s="66">
        <f t="shared" ref="DV31:DW31" si="92">SUM(DV19:DV30)</f>
        <v>0</v>
      </c>
      <c r="DW31" s="33">
        <f t="shared" si="92"/>
        <v>0</v>
      </c>
      <c r="DX31" s="67"/>
      <c r="DY31" s="66">
        <f t="shared" ref="DY31:DZ31" si="93">SUM(DY19:DY30)</f>
        <v>0</v>
      </c>
      <c r="DZ31" s="33">
        <f t="shared" si="93"/>
        <v>0</v>
      </c>
      <c r="EA31" s="67"/>
      <c r="EB31" s="66">
        <f t="shared" ref="EB31:EC31" si="94">SUM(EB19:EB30)</f>
        <v>48</v>
      </c>
      <c r="EC31" s="33">
        <f t="shared" si="94"/>
        <v>220</v>
      </c>
      <c r="ED31" s="67"/>
      <c r="EE31" s="66">
        <f t="shared" ref="EE31:EF31" si="95">SUM(EE19:EE30)</f>
        <v>10</v>
      </c>
      <c r="EF31" s="33">
        <f t="shared" si="95"/>
        <v>137</v>
      </c>
      <c r="EG31" s="67"/>
      <c r="EH31" s="34">
        <f t="shared" si="51"/>
        <v>86</v>
      </c>
      <c r="EI31" s="35">
        <f t="shared" si="52"/>
        <v>802</v>
      </c>
      <c r="EJ31" s="1"/>
      <c r="EK31" s="2"/>
      <c r="EL31" s="1"/>
      <c r="EM31" s="1"/>
      <c r="EN31" s="1"/>
      <c r="EO31" s="2"/>
      <c r="EP31" s="1"/>
      <c r="EQ31" s="1"/>
      <c r="ER31" s="1"/>
      <c r="ES31" s="2"/>
      <c r="ET31" s="1"/>
      <c r="EU31" s="1"/>
      <c r="EV31" s="1"/>
      <c r="EW31" s="2"/>
      <c r="EX31" s="1"/>
      <c r="EY31" s="1"/>
      <c r="EZ31" s="1"/>
      <c r="FA31" s="2"/>
      <c r="FB31" s="1"/>
      <c r="FC31" s="1"/>
      <c r="FD31" s="1"/>
      <c r="FE31" s="2"/>
      <c r="FF31" s="1"/>
      <c r="FG31" s="1"/>
      <c r="FH31" s="1"/>
      <c r="FI31" s="2"/>
      <c r="FJ31" s="1"/>
      <c r="FK31" s="1"/>
      <c r="FL31" s="1"/>
      <c r="FM31" s="2"/>
      <c r="FN31" s="1"/>
      <c r="FO31" s="1"/>
      <c r="FP31" s="1"/>
      <c r="FQ31" s="2"/>
      <c r="FR31" s="1"/>
      <c r="FS31" s="1"/>
      <c r="FT31" s="1"/>
      <c r="FU31" s="2"/>
      <c r="FV31" s="1"/>
      <c r="FW31" s="1"/>
      <c r="FX31" s="1"/>
      <c r="FY31" s="2"/>
      <c r="FZ31" s="1"/>
      <c r="GA31" s="1"/>
      <c r="GB31" s="1"/>
      <c r="GG31" s="5"/>
      <c r="GL31" s="5"/>
      <c r="GQ31" s="5"/>
      <c r="GV31" s="5"/>
      <c r="HA31" s="5"/>
      <c r="HF31" s="5"/>
      <c r="HK31" s="5"/>
      <c r="HP31" s="5"/>
      <c r="HU31" s="5"/>
      <c r="HZ31" s="5"/>
      <c r="IE31" s="5"/>
      <c r="IJ31" s="5"/>
      <c r="IO31" s="5"/>
      <c r="IT31" s="5"/>
      <c r="IY31" s="5"/>
    </row>
    <row r="32" spans="1:259" x14ac:dyDescent="0.3">
      <c r="A32" s="60">
        <v>2011</v>
      </c>
      <c r="B32" s="61" t="s">
        <v>5</v>
      </c>
      <c r="C32" s="47">
        <v>0</v>
      </c>
      <c r="D32" s="4">
        <v>1</v>
      </c>
      <c r="E32" s="15">
        <v>0</v>
      </c>
      <c r="F32" s="47">
        <v>0</v>
      </c>
      <c r="G32" s="4">
        <v>0</v>
      </c>
      <c r="H32" s="15">
        <v>0</v>
      </c>
      <c r="I32" s="47">
        <v>0</v>
      </c>
      <c r="J32" s="4">
        <v>0</v>
      </c>
      <c r="K32" s="15">
        <v>0</v>
      </c>
      <c r="L32" s="47">
        <v>0</v>
      </c>
      <c r="M32" s="4">
        <v>0</v>
      </c>
      <c r="N32" s="15">
        <v>0</v>
      </c>
      <c r="O32" s="47">
        <v>0</v>
      </c>
      <c r="P32" s="4">
        <v>0</v>
      </c>
      <c r="Q32" s="15">
        <f t="shared" ref="Q32:Q43" si="96">IF(O32=0,0,P32/O32*1000)</f>
        <v>0</v>
      </c>
      <c r="R32" s="47">
        <v>0</v>
      </c>
      <c r="S32" s="4">
        <v>0</v>
      </c>
      <c r="T32" s="15">
        <v>0</v>
      </c>
      <c r="U32" s="51"/>
      <c r="V32" s="10"/>
      <c r="W32" s="15"/>
      <c r="X32" s="51">
        <v>0</v>
      </c>
      <c r="Y32" s="10">
        <v>0</v>
      </c>
      <c r="Z32" s="15">
        <v>0</v>
      </c>
      <c r="AA32" s="47">
        <v>0</v>
      </c>
      <c r="AB32" s="4">
        <v>0</v>
      </c>
      <c r="AC32" s="15">
        <v>0</v>
      </c>
      <c r="AD32" s="47">
        <v>2</v>
      </c>
      <c r="AE32" s="4">
        <v>6</v>
      </c>
      <c r="AF32" s="15">
        <f>AE32/AD32*1000</f>
        <v>3000</v>
      </c>
      <c r="AG32" s="47">
        <v>0</v>
      </c>
      <c r="AH32" s="4">
        <v>0</v>
      </c>
      <c r="AI32" s="15">
        <v>0</v>
      </c>
      <c r="AJ32" s="47">
        <v>0</v>
      </c>
      <c r="AK32" s="4">
        <v>0</v>
      </c>
      <c r="AL32" s="15">
        <v>0</v>
      </c>
      <c r="AM32" s="47">
        <v>0</v>
      </c>
      <c r="AN32" s="4">
        <v>0</v>
      </c>
      <c r="AO32" s="15">
        <v>0</v>
      </c>
      <c r="AP32" s="47">
        <v>0</v>
      </c>
      <c r="AQ32" s="4">
        <v>0</v>
      </c>
      <c r="AR32" s="15">
        <v>0</v>
      </c>
      <c r="AS32" s="47">
        <v>0</v>
      </c>
      <c r="AT32" s="4">
        <v>0</v>
      </c>
      <c r="AU32" s="15">
        <v>0</v>
      </c>
      <c r="AV32" s="47">
        <v>0</v>
      </c>
      <c r="AW32" s="4">
        <v>0</v>
      </c>
      <c r="AX32" s="15">
        <v>0</v>
      </c>
      <c r="AY32" s="47">
        <v>0</v>
      </c>
      <c r="AZ32" s="4">
        <v>0</v>
      </c>
      <c r="BA32" s="15">
        <v>0</v>
      </c>
      <c r="BB32" s="47">
        <v>0</v>
      </c>
      <c r="BC32" s="4">
        <v>0</v>
      </c>
      <c r="BD32" s="15">
        <v>0</v>
      </c>
      <c r="BE32" s="47">
        <v>0</v>
      </c>
      <c r="BF32" s="4">
        <v>0</v>
      </c>
      <c r="BG32" s="15">
        <v>0</v>
      </c>
      <c r="BH32" s="47">
        <v>0</v>
      </c>
      <c r="BI32" s="4">
        <v>0</v>
      </c>
      <c r="BJ32" s="15">
        <v>0</v>
      </c>
      <c r="BK32" s="47">
        <v>0</v>
      </c>
      <c r="BL32" s="4">
        <v>0</v>
      </c>
      <c r="BM32" s="15">
        <v>0</v>
      </c>
      <c r="BN32" s="47">
        <v>0</v>
      </c>
      <c r="BO32" s="4">
        <v>0</v>
      </c>
      <c r="BP32" s="15">
        <v>0</v>
      </c>
      <c r="BQ32" s="47">
        <v>0</v>
      </c>
      <c r="BR32" s="4">
        <v>0</v>
      </c>
      <c r="BS32" s="15">
        <v>0</v>
      </c>
      <c r="BT32" s="47">
        <v>0</v>
      </c>
      <c r="BU32" s="4">
        <v>0</v>
      </c>
      <c r="BV32" s="15">
        <v>0</v>
      </c>
      <c r="BW32" s="47">
        <v>0</v>
      </c>
      <c r="BX32" s="4">
        <v>0</v>
      </c>
      <c r="BY32" s="15">
        <v>0</v>
      </c>
      <c r="BZ32" s="47">
        <v>0</v>
      </c>
      <c r="CA32" s="4">
        <v>0</v>
      </c>
      <c r="CB32" s="15">
        <v>0</v>
      </c>
      <c r="CC32" s="47">
        <v>0</v>
      </c>
      <c r="CD32" s="4">
        <v>0</v>
      </c>
      <c r="CE32" s="15">
        <v>0</v>
      </c>
      <c r="CF32" s="47">
        <v>0</v>
      </c>
      <c r="CG32" s="4">
        <v>0</v>
      </c>
      <c r="CH32" s="15">
        <v>0</v>
      </c>
      <c r="CI32" s="47">
        <v>0</v>
      </c>
      <c r="CJ32" s="4">
        <v>0</v>
      </c>
      <c r="CK32" s="15">
        <v>0</v>
      </c>
      <c r="CL32" s="47">
        <v>0</v>
      </c>
      <c r="CM32" s="4">
        <v>0</v>
      </c>
      <c r="CN32" s="15">
        <v>0</v>
      </c>
      <c r="CO32" s="47">
        <v>0</v>
      </c>
      <c r="CP32" s="4">
        <v>0</v>
      </c>
      <c r="CQ32" s="15">
        <v>0</v>
      </c>
      <c r="CR32" s="47">
        <v>0</v>
      </c>
      <c r="CS32" s="4">
        <v>0</v>
      </c>
      <c r="CT32" s="15">
        <v>0</v>
      </c>
      <c r="CU32" s="47">
        <v>0</v>
      </c>
      <c r="CV32" s="4">
        <v>0</v>
      </c>
      <c r="CW32" s="15">
        <f t="shared" ref="CW32:CW43" si="97">IF(CU32=0,0,CV32/CU32*1000)</f>
        <v>0</v>
      </c>
      <c r="CX32" s="47">
        <v>0</v>
      </c>
      <c r="CY32" s="4">
        <v>0</v>
      </c>
      <c r="CZ32" s="15">
        <v>0</v>
      </c>
      <c r="DA32" s="47">
        <v>0</v>
      </c>
      <c r="DB32" s="4">
        <v>0</v>
      </c>
      <c r="DC32" s="15">
        <v>0</v>
      </c>
      <c r="DD32" s="47">
        <v>0</v>
      </c>
      <c r="DE32" s="4">
        <v>0</v>
      </c>
      <c r="DF32" s="15">
        <v>0</v>
      </c>
      <c r="DG32" s="47">
        <v>0</v>
      </c>
      <c r="DH32" s="4">
        <v>0</v>
      </c>
      <c r="DI32" s="15">
        <v>0</v>
      </c>
      <c r="DJ32" s="47">
        <v>0</v>
      </c>
      <c r="DK32" s="4">
        <v>1</v>
      </c>
      <c r="DL32" s="15">
        <v>0</v>
      </c>
      <c r="DM32" s="47">
        <v>0</v>
      </c>
      <c r="DN32" s="4">
        <v>0</v>
      </c>
      <c r="DO32" s="15">
        <v>0</v>
      </c>
      <c r="DP32" s="71">
        <v>0</v>
      </c>
      <c r="DQ32" s="4">
        <v>0</v>
      </c>
      <c r="DR32" s="15">
        <v>0</v>
      </c>
      <c r="DS32" s="47">
        <v>0</v>
      </c>
      <c r="DT32" s="4">
        <v>0</v>
      </c>
      <c r="DU32" s="15">
        <v>0</v>
      </c>
      <c r="DV32" s="47">
        <v>0</v>
      </c>
      <c r="DW32" s="4">
        <v>0</v>
      </c>
      <c r="DX32" s="15">
        <v>0</v>
      </c>
      <c r="DY32" s="47">
        <v>0</v>
      </c>
      <c r="DZ32" s="4">
        <v>0</v>
      </c>
      <c r="EA32" s="15">
        <v>0</v>
      </c>
      <c r="EB32" s="47">
        <v>1</v>
      </c>
      <c r="EC32" s="4">
        <v>4</v>
      </c>
      <c r="ED32" s="15">
        <f>EC32/EB32*1000</f>
        <v>4000</v>
      </c>
      <c r="EE32" s="47">
        <v>1</v>
      </c>
      <c r="EF32" s="4">
        <v>4</v>
      </c>
      <c r="EG32" s="15">
        <f>EF32/EE32*1000</f>
        <v>4000</v>
      </c>
      <c r="EH32" s="6">
        <f t="shared" si="51"/>
        <v>4</v>
      </c>
      <c r="EI32" s="11">
        <f t="shared" si="52"/>
        <v>16</v>
      </c>
      <c r="EJ32" s="1"/>
      <c r="EK32" s="2"/>
      <c r="EL32" s="1"/>
      <c r="EM32" s="1"/>
      <c r="EN32" s="1"/>
      <c r="EO32" s="2"/>
      <c r="EP32" s="1"/>
      <c r="EQ32" s="1"/>
      <c r="ER32" s="1"/>
      <c r="ES32" s="2"/>
      <c r="ET32" s="1"/>
      <c r="EU32" s="1"/>
      <c r="EV32" s="1"/>
      <c r="EW32" s="2"/>
      <c r="EX32" s="1"/>
      <c r="EY32" s="1"/>
      <c r="EZ32" s="1"/>
      <c r="FA32" s="2"/>
      <c r="FB32" s="1"/>
      <c r="FC32" s="1"/>
      <c r="FD32" s="1"/>
      <c r="FE32" s="2"/>
      <c r="FF32" s="1"/>
      <c r="FG32" s="1"/>
      <c r="FH32" s="1"/>
      <c r="FI32" s="2"/>
      <c r="FJ32" s="1"/>
      <c r="FK32" s="1"/>
      <c r="FL32" s="1"/>
      <c r="FM32" s="2"/>
      <c r="FN32" s="1"/>
      <c r="FO32" s="1"/>
      <c r="FP32" s="1"/>
      <c r="FQ32" s="2"/>
      <c r="FR32" s="1"/>
      <c r="FS32" s="1"/>
      <c r="FT32" s="1"/>
      <c r="FU32" s="2"/>
      <c r="FV32" s="1"/>
      <c r="FW32" s="1"/>
      <c r="FX32" s="1"/>
      <c r="FY32" s="2"/>
      <c r="FZ32" s="1"/>
      <c r="GA32" s="1"/>
      <c r="GB32" s="1"/>
    </row>
    <row r="33" spans="1:259" x14ac:dyDescent="0.3">
      <c r="A33" s="60">
        <v>2011</v>
      </c>
      <c r="B33" s="61" t="s">
        <v>6</v>
      </c>
      <c r="C33" s="47">
        <v>0</v>
      </c>
      <c r="D33" s="4">
        <v>0</v>
      </c>
      <c r="E33" s="15">
        <v>0</v>
      </c>
      <c r="F33" s="47">
        <v>0</v>
      </c>
      <c r="G33" s="4">
        <v>0</v>
      </c>
      <c r="H33" s="15">
        <v>0</v>
      </c>
      <c r="I33" s="47">
        <v>0</v>
      </c>
      <c r="J33" s="4">
        <v>0</v>
      </c>
      <c r="K33" s="15">
        <v>0</v>
      </c>
      <c r="L33" s="47">
        <v>0</v>
      </c>
      <c r="M33" s="4">
        <v>0</v>
      </c>
      <c r="N33" s="15">
        <v>0</v>
      </c>
      <c r="O33" s="47">
        <v>0</v>
      </c>
      <c r="P33" s="4">
        <v>0</v>
      </c>
      <c r="Q33" s="15">
        <f t="shared" si="96"/>
        <v>0</v>
      </c>
      <c r="R33" s="47">
        <v>0</v>
      </c>
      <c r="S33" s="4">
        <v>0</v>
      </c>
      <c r="T33" s="15">
        <v>0</v>
      </c>
      <c r="U33" s="47"/>
      <c r="V33" s="4"/>
      <c r="W33" s="15"/>
      <c r="X33" s="47">
        <v>0</v>
      </c>
      <c r="Y33" s="4">
        <v>0</v>
      </c>
      <c r="Z33" s="15">
        <v>0</v>
      </c>
      <c r="AA33" s="47">
        <v>0</v>
      </c>
      <c r="AB33" s="4">
        <v>0</v>
      </c>
      <c r="AC33" s="15">
        <v>0</v>
      </c>
      <c r="AD33" s="47">
        <v>1</v>
      </c>
      <c r="AE33" s="4">
        <v>26</v>
      </c>
      <c r="AF33" s="15">
        <f>AE33/AD33*1000</f>
        <v>26000</v>
      </c>
      <c r="AG33" s="47">
        <v>0</v>
      </c>
      <c r="AH33" s="4">
        <v>0</v>
      </c>
      <c r="AI33" s="15">
        <v>0</v>
      </c>
      <c r="AJ33" s="47">
        <v>0</v>
      </c>
      <c r="AK33" s="4">
        <v>0</v>
      </c>
      <c r="AL33" s="15">
        <v>0</v>
      </c>
      <c r="AM33" s="47">
        <v>0</v>
      </c>
      <c r="AN33" s="4">
        <v>0</v>
      </c>
      <c r="AO33" s="15">
        <v>0</v>
      </c>
      <c r="AP33" s="47">
        <v>0</v>
      </c>
      <c r="AQ33" s="4">
        <v>0</v>
      </c>
      <c r="AR33" s="15">
        <v>0</v>
      </c>
      <c r="AS33" s="47">
        <v>0</v>
      </c>
      <c r="AT33" s="4">
        <v>0</v>
      </c>
      <c r="AU33" s="15">
        <v>0</v>
      </c>
      <c r="AV33" s="47">
        <v>0</v>
      </c>
      <c r="AW33" s="4">
        <v>0</v>
      </c>
      <c r="AX33" s="15">
        <v>0</v>
      </c>
      <c r="AY33" s="47">
        <v>0</v>
      </c>
      <c r="AZ33" s="4">
        <v>0</v>
      </c>
      <c r="BA33" s="15">
        <v>0</v>
      </c>
      <c r="BB33" s="47">
        <v>0</v>
      </c>
      <c r="BC33" s="4">
        <v>0</v>
      </c>
      <c r="BD33" s="15">
        <v>0</v>
      </c>
      <c r="BE33" s="47">
        <v>0</v>
      </c>
      <c r="BF33" s="4">
        <v>0</v>
      </c>
      <c r="BG33" s="15">
        <v>0</v>
      </c>
      <c r="BH33" s="47">
        <v>0</v>
      </c>
      <c r="BI33" s="4">
        <v>0</v>
      </c>
      <c r="BJ33" s="15">
        <v>0</v>
      </c>
      <c r="BK33" s="47">
        <v>0</v>
      </c>
      <c r="BL33" s="4">
        <v>0</v>
      </c>
      <c r="BM33" s="15">
        <v>0</v>
      </c>
      <c r="BN33" s="47">
        <v>0</v>
      </c>
      <c r="BO33" s="4">
        <v>0</v>
      </c>
      <c r="BP33" s="15">
        <v>0</v>
      </c>
      <c r="BQ33" s="47">
        <v>0</v>
      </c>
      <c r="BR33" s="4">
        <v>0</v>
      </c>
      <c r="BS33" s="15">
        <v>0</v>
      </c>
      <c r="BT33" s="47">
        <v>0</v>
      </c>
      <c r="BU33" s="4">
        <v>0</v>
      </c>
      <c r="BV33" s="15">
        <v>0</v>
      </c>
      <c r="BW33" s="47">
        <v>0</v>
      </c>
      <c r="BX33" s="4">
        <v>0</v>
      </c>
      <c r="BY33" s="15">
        <v>0</v>
      </c>
      <c r="BZ33" s="47">
        <v>0</v>
      </c>
      <c r="CA33" s="4">
        <v>0</v>
      </c>
      <c r="CB33" s="15">
        <v>0</v>
      </c>
      <c r="CC33" s="47">
        <v>0</v>
      </c>
      <c r="CD33" s="4">
        <v>0</v>
      </c>
      <c r="CE33" s="15">
        <v>0</v>
      </c>
      <c r="CF33" s="47">
        <v>0</v>
      </c>
      <c r="CG33" s="4">
        <v>0</v>
      </c>
      <c r="CH33" s="15">
        <v>0</v>
      </c>
      <c r="CI33" s="47">
        <v>0</v>
      </c>
      <c r="CJ33" s="4">
        <v>0</v>
      </c>
      <c r="CK33" s="15">
        <v>0</v>
      </c>
      <c r="CL33" s="47">
        <v>0</v>
      </c>
      <c r="CM33" s="4">
        <v>0</v>
      </c>
      <c r="CN33" s="15">
        <v>0</v>
      </c>
      <c r="CO33" s="47">
        <v>0</v>
      </c>
      <c r="CP33" s="4">
        <v>0</v>
      </c>
      <c r="CQ33" s="15">
        <v>0</v>
      </c>
      <c r="CR33" s="47">
        <v>0</v>
      </c>
      <c r="CS33" s="4">
        <v>0</v>
      </c>
      <c r="CT33" s="15">
        <v>0</v>
      </c>
      <c r="CU33" s="47">
        <v>0</v>
      </c>
      <c r="CV33" s="4">
        <v>0</v>
      </c>
      <c r="CW33" s="15">
        <f t="shared" si="97"/>
        <v>0</v>
      </c>
      <c r="CX33" s="47">
        <v>0</v>
      </c>
      <c r="CY33" s="4">
        <v>0</v>
      </c>
      <c r="CZ33" s="15">
        <v>0</v>
      </c>
      <c r="DA33" s="47">
        <v>0</v>
      </c>
      <c r="DB33" s="4">
        <v>0</v>
      </c>
      <c r="DC33" s="15">
        <v>0</v>
      </c>
      <c r="DD33" s="47">
        <v>0</v>
      </c>
      <c r="DE33" s="4">
        <v>0</v>
      </c>
      <c r="DF33" s="15">
        <v>0</v>
      </c>
      <c r="DG33" s="47">
        <v>0</v>
      </c>
      <c r="DH33" s="4">
        <v>0</v>
      </c>
      <c r="DI33" s="15">
        <v>0</v>
      </c>
      <c r="DJ33" s="47">
        <v>0</v>
      </c>
      <c r="DK33" s="4">
        <v>0</v>
      </c>
      <c r="DL33" s="15">
        <v>0</v>
      </c>
      <c r="DM33" s="47">
        <v>0</v>
      </c>
      <c r="DN33" s="4">
        <v>0</v>
      </c>
      <c r="DO33" s="15">
        <v>0</v>
      </c>
      <c r="DP33" s="71">
        <v>0</v>
      </c>
      <c r="DQ33" s="4">
        <v>0</v>
      </c>
      <c r="DR33" s="15">
        <v>0</v>
      </c>
      <c r="DS33" s="47">
        <v>0</v>
      </c>
      <c r="DT33" s="4">
        <v>0</v>
      </c>
      <c r="DU33" s="15">
        <v>0</v>
      </c>
      <c r="DV33" s="47">
        <v>0</v>
      </c>
      <c r="DW33" s="4">
        <v>0</v>
      </c>
      <c r="DX33" s="15">
        <v>0</v>
      </c>
      <c r="DY33" s="47">
        <v>0</v>
      </c>
      <c r="DZ33" s="4">
        <v>0</v>
      </c>
      <c r="EA33" s="15">
        <v>0</v>
      </c>
      <c r="EB33" s="47">
        <v>1</v>
      </c>
      <c r="EC33" s="4">
        <v>17</v>
      </c>
      <c r="ED33" s="15">
        <f>EC33/EB33*1000</f>
        <v>17000</v>
      </c>
      <c r="EE33" s="47">
        <v>0</v>
      </c>
      <c r="EF33" s="4">
        <v>0</v>
      </c>
      <c r="EG33" s="15">
        <v>0</v>
      </c>
      <c r="EH33" s="6">
        <f t="shared" si="51"/>
        <v>2</v>
      </c>
      <c r="EI33" s="11">
        <f t="shared" si="52"/>
        <v>43</v>
      </c>
      <c r="EJ33" s="1"/>
      <c r="EK33" s="2"/>
      <c r="EL33" s="1"/>
      <c r="EM33" s="1"/>
      <c r="EN33" s="1"/>
      <c r="EO33" s="2"/>
      <c r="EP33" s="1"/>
      <c r="EQ33" s="1"/>
      <c r="ER33" s="1"/>
      <c r="ES33" s="2"/>
      <c r="ET33" s="1"/>
      <c r="EU33" s="1"/>
      <c r="EV33" s="1"/>
      <c r="EW33" s="2"/>
      <c r="EX33" s="1"/>
      <c r="EY33" s="1"/>
      <c r="EZ33" s="1"/>
      <c r="FA33" s="2"/>
      <c r="FB33" s="1"/>
      <c r="FC33" s="1"/>
      <c r="FD33" s="1"/>
      <c r="FE33" s="2"/>
      <c r="FF33" s="1"/>
      <c r="FG33" s="1"/>
      <c r="FH33" s="1"/>
      <c r="FI33" s="2"/>
      <c r="FJ33" s="1"/>
      <c r="FK33" s="1"/>
      <c r="FL33" s="1"/>
      <c r="FM33" s="2"/>
      <c r="FN33" s="1"/>
      <c r="FO33" s="1"/>
      <c r="FP33" s="1"/>
      <c r="FQ33" s="2"/>
      <c r="FR33" s="1"/>
      <c r="FS33" s="1"/>
      <c r="FT33" s="1"/>
      <c r="FU33" s="2"/>
      <c r="FV33" s="1"/>
      <c r="FW33" s="1"/>
      <c r="FX33" s="1"/>
      <c r="FY33" s="2"/>
      <c r="FZ33" s="1"/>
      <c r="GA33" s="1"/>
      <c r="GB33" s="1"/>
    </row>
    <row r="34" spans="1:259" x14ac:dyDescent="0.3">
      <c r="A34" s="60">
        <v>2011</v>
      </c>
      <c r="B34" s="61" t="s">
        <v>7</v>
      </c>
      <c r="C34" s="47">
        <v>0</v>
      </c>
      <c r="D34" s="4">
        <v>0</v>
      </c>
      <c r="E34" s="15">
        <v>0</v>
      </c>
      <c r="F34" s="47">
        <v>0</v>
      </c>
      <c r="G34" s="4">
        <v>0</v>
      </c>
      <c r="H34" s="15">
        <v>0</v>
      </c>
      <c r="I34" s="47">
        <v>0</v>
      </c>
      <c r="J34" s="4">
        <v>0</v>
      </c>
      <c r="K34" s="15">
        <v>0</v>
      </c>
      <c r="L34" s="47">
        <v>0</v>
      </c>
      <c r="M34" s="4">
        <v>0</v>
      </c>
      <c r="N34" s="15">
        <v>0</v>
      </c>
      <c r="O34" s="47">
        <v>0</v>
      </c>
      <c r="P34" s="4">
        <v>0</v>
      </c>
      <c r="Q34" s="15">
        <f t="shared" si="96"/>
        <v>0</v>
      </c>
      <c r="R34" s="47">
        <v>0</v>
      </c>
      <c r="S34" s="4">
        <v>0</v>
      </c>
      <c r="T34" s="15">
        <v>0</v>
      </c>
      <c r="U34" s="47"/>
      <c r="V34" s="4"/>
      <c r="W34" s="15"/>
      <c r="X34" s="47">
        <v>0</v>
      </c>
      <c r="Y34" s="4">
        <v>0</v>
      </c>
      <c r="Z34" s="15">
        <v>0</v>
      </c>
      <c r="AA34" s="47">
        <v>0</v>
      </c>
      <c r="AB34" s="4">
        <v>0</v>
      </c>
      <c r="AC34" s="15">
        <v>0</v>
      </c>
      <c r="AD34" s="47">
        <v>0</v>
      </c>
      <c r="AE34" s="4">
        <v>0</v>
      </c>
      <c r="AF34" s="15">
        <v>0</v>
      </c>
      <c r="AG34" s="47">
        <v>0</v>
      </c>
      <c r="AH34" s="4">
        <v>0</v>
      </c>
      <c r="AI34" s="15">
        <v>0</v>
      </c>
      <c r="AJ34" s="47">
        <v>0</v>
      </c>
      <c r="AK34" s="4">
        <v>0</v>
      </c>
      <c r="AL34" s="15">
        <v>0</v>
      </c>
      <c r="AM34" s="47">
        <v>0</v>
      </c>
      <c r="AN34" s="4">
        <v>0</v>
      </c>
      <c r="AO34" s="15">
        <v>0</v>
      </c>
      <c r="AP34" s="47">
        <v>0</v>
      </c>
      <c r="AQ34" s="4">
        <v>0</v>
      </c>
      <c r="AR34" s="15">
        <v>0</v>
      </c>
      <c r="AS34" s="47">
        <v>0</v>
      </c>
      <c r="AT34" s="4">
        <v>0</v>
      </c>
      <c r="AU34" s="15">
        <v>0</v>
      </c>
      <c r="AV34" s="47">
        <v>0</v>
      </c>
      <c r="AW34" s="4">
        <v>0</v>
      </c>
      <c r="AX34" s="15">
        <v>0</v>
      </c>
      <c r="AY34" s="47">
        <v>0</v>
      </c>
      <c r="AZ34" s="4">
        <v>0</v>
      </c>
      <c r="BA34" s="15">
        <v>0</v>
      </c>
      <c r="BB34" s="47">
        <v>0</v>
      </c>
      <c r="BC34" s="4">
        <v>0</v>
      </c>
      <c r="BD34" s="15">
        <v>0</v>
      </c>
      <c r="BE34" s="47">
        <v>0</v>
      </c>
      <c r="BF34" s="4">
        <v>0</v>
      </c>
      <c r="BG34" s="15">
        <v>0</v>
      </c>
      <c r="BH34" s="47">
        <v>0</v>
      </c>
      <c r="BI34" s="4">
        <v>0</v>
      </c>
      <c r="BJ34" s="15">
        <v>0</v>
      </c>
      <c r="BK34" s="47">
        <v>0</v>
      </c>
      <c r="BL34" s="4">
        <v>0</v>
      </c>
      <c r="BM34" s="15">
        <v>0</v>
      </c>
      <c r="BN34" s="47">
        <v>0</v>
      </c>
      <c r="BO34" s="4">
        <v>0</v>
      </c>
      <c r="BP34" s="15">
        <v>0</v>
      </c>
      <c r="BQ34" s="47">
        <v>0</v>
      </c>
      <c r="BR34" s="4">
        <v>0</v>
      </c>
      <c r="BS34" s="15">
        <v>0</v>
      </c>
      <c r="BT34" s="47">
        <v>0</v>
      </c>
      <c r="BU34" s="4">
        <v>0</v>
      </c>
      <c r="BV34" s="15">
        <v>0</v>
      </c>
      <c r="BW34" s="47">
        <v>1</v>
      </c>
      <c r="BX34" s="4">
        <v>3</v>
      </c>
      <c r="BY34" s="15">
        <f>BX34/BW34*1000</f>
        <v>3000</v>
      </c>
      <c r="BZ34" s="47">
        <v>1</v>
      </c>
      <c r="CA34" s="4">
        <v>3</v>
      </c>
      <c r="CB34" s="15">
        <f>CA34/BZ34*1000</f>
        <v>3000</v>
      </c>
      <c r="CC34" s="47">
        <v>0</v>
      </c>
      <c r="CD34" s="4">
        <v>0</v>
      </c>
      <c r="CE34" s="15">
        <v>0</v>
      </c>
      <c r="CF34" s="47">
        <v>0</v>
      </c>
      <c r="CG34" s="4">
        <v>0</v>
      </c>
      <c r="CH34" s="15">
        <v>0</v>
      </c>
      <c r="CI34" s="47">
        <v>0</v>
      </c>
      <c r="CJ34" s="4">
        <v>0</v>
      </c>
      <c r="CK34" s="15">
        <v>0</v>
      </c>
      <c r="CL34" s="47">
        <v>0</v>
      </c>
      <c r="CM34" s="4">
        <v>0</v>
      </c>
      <c r="CN34" s="15">
        <v>0</v>
      </c>
      <c r="CO34" s="47">
        <v>0</v>
      </c>
      <c r="CP34" s="4">
        <v>0</v>
      </c>
      <c r="CQ34" s="15">
        <v>0</v>
      </c>
      <c r="CR34" s="47">
        <v>0</v>
      </c>
      <c r="CS34" s="4">
        <v>0</v>
      </c>
      <c r="CT34" s="15">
        <v>0</v>
      </c>
      <c r="CU34" s="47">
        <v>0</v>
      </c>
      <c r="CV34" s="4">
        <v>0</v>
      </c>
      <c r="CW34" s="15">
        <f t="shared" si="97"/>
        <v>0</v>
      </c>
      <c r="CX34" s="47">
        <v>0</v>
      </c>
      <c r="CY34" s="4">
        <v>0</v>
      </c>
      <c r="CZ34" s="15">
        <v>0</v>
      </c>
      <c r="DA34" s="47">
        <v>0</v>
      </c>
      <c r="DB34" s="4">
        <v>0</v>
      </c>
      <c r="DC34" s="15">
        <v>0</v>
      </c>
      <c r="DD34" s="47">
        <v>0</v>
      </c>
      <c r="DE34" s="4">
        <v>0</v>
      </c>
      <c r="DF34" s="15">
        <v>0</v>
      </c>
      <c r="DG34" s="47">
        <v>0</v>
      </c>
      <c r="DH34" s="4">
        <v>0</v>
      </c>
      <c r="DI34" s="15">
        <v>0</v>
      </c>
      <c r="DJ34" s="47">
        <v>0</v>
      </c>
      <c r="DK34" s="4">
        <v>0</v>
      </c>
      <c r="DL34" s="15">
        <v>0</v>
      </c>
      <c r="DM34" s="47">
        <v>0</v>
      </c>
      <c r="DN34" s="4">
        <v>0</v>
      </c>
      <c r="DO34" s="15">
        <v>0</v>
      </c>
      <c r="DP34" s="71">
        <v>0</v>
      </c>
      <c r="DQ34" s="4">
        <v>0</v>
      </c>
      <c r="DR34" s="15">
        <v>0</v>
      </c>
      <c r="DS34" s="47">
        <v>0</v>
      </c>
      <c r="DT34" s="4">
        <v>0</v>
      </c>
      <c r="DU34" s="15">
        <v>0</v>
      </c>
      <c r="DV34" s="47">
        <v>0</v>
      </c>
      <c r="DW34" s="4">
        <v>0</v>
      </c>
      <c r="DX34" s="15">
        <v>0</v>
      </c>
      <c r="DY34" s="47">
        <v>0</v>
      </c>
      <c r="DZ34" s="4">
        <v>0</v>
      </c>
      <c r="EA34" s="15">
        <v>0</v>
      </c>
      <c r="EB34" s="47">
        <v>3</v>
      </c>
      <c r="EC34" s="4">
        <v>17</v>
      </c>
      <c r="ED34" s="15">
        <f>EC34/EB34*1000</f>
        <v>5666.666666666667</v>
      </c>
      <c r="EE34" s="47">
        <v>1</v>
      </c>
      <c r="EF34" s="4">
        <v>3</v>
      </c>
      <c r="EG34" s="15">
        <f>EF34/EE34*1000</f>
        <v>3000</v>
      </c>
      <c r="EH34" s="6">
        <f t="shared" si="51"/>
        <v>6</v>
      </c>
      <c r="EI34" s="11">
        <f t="shared" si="52"/>
        <v>26</v>
      </c>
      <c r="EJ34" s="1"/>
      <c r="EK34" s="2"/>
      <c r="EL34" s="1"/>
      <c r="EM34" s="1"/>
      <c r="EN34" s="1"/>
      <c r="EO34" s="2"/>
      <c r="EP34" s="1"/>
      <c r="EQ34" s="1"/>
      <c r="ER34" s="1"/>
      <c r="ES34" s="2"/>
      <c r="ET34" s="1"/>
      <c r="EU34" s="1"/>
      <c r="EV34" s="1"/>
      <c r="EW34" s="2"/>
      <c r="EX34" s="1"/>
      <c r="EY34" s="1"/>
      <c r="EZ34" s="1"/>
      <c r="FA34" s="2"/>
      <c r="FB34" s="1"/>
      <c r="FC34" s="1"/>
      <c r="FD34" s="1"/>
      <c r="FE34" s="2"/>
      <c r="FF34" s="1"/>
      <c r="FG34" s="1"/>
      <c r="FH34" s="1"/>
      <c r="FI34" s="2"/>
      <c r="FJ34" s="1"/>
      <c r="FK34" s="1"/>
      <c r="FL34" s="1"/>
      <c r="FM34" s="2"/>
      <c r="FN34" s="1"/>
      <c r="FO34" s="1"/>
      <c r="FP34" s="1"/>
      <c r="FQ34" s="2"/>
      <c r="FR34" s="1"/>
      <c r="FS34" s="1"/>
      <c r="FT34" s="1"/>
      <c r="FU34" s="2"/>
      <c r="FV34" s="1"/>
      <c r="FW34" s="1"/>
      <c r="FX34" s="1"/>
      <c r="FY34" s="2"/>
      <c r="FZ34" s="1"/>
      <c r="GA34" s="1"/>
      <c r="GB34" s="1"/>
    </row>
    <row r="35" spans="1:259" x14ac:dyDescent="0.3">
      <c r="A35" s="60">
        <v>2011</v>
      </c>
      <c r="B35" s="61" t="s">
        <v>8</v>
      </c>
      <c r="C35" s="47">
        <v>0</v>
      </c>
      <c r="D35" s="4">
        <v>0</v>
      </c>
      <c r="E35" s="15">
        <v>0</v>
      </c>
      <c r="F35" s="47">
        <v>0</v>
      </c>
      <c r="G35" s="4">
        <v>0</v>
      </c>
      <c r="H35" s="15">
        <v>0</v>
      </c>
      <c r="I35" s="47">
        <v>0</v>
      </c>
      <c r="J35" s="4">
        <v>0</v>
      </c>
      <c r="K35" s="15">
        <v>0</v>
      </c>
      <c r="L35" s="47">
        <v>0</v>
      </c>
      <c r="M35" s="4">
        <v>0</v>
      </c>
      <c r="N35" s="15">
        <v>0</v>
      </c>
      <c r="O35" s="47">
        <v>0</v>
      </c>
      <c r="P35" s="4">
        <v>0</v>
      </c>
      <c r="Q35" s="15">
        <f t="shared" si="96"/>
        <v>0</v>
      </c>
      <c r="R35" s="47">
        <v>0</v>
      </c>
      <c r="S35" s="4">
        <v>0</v>
      </c>
      <c r="T35" s="15">
        <v>0</v>
      </c>
      <c r="U35" s="47"/>
      <c r="V35" s="4"/>
      <c r="W35" s="15"/>
      <c r="X35" s="47">
        <v>0</v>
      </c>
      <c r="Y35" s="4">
        <v>0</v>
      </c>
      <c r="Z35" s="15">
        <v>0</v>
      </c>
      <c r="AA35" s="47">
        <v>0</v>
      </c>
      <c r="AB35" s="4">
        <v>0</v>
      </c>
      <c r="AC35" s="15">
        <v>0</v>
      </c>
      <c r="AD35" s="47">
        <v>0</v>
      </c>
      <c r="AE35" s="4">
        <v>6</v>
      </c>
      <c r="AF35" s="15">
        <v>0</v>
      </c>
      <c r="AG35" s="47">
        <v>0</v>
      </c>
      <c r="AH35" s="4">
        <v>0</v>
      </c>
      <c r="AI35" s="15">
        <v>0</v>
      </c>
      <c r="AJ35" s="47">
        <v>0</v>
      </c>
      <c r="AK35" s="4">
        <v>0</v>
      </c>
      <c r="AL35" s="15">
        <v>0</v>
      </c>
      <c r="AM35" s="47">
        <v>0</v>
      </c>
      <c r="AN35" s="4">
        <v>0</v>
      </c>
      <c r="AO35" s="15">
        <v>0</v>
      </c>
      <c r="AP35" s="47">
        <v>0</v>
      </c>
      <c r="AQ35" s="4">
        <v>0</v>
      </c>
      <c r="AR35" s="15">
        <v>0</v>
      </c>
      <c r="AS35" s="47">
        <v>0</v>
      </c>
      <c r="AT35" s="4">
        <v>0</v>
      </c>
      <c r="AU35" s="15">
        <v>0</v>
      </c>
      <c r="AV35" s="47">
        <v>0</v>
      </c>
      <c r="AW35" s="4">
        <v>0</v>
      </c>
      <c r="AX35" s="15">
        <v>0</v>
      </c>
      <c r="AY35" s="47">
        <v>0</v>
      </c>
      <c r="AZ35" s="4">
        <v>1</v>
      </c>
      <c r="BA35" s="15">
        <v>0</v>
      </c>
      <c r="BB35" s="47">
        <v>0</v>
      </c>
      <c r="BC35" s="4">
        <v>0</v>
      </c>
      <c r="BD35" s="15">
        <v>0</v>
      </c>
      <c r="BE35" s="47">
        <v>0</v>
      </c>
      <c r="BF35" s="4">
        <v>0</v>
      </c>
      <c r="BG35" s="15">
        <v>0</v>
      </c>
      <c r="BH35" s="47">
        <v>0</v>
      </c>
      <c r="BI35" s="4">
        <v>0</v>
      </c>
      <c r="BJ35" s="15">
        <v>0</v>
      </c>
      <c r="BK35" s="47">
        <v>0</v>
      </c>
      <c r="BL35" s="4">
        <v>0</v>
      </c>
      <c r="BM35" s="15">
        <v>0</v>
      </c>
      <c r="BN35" s="47">
        <v>0</v>
      </c>
      <c r="BO35" s="4">
        <v>4</v>
      </c>
      <c r="BP35" s="15">
        <v>0</v>
      </c>
      <c r="BQ35" s="47">
        <v>0</v>
      </c>
      <c r="BR35" s="4">
        <v>0</v>
      </c>
      <c r="BS35" s="15">
        <v>0</v>
      </c>
      <c r="BT35" s="47">
        <v>0</v>
      </c>
      <c r="BU35" s="4">
        <v>0</v>
      </c>
      <c r="BV35" s="15">
        <v>0</v>
      </c>
      <c r="BW35" s="47">
        <v>0</v>
      </c>
      <c r="BX35" s="4">
        <v>0</v>
      </c>
      <c r="BY35" s="15">
        <v>0</v>
      </c>
      <c r="BZ35" s="47">
        <v>1</v>
      </c>
      <c r="CA35" s="4">
        <v>6</v>
      </c>
      <c r="CB35" s="15">
        <f>CA35/BZ35*1000</f>
        <v>6000</v>
      </c>
      <c r="CC35" s="47">
        <v>0</v>
      </c>
      <c r="CD35" s="4">
        <v>0</v>
      </c>
      <c r="CE35" s="15">
        <v>0</v>
      </c>
      <c r="CF35" s="47">
        <v>0</v>
      </c>
      <c r="CG35" s="4">
        <v>278</v>
      </c>
      <c r="CH35" s="15">
        <v>0</v>
      </c>
      <c r="CI35" s="47">
        <v>0</v>
      </c>
      <c r="CJ35" s="4">
        <v>0</v>
      </c>
      <c r="CK35" s="15">
        <v>0</v>
      </c>
      <c r="CL35" s="47">
        <v>0</v>
      </c>
      <c r="CM35" s="4">
        <v>0</v>
      </c>
      <c r="CN35" s="15">
        <v>0</v>
      </c>
      <c r="CO35" s="47">
        <v>0</v>
      </c>
      <c r="CP35" s="4">
        <v>0</v>
      </c>
      <c r="CQ35" s="15">
        <v>0</v>
      </c>
      <c r="CR35" s="47">
        <v>0</v>
      </c>
      <c r="CS35" s="4">
        <v>0</v>
      </c>
      <c r="CT35" s="15">
        <v>0</v>
      </c>
      <c r="CU35" s="47">
        <v>0</v>
      </c>
      <c r="CV35" s="4">
        <v>0</v>
      </c>
      <c r="CW35" s="15">
        <f t="shared" si="97"/>
        <v>0</v>
      </c>
      <c r="CX35" s="47">
        <v>0</v>
      </c>
      <c r="CY35" s="4">
        <v>0</v>
      </c>
      <c r="CZ35" s="15">
        <v>0</v>
      </c>
      <c r="DA35" s="47">
        <v>0</v>
      </c>
      <c r="DB35" s="4">
        <v>0</v>
      </c>
      <c r="DC35" s="15">
        <v>0</v>
      </c>
      <c r="DD35" s="47">
        <v>0</v>
      </c>
      <c r="DE35" s="4">
        <v>0</v>
      </c>
      <c r="DF35" s="15">
        <v>0</v>
      </c>
      <c r="DG35" s="47">
        <v>0</v>
      </c>
      <c r="DH35" s="4">
        <v>0</v>
      </c>
      <c r="DI35" s="15">
        <v>0</v>
      </c>
      <c r="DJ35" s="47">
        <v>0</v>
      </c>
      <c r="DK35" s="4">
        <v>0</v>
      </c>
      <c r="DL35" s="15">
        <v>0</v>
      </c>
      <c r="DM35" s="47">
        <v>0</v>
      </c>
      <c r="DN35" s="4">
        <v>0</v>
      </c>
      <c r="DO35" s="15">
        <v>0</v>
      </c>
      <c r="DP35" s="71">
        <v>0</v>
      </c>
      <c r="DQ35" s="4">
        <v>0</v>
      </c>
      <c r="DR35" s="15">
        <v>0</v>
      </c>
      <c r="DS35" s="47">
        <v>0</v>
      </c>
      <c r="DT35" s="4">
        <v>0</v>
      </c>
      <c r="DU35" s="15">
        <v>0</v>
      </c>
      <c r="DV35" s="47">
        <v>0</v>
      </c>
      <c r="DW35" s="4">
        <v>0</v>
      </c>
      <c r="DX35" s="15">
        <v>0</v>
      </c>
      <c r="DY35" s="47">
        <v>0</v>
      </c>
      <c r="DZ35" s="4">
        <v>0</v>
      </c>
      <c r="EA35" s="15">
        <v>0</v>
      </c>
      <c r="EB35" s="47">
        <v>0</v>
      </c>
      <c r="EC35" s="4">
        <v>2</v>
      </c>
      <c r="ED35" s="15">
        <v>0</v>
      </c>
      <c r="EE35" s="47">
        <v>2</v>
      </c>
      <c r="EF35" s="4">
        <v>10</v>
      </c>
      <c r="EG35" s="15">
        <f>EF35/EE35*1000</f>
        <v>5000</v>
      </c>
      <c r="EH35" s="6">
        <f t="shared" si="51"/>
        <v>3</v>
      </c>
      <c r="EI35" s="11">
        <f t="shared" si="52"/>
        <v>307</v>
      </c>
      <c r="EJ35" s="1"/>
      <c r="EK35" s="2"/>
      <c r="EL35" s="1"/>
      <c r="EM35" s="1"/>
      <c r="EN35" s="1"/>
      <c r="EO35" s="2"/>
      <c r="EP35" s="1"/>
      <c r="EQ35" s="1"/>
      <c r="ER35" s="1"/>
      <c r="ES35" s="2"/>
      <c r="ET35" s="1"/>
      <c r="EU35" s="1"/>
      <c r="EV35" s="1"/>
      <c r="EW35" s="2"/>
      <c r="EX35" s="1"/>
      <c r="EY35" s="1"/>
      <c r="EZ35" s="1"/>
      <c r="FA35" s="2"/>
      <c r="FB35" s="1"/>
      <c r="FC35" s="1"/>
      <c r="FD35" s="1"/>
      <c r="FE35" s="2"/>
      <c r="FF35" s="1"/>
      <c r="FG35" s="1"/>
      <c r="FH35" s="1"/>
      <c r="FI35" s="2"/>
      <c r="FJ35" s="1"/>
      <c r="FK35" s="1"/>
      <c r="FL35" s="1"/>
      <c r="FM35" s="2"/>
      <c r="FN35" s="1"/>
      <c r="FO35" s="1"/>
      <c r="FP35" s="1"/>
      <c r="FQ35" s="2"/>
      <c r="FR35" s="1"/>
      <c r="FS35" s="1"/>
      <c r="FT35" s="1"/>
      <c r="FU35" s="2"/>
      <c r="FV35" s="1"/>
      <c r="FW35" s="1"/>
      <c r="FX35" s="1"/>
      <c r="FY35" s="2"/>
      <c r="FZ35" s="1"/>
      <c r="GA35" s="1"/>
      <c r="GB35" s="1"/>
    </row>
    <row r="36" spans="1:259" x14ac:dyDescent="0.3">
      <c r="A36" s="60">
        <v>2011</v>
      </c>
      <c r="B36" s="61" t="s">
        <v>9</v>
      </c>
      <c r="C36" s="47">
        <v>0</v>
      </c>
      <c r="D36" s="4">
        <v>0</v>
      </c>
      <c r="E36" s="15">
        <v>0</v>
      </c>
      <c r="F36" s="47">
        <v>0</v>
      </c>
      <c r="G36" s="4">
        <v>0</v>
      </c>
      <c r="H36" s="15">
        <v>0</v>
      </c>
      <c r="I36" s="47">
        <v>0</v>
      </c>
      <c r="J36" s="4">
        <v>0</v>
      </c>
      <c r="K36" s="15">
        <v>0</v>
      </c>
      <c r="L36" s="47">
        <v>0</v>
      </c>
      <c r="M36" s="4">
        <v>0</v>
      </c>
      <c r="N36" s="15">
        <v>0</v>
      </c>
      <c r="O36" s="47">
        <v>0</v>
      </c>
      <c r="P36" s="4">
        <v>0</v>
      </c>
      <c r="Q36" s="15">
        <f t="shared" si="96"/>
        <v>0</v>
      </c>
      <c r="R36" s="47">
        <v>0</v>
      </c>
      <c r="S36" s="4">
        <v>0</v>
      </c>
      <c r="T36" s="15">
        <v>0</v>
      </c>
      <c r="U36" s="47"/>
      <c r="V36" s="4"/>
      <c r="W36" s="15"/>
      <c r="X36" s="47">
        <v>0</v>
      </c>
      <c r="Y36" s="4">
        <v>0</v>
      </c>
      <c r="Z36" s="15">
        <v>0</v>
      </c>
      <c r="AA36" s="47">
        <v>0</v>
      </c>
      <c r="AB36" s="4">
        <v>0</v>
      </c>
      <c r="AC36" s="15">
        <v>0</v>
      </c>
      <c r="AD36" s="47">
        <v>0</v>
      </c>
      <c r="AE36" s="4">
        <v>1</v>
      </c>
      <c r="AF36" s="15">
        <v>0</v>
      </c>
      <c r="AG36" s="47">
        <v>0</v>
      </c>
      <c r="AH36" s="4">
        <v>0</v>
      </c>
      <c r="AI36" s="15">
        <v>0</v>
      </c>
      <c r="AJ36" s="47">
        <v>0</v>
      </c>
      <c r="AK36" s="4">
        <v>0</v>
      </c>
      <c r="AL36" s="15">
        <v>0</v>
      </c>
      <c r="AM36" s="47">
        <v>0</v>
      </c>
      <c r="AN36" s="4">
        <v>0</v>
      </c>
      <c r="AO36" s="15">
        <v>0</v>
      </c>
      <c r="AP36" s="47">
        <v>0</v>
      </c>
      <c r="AQ36" s="4">
        <v>0</v>
      </c>
      <c r="AR36" s="15">
        <v>0</v>
      </c>
      <c r="AS36" s="47">
        <v>0</v>
      </c>
      <c r="AT36" s="4">
        <v>0</v>
      </c>
      <c r="AU36" s="15">
        <v>0</v>
      </c>
      <c r="AV36" s="47">
        <v>0</v>
      </c>
      <c r="AW36" s="4">
        <v>0</v>
      </c>
      <c r="AX36" s="15">
        <v>0</v>
      </c>
      <c r="AY36" s="47">
        <v>0</v>
      </c>
      <c r="AZ36" s="4">
        <v>0</v>
      </c>
      <c r="BA36" s="15">
        <v>0</v>
      </c>
      <c r="BB36" s="47">
        <v>0</v>
      </c>
      <c r="BC36" s="4">
        <v>0</v>
      </c>
      <c r="BD36" s="15">
        <v>0</v>
      </c>
      <c r="BE36" s="47">
        <v>0</v>
      </c>
      <c r="BF36" s="4">
        <v>0</v>
      </c>
      <c r="BG36" s="15">
        <v>0</v>
      </c>
      <c r="BH36" s="47">
        <v>0</v>
      </c>
      <c r="BI36" s="4">
        <v>0</v>
      </c>
      <c r="BJ36" s="15">
        <v>0</v>
      </c>
      <c r="BK36" s="47">
        <v>0</v>
      </c>
      <c r="BL36" s="4">
        <v>0</v>
      </c>
      <c r="BM36" s="15">
        <v>0</v>
      </c>
      <c r="BN36" s="47">
        <v>0</v>
      </c>
      <c r="BO36" s="4">
        <v>0</v>
      </c>
      <c r="BP36" s="15">
        <v>0</v>
      </c>
      <c r="BQ36" s="47">
        <v>0</v>
      </c>
      <c r="BR36" s="4">
        <v>2</v>
      </c>
      <c r="BS36" s="15">
        <v>0</v>
      </c>
      <c r="BT36" s="47">
        <v>0</v>
      </c>
      <c r="BU36" s="4">
        <v>0</v>
      </c>
      <c r="BV36" s="15">
        <v>0</v>
      </c>
      <c r="BW36" s="47">
        <v>0</v>
      </c>
      <c r="BX36" s="4">
        <v>0</v>
      </c>
      <c r="BY36" s="15">
        <v>0</v>
      </c>
      <c r="BZ36" s="47">
        <v>0</v>
      </c>
      <c r="CA36" s="4">
        <v>1</v>
      </c>
      <c r="CB36" s="15">
        <v>0</v>
      </c>
      <c r="CC36" s="47">
        <v>0</v>
      </c>
      <c r="CD36" s="4">
        <v>0</v>
      </c>
      <c r="CE36" s="15">
        <v>0</v>
      </c>
      <c r="CF36" s="47">
        <v>0</v>
      </c>
      <c r="CG36" s="4">
        <v>0</v>
      </c>
      <c r="CH36" s="15">
        <v>0</v>
      </c>
      <c r="CI36" s="47">
        <v>0</v>
      </c>
      <c r="CJ36" s="4">
        <v>0</v>
      </c>
      <c r="CK36" s="15">
        <v>0</v>
      </c>
      <c r="CL36" s="47">
        <v>0</v>
      </c>
      <c r="CM36" s="4">
        <v>0</v>
      </c>
      <c r="CN36" s="15">
        <v>0</v>
      </c>
      <c r="CO36" s="47">
        <v>0</v>
      </c>
      <c r="CP36" s="4">
        <v>0</v>
      </c>
      <c r="CQ36" s="15">
        <v>0</v>
      </c>
      <c r="CR36" s="47">
        <v>0</v>
      </c>
      <c r="CS36" s="4">
        <v>0</v>
      </c>
      <c r="CT36" s="15">
        <v>0</v>
      </c>
      <c r="CU36" s="47">
        <v>0</v>
      </c>
      <c r="CV36" s="4">
        <v>0</v>
      </c>
      <c r="CW36" s="15">
        <f t="shared" si="97"/>
        <v>0</v>
      </c>
      <c r="CX36" s="47">
        <v>0</v>
      </c>
      <c r="CY36" s="4">
        <v>0</v>
      </c>
      <c r="CZ36" s="15">
        <v>0</v>
      </c>
      <c r="DA36" s="47">
        <v>0</v>
      </c>
      <c r="DB36" s="4">
        <v>0</v>
      </c>
      <c r="DC36" s="15">
        <v>0</v>
      </c>
      <c r="DD36" s="47">
        <v>0</v>
      </c>
      <c r="DE36" s="4">
        <v>0</v>
      </c>
      <c r="DF36" s="15">
        <v>0</v>
      </c>
      <c r="DG36" s="47">
        <v>0</v>
      </c>
      <c r="DH36" s="4">
        <v>0</v>
      </c>
      <c r="DI36" s="15">
        <v>0</v>
      </c>
      <c r="DJ36" s="47">
        <v>1</v>
      </c>
      <c r="DK36" s="4">
        <v>16</v>
      </c>
      <c r="DL36" s="15">
        <f>DK36/DJ36*1000</f>
        <v>16000</v>
      </c>
      <c r="DM36" s="47">
        <v>0</v>
      </c>
      <c r="DN36" s="4">
        <v>0</v>
      </c>
      <c r="DO36" s="15">
        <v>0</v>
      </c>
      <c r="DP36" s="71">
        <v>0</v>
      </c>
      <c r="DQ36" s="4">
        <v>0</v>
      </c>
      <c r="DR36" s="15">
        <v>0</v>
      </c>
      <c r="DS36" s="47">
        <v>0</v>
      </c>
      <c r="DT36" s="4">
        <v>0</v>
      </c>
      <c r="DU36" s="15">
        <v>0</v>
      </c>
      <c r="DV36" s="47">
        <v>0</v>
      </c>
      <c r="DW36" s="4">
        <v>0</v>
      </c>
      <c r="DX36" s="15">
        <v>0</v>
      </c>
      <c r="DY36" s="47">
        <v>0</v>
      </c>
      <c r="DZ36" s="4">
        <v>0</v>
      </c>
      <c r="EA36" s="15">
        <v>0</v>
      </c>
      <c r="EB36" s="47">
        <v>4</v>
      </c>
      <c r="EC36" s="4">
        <v>21</v>
      </c>
      <c r="ED36" s="15">
        <f>EC36/EB36*1000</f>
        <v>5250</v>
      </c>
      <c r="EE36" s="47">
        <v>0</v>
      </c>
      <c r="EF36" s="4">
        <v>0</v>
      </c>
      <c r="EG36" s="15">
        <v>0</v>
      </c>
      <c r="EH36" s="6">
        <f t="shared" si="51"/>
        <v>5</v>
      </c>
      <c r="EI36" s="11">
        <f t="shared" si="52"/>
        <v>41</v>
      </c>
      <c r="EJ36" s="1"/>
      <c r="EK36" s="2"/>
      <c r="EL36" s="1"/>
      <c r="EM36" s="1"/>
      <c r="EN36" s="1"/>
      <c r="EO36" s="2"/>
      <c r="EP36" s="1"/>
      <c r="EQ36" s="1"/>
      <c r="ER36" s="1"/>
      <c r="ES36" s="2"/>
      <c r="ET36" s="1"/>
      <c r="EU36" s="1"/>
      <c r="EV36" s="1"/>
      <c r="EW36" s="2"/>
      <c r="EX36" s="1"/>
      <c r="EY36" s="1"/>
      <c r="EZ36" s="1"/>
      <c r="FA36" s="2"/>
      <c r="FB36" s="1"/>
      <c r="FC36" s="1"/>
      <c r="FD36" s="1"/>
      <c r="FE36" s="2"/>
      <c r="FF36" s="1"/>
      <c r="FG36" s="1"/>
      <c r="FH36" s="1"/>
      <c r="FI36" s="2"/>
      <c r="FJ36" s="1"/>
      <c r="FK36" s="1"/>
      <c r="FL36" s="1"/>
      <c r="FM36" s="2"/>
      <c r="FN36" s="1"/>
      <c r="FO36" s="1"/>
      <c r="FP36" s="1"/>
      <c r="FQ36" s="2"/>
      <c r="FR36" s="1"/>
      <c r="FS36" s="1"/>
      <c r="FT36" s="1"/>
      <c r="FU36" s="2"/>
      <c r="FV36" s="1"/>
      <c r="FW36" s="1"/>
      <c r="FX36" s="1"/>
      <c r="FY36" s="2"/>
      <c r="FZ36" s="1"/>
      <c r="GA36" s="1"/>
      <c r="GB36" s="1"/>
    </row>
    <row r="37" spans="1:259" x14ac:dyDescent="0.3">
      <c r="A37" s="60">
        <v>2011</v>
      </c>
      <c r="B37" s="61" t="s">
        <v>10</v>
      </c>
      <c r="C37" s="47">
        <v>0</v>
      </c>
      <c r="D37" s="4">
        <v>0</v>
      </c>
      <c r="E37" s="15">
        <v>0</v>
      </c>
      <c r="F37" s="47">
        <v>0</v>
      </c>
      <c r="G37" s="4">
        <v>0</v>
      </c>
      <c r="H37" s="15">
        <v>0</v>
      </c>
      <c r="I37" s="47">
        <v>0</v>
      </c>
      <c r="J37" s="4">
        <v>0</v>
      </c>
      <c r="K37" s="15">
        <v>0</v>
      </c>
      <c r="L37" s="47">
        <v>0</v>
      </c>
      <c r="M37" s="4">
        <v>0</v>
      </c>
      <c r="N37" s="15">
        <v>0</v>
      </c>
      <c r="O37" s="47">
        <v>0</v>
      </c>
      <c r="P37" s="4">
        <v>0</v>
      </c>
      <c r="Q37" s="15">
        <f t="shared" si="96"/>
        <v>0</v>
      </c>
      <c r="R37" s="47">
        <v>0</v>
      </c>
      <c r="S37" s="4">
        <v>0</v>
      </c>
      <c r="T37" s="15">
        <v>0</v>
      </c>
      <c r="U37" s="47"/>
      <c r="V37" s="4"/>
      <c r="W37" s="15"/>
      <c r="X37" s="47">
        <v>0</v>
      </c>
      <c r="Y37" s="4">
        <v>0</v>
      </c>
      <c r="Z37" s="15">
        <v>0</v>
      </c>
      <c r="AA37" s="47">
        <v>0</v>
      </c>
      <c r="AB37" s="4">
        <v>0</v>
      </c>
      <c r="AC37" s="15">
        <v>0</v>
      </c>
      <c r="AD37" s="47">
        <v>0</v>
      </c>
      <c r="AE37" s="4">
        <v>0</v>
      </c>
      <c r="AF37" s="15">
        <v>0</v>
      </c>
      <c r="AG37" s="47">
        <v>0</v>
      </c>
      <c r="AH37" s="4">
        <v>0</v>
      </c>
      <c r="AI37" s="15">
        <v>0</v>
      </c>
      <c r="AJ37" s="47">
        <v>0</v>
      </c>
      <c r="AK37" s="4">
        <v>0</v>
      </c>
      <c r="AL37" s="15">
        <v>0</v>
      </c>
      <c r="AM37" s="47">
        <v>0</v>
      </c>
      <c r="AN37" s="4">
        <v>0</v>
      </c>
      <c r="AO37" s="15">
        <v>0</v>
      </c>
      <c r="AP37" s="47">
        <v>0</v>
      </c>
      <c r="AQ37" s="4">
        <v>0</v>
      </c>
      <c r="AR37" s="15">
        <v>0</v>
      </c>
      <c r="AS37" s="47">
        <v>0</v>
      </c>
      <c r="AT37" s="4">
        <v>0</v>
      </c>
      <c r="AU37" s="15">
        <v>0</v>
      </c>
      <c r="AV37" s="47">
        <v>0</v>
      </c>
      <c r="AW37" s="4">
        <v>0</v>
      </c>
      <c r="AX37" s="15">
        <v>0</v>
      </c>
      <c r="AY37" s="47">
        <v>0</v>
      </c>
      <c r="AZ37" s="4">
        <v>0</v>
      </c>
      <c r="BA37" s="15">
        <v>0</v>
      </c>
      <c r="BB37" s="47">
        <v>0</v>
      </c>
      <c r="BC37" s="4">
        <v>0</v>
      </c>
      <c r="BD37" s="15">
        <v>0</v>
      </c>
      <c r="BE37" s="47">
        <v>0</v>
      </c>
      <c r="BF37" s="4">
        <v>0</v>
      </c>
      <c r="BG37" s="15">
        <v>0</v>
      </c>
      <c r="BH37" s="47">
        <v>0</v>
      </c>
      <c r="BI37" s="4">
        <v>0</v>
      </c>
      <c r="BJ37" s="15">
        <v>0</v>
      </c>
      <c r="BK37" s="47">
        <v>0</v>
      </c>
      <c r="BL37" s="4">
        <v>0</v>
      </c>
      <c r="BM37" s="15">
        <v>0</v>
      </c>
      <c r="BN37" s="47">
        <v>0</v>
      </c>
      <c r="BO37" s="4">
        <v>0</v>
      </c>
      <c r="BP37" s="15">
        <v>0</v>
      </c>
      <c r="BQ37" s="47">
        <v>0</v>
      </c>
      <c r="BR37" s="4">
        <v>0</v>
      </c>
      <c r="BS37" s="15">
        <v>0</v>
      </c>
      <c r="BT37" s="47">
        <v>0</v>
      </c>
      <c r="BU37" s="4">
        <v>0</v>
      </c>
      <c r="BV37" s="15">
        <v>0</v>
      </c>
      <c r="BW37" s="47">
        <v>0</v>
      </c>
      <c r="BX37" s="4">
        <v>0</v>
      </c>
      <c r="BY37" s="15">
        <v>0</v>
      </c>
      <c r="BZ37" s="47">
        <v>0</v>
      </c>
      <c r="CA37" s="4">
        <v>0</v>
      </c>
      <c r="CB37" s="15">
        <v>0</v>
      </c>
      <c r="CC37" s="47">
        <v>0</v>
      </c>
      <c r="CD37" s="4">
        <v>0</v>
      </c>
      <c r="CE37" s="15">
        <v>0</v>
      </c>
      <c r="CF37" s="47">
        <v>0</v>
      </c>
      <c r="CG37" s="4">
        <v>0</v>
      </c>
      <c r="CH37" s="15">
        <v>0</v>
      </c>
      <c r="CI37" s="47">
        <v>0</v>
      </c>
      <c r="CJ37" s="4">
        <v>0</v>
      </c>
      <c r="CK37" s="15">
        <v>0</v>
      </c>
      <c r="CL37" s="47">
        <v>0</v>
      </c>
      <c r="CM37" s="4">
        <v>0</v>
      </c>
      <c r="CN37" s="15">
        <v>0</v>
      </c>
      <c r="CO37" s="47">
        <v>0</v>
      </c>
      <c r="CP37" s="4">
        <v>0</v>
      </c>
      <c r="CQ37" s="15">
        <v>0</v>
      </c>
      <c r="CR37" s="47">
        <v>0</v>
      </c>
      <c r="CS37" s="4">
        <v>0</v>
      </c>
      <c r="CT37" s="15">
        <v>0</v>
      </c>
      <c r="CU37" s="47">
        <v>0</v>
      </c>
      <c r="CV37" s="4">
        <v>0</v>
      </c>
      <c r="CW37" s="15">
        <f t="shared" si="97"/>
        <v>0</v>
      </c>
      <c r="CX37" s="47">
        <v>0</v>
      </c>
      <c r="CY37" s="4">
        <v>0</v>
      </c>
      <c r="CZ37" s="15">
        <v>0</v>
      </c>
      <c r="DA37" s="47">
        <v>0</v>
      </c>
      <c r="DB37" s="4">
        <v>0</v>
      </c>
      <c r="DC37" s="15">
        <v>0</v>
      </c>
      <c r="DD37" s="47">
        <v>0</v>
      </c>
      <c r="DE37" s="4">
        <v>0</v>
      </c>
      <c r="DF37" s="15">
        <v>0</v>
      </c>
      <c r="DG37" s="47">
        <v>0</v>
      </c>
      <c r="DH37" s="4">
        <v>0</v>
      </c>
      <c r="DI37" s="15">
        <v>0</v>
      </c>
      <c r="DJ37" s="47">
        <v>0</v>
      </c>
      <c r="DK37" s="4">
        <v>0</v>
      </c>
      <c r="DL37" s="15">
        <v>0</v>
      </c>
      <c r="DM37" s="47">
        <v>0</v>
      </c>
      <c r="DN37" s="4">
        <v>0</v>
      </c>
      <c r="DO37" s="15">
        <v>0</v>
      </c>
      <c r="DP37" s="71">
        <v>0</v>
      </c>
      <c r="DQ37" s="4">
        <v>0</v>
      </c>
      <c r="DR37" s="15">
        <v>0</v>
      </c>
      <c r="DS37" s="47">
        <v>0</v>
      </c>
      <c r="DT37" s="4">
        <v>0</v>
      </c>
      <c r="DU37" s="15">
        <v>0</v>
      </c>
      <c r="DV37" s="47">
        <v>0</v>
      </c>
      <c r="DW37" s="4">
        <v>0</v>
      </c>
      <c r="DX37" s="15">
        <v>0</v>
      </c>
      <c r="DY37" s="47">
        <v>0</v>
      </c>
      <c r="DZ37" s="4">
        <v>0</v>
      </c>
      <c r="EA37" s="15">
        <v>0</v>
      </c>
      <c r="EB37" s="47">
        <v>4</v>
      </c>
      <c r="EC37" s="4">
        <v>18</v>
      </c>
      <c r="ED37" s="15">
        <f>EC37/EB37*1000</f>
        <v>4500</v>
      </c>
      <c r="EE37" s="47">
        <v>2</v>
      </c>
      <c r="EF37" s="4">
        <v>18</v>
      </c>
      <c r="EG37" s="15">
        <f>EF37/EE37*1000</f>
        <v>9000</v>
      </c>
      <c r="EH37" s="6">
        <f t="shared" si="51"/>
        <v>6</v>
      </c>
      <c r="EI37" s="11">
        <f t="shared" si="52"/>
        <v>36</v>
      </c>
      <c r="EJ37" s="1"/>
      <c r="EK37" s="2"/>
      <c r="EL37" s="1"/>
      <c r="EM37" s="1"/>
      <c r="EN37" s="1"/>
      <c r="EO37" s="2"/>
      <c r="EP37" s="1"/>
      <c r="EQ37" s="1"/>
      <c r="ER37" s="1"/>
      <c r="ES37" s="2"/>
      <c r="ET37" s="1"/>
      <c r="EU37" s="1"/>
      <c r="EV37" s="1"/>
      <c r="EW37" s="2"/>
      <c r="EX37" s="1"/>
      <c r="EY37" s="1"/>
      <c r="EZ37" s="1"/>
      <c r="FA37" s="2"/>
      <c r="FB37" s="1"/>
      <c r="FC37" s="1"/>
      <c r="FD37" s="1"/>
      <c r="FE37" s="2"/>
      <c r="FF37" s="1"/>
      <c r="FG37" s="1"/>
      <c r="FH37" s="1"/>
      <c r="FI37" s="2"/>
      <c r="FJ37" s="1"/>
      <c r="FK37" s="1"/>
      <c r="FL37" s="1"/>
      <c r="FM37" s="2"/>
      <c r="FN37" s="1"/>
      <c r="FO37" s="1"/>
      <c r="FP37" s="1"/>
      <c r="FQ37" s="2"/>
      <c r="FR37" s="1"/>
      <c r="FS37" s="1"/>
      <c r="FT37" s="1"/>
      <c r="FU37" s="2"/>
      <c r="FV37" s="1"/>
      <c r="FW37" s="1"/>
      <c r="FX37" s="1"/>
      <c r="FY37" s="2"/>
      <c r="FZ37" s="1"/>
      <c r="GA37" s="1"/>
      <c r="GB37" s="1"/>
    </row>
    <row r="38" spans="1:259" x14ac:dyDescent="0.3">
      <c r="A38" s="60">
        <v>2011</v>
      </c>
      <c r="B38" s="61" t="s">
        <v>11</v>
      </c>
      <c r="C38" s="47">
        <v>0</v>
      </c>
      <c r="D38" s="4">
        <v>0</v>
      </c>
      <c r="E38" s="15">
        <v>0</v>
      </c>
      <c r="F38" s="47">
        <v>0</v>
      </c>
      <c r="G38" s="4">
        <v>0</v>
      </c>
      <c r="H38" s="15">
        <v>0</v>
      </c>
      <c r="I38" s="47">
        <v>0</v>
      </c>
      <c r="J38" s="4">
        <v>0</v>
      </c>
      <c r="K38" s="15">
        <v>0</v>
      </c>
      <c r="L38" s="47">
        <v>0</v>
      </c>
      <c r="M38" s="4">
        <v>0</v>
      </c>
      <c r="N38" s="15">
        <v>0</v>
      </c>
      <c r="O38" s="47">
        <v>0</v>
      </c>
      <c r="P38" s="4">
        <v>0</v>
      </c>
      <c r="Q38" s="15">
        <f t="shared" si="96"/>
        <v>0</v>
      </c>
      <c r="R38" s="47">
        <v>0</v>
      </c>
      <c r="S38" s="4">
        <v>0</v>
      </c>
      <c r="T38" s="15">
        <v>0</v>
      </c>
      <c r="U38" s="47"/>
      <c r="V38" s="4"/>
      <c r="W38" s="15"/>
      <c r="X38" s="47">
        <v>0</v>
      </c>
      <c r="Y38" s="4">
        <v>0</v>
      </c>
      <c r="Z38" s="15">
        <v>0</v>
      </c>
      <c r="AA38" s="47">
        <v>0</v>
      </c>
      <c r="AB38" s="4">
        <v>0</v>
      </c>
      <c r="AC38" s="15">
        <v>0</v>
      </c>
      <c r="AD38" s="47">
        <v>0</v>
      </c>
      <c r="AE38" s="4">
        <v>0</v>
      </c>
      <c r="AF38" s="15">
        <v>0</v>
      </c>
      <c r="AG38" s="47">
        <v>0</v>
      </c>
      <c r="AH38" s="4">
        <v>0</v>
      </c>
      <c r="AI38" s="15">
        <v>0</v>
      </c>
      <c r="AJ38" s="47">
        <v>0</v>
      </c>
      <c r="AK38" s="4">
        <v>0</v>
      </c>
      <c r="AL38" s="15">
        <v>0</v>
      </c>
      <c r="AM38" s="47">
        <v>0</v>
      </c>
      <c r="AN38" s="4">
        <v>0</v>
      </c>
      <c r="AO38" s="15">
        <v>0</v>
      </c>
      <c r="AP38" s="47">
        <v>0</v>
      </c>
      <c r="AQ38" s="4">
        <v>0</v>
      </c>
      <c r="AR38" s="15">
        <v>0</v>
      </c>
      <c r="AS38" s="47">
        <v>0</v>
      </c>
      <c r="AT38" s="4">
        <v>0</v>
      </c>
      <c r="AU38" s="15">
        <v>0</v>
      </c>
      <c r="AV38" s="47">
        <v>0</v>
      </c>
      <c r="AW38" s="4">
        <v>0</v>
      </c>
      <c r="AX38" s="15">
        <v>0</v>
      </c>
      <c r="AY38" s="47">
        <v>0</v>
      </c>
      <c r="AZ38" s="4">
        <v>0</v>
      </c>
      <c r="BA38" s="15">
        <v>0</v>
      </c>
      <c r="BB38" s="47">
        <v>0</v>
      </c>
      <c r="BC38" s="4">
        <v>0</v>
      </c>
      <c r="BD38" s="15">
        <v>0</v>
      </c>
      <c r="BE38" s="47">
        <v>0</v>
      </c>
      <c r="BF38" s="4">
        <v>0</v>
      </c>
      <c r="BG38" s="15">
        <v>0</v>
      </c>
      <c r="BH38" s="47">
        <v>0</v>
      </c>
      <c r="BI38" s="4">
        <v>0</v>
      </c>
      <c r="BJ38" s="15">
        <v>0</v>
      </c>
      <c r="BK38" s="47">
        <v>0</v>
      </c>
      <c r="BL38" s="4">
        <v>0</v>
      </c>
      <c r="BM38" s="15">
        <v>0</v>
      </c>
      <c r="BN38" s="47">
        <v>0</v>
      </c>
      <c r="BO38" s="4">
        <v>0</v>
      </c>
      <c r="BP38" s="15">
        <v>0</v>
      </c>
      <c r="BQ38" s="47">
        <v>15</v>
      </c>
      <c r="BR38" s="4">
        <v>112</v>
      </c>
      <c r="BS38" s="15">
        <f>BR38/BQ38*1000</f>
        <v>7466.666666666667</v>
      </c>
      <c r="BT38" s="47">
        <v>0</v>
      </c>
      <c r="BU38" s="4">
        <v>0</v>
      </c>
      <c r="BV38" s="15">
        <v>0</v>
      </c>
      <c r="BW38" s="47">
        <v>0</v>
      </c>
      <c r="BX38" s="4">
        <v>0</v>
      </c>
      <c r="BY38" s="15">
        <v>0</v>
      </c>
      <c r="BZ38" s="47">
        <v>0</v>
      </c>
      <c r="CA38" s="4">
        <v>0</v>
      </c>
      <c r="CB38" s="15">
        <v>0</v>
      </c>
      <c r="CC38" s="47">
        <v>0</v>
      </c>
      <c r="CD38" s="4">
        <v>0</v>
      </c>
      <c r="CE38" s="15">
        <v>0</v>
      </c>
      <c r="CF38" s="47">
        <v>0</v>
      </c>
      <c r="CG38" s="4">
        <v>0</v>
      </c>
      <c r="CH38" s="15">
        <v>0</v>
      </c>
      <c r="CI38" s="47">
        <v>0</v>
      </c>
      <c r="CJ38" s="4">
        <v>0</v>
      </c>
      <c r="CK38" s="15">
        <v>0</v>
      </c>
      <c r="CL38" s="47">
        <v>0</v>
      </c>
      <c r="CM38" s="4">
        <v>0</v>
      </c>
      <c r="CN38" s="15">
        <v>0</v>
      </c>
      <c r="CO38" s="47">
        <v>0</v>
      </c>
      <c r="CP38" s="4">
        <v>0</v>
      </c>
      <c r="CQ38" s="15">
        <v>0</v>
      </c>
      <c r="CR38" s="47">
        <v>0</v>
      </c>
      <c r="CS38" s="4">
        <v>0</v>
      </c>
      <c r="CT38" s="15">
        <v>0</v>
      </c>
      <c r="CU38" s="47">
        <v>0</v>
      </c>
      <c r="CV38" s="4">
        <v>0</v>
      </c>
      <c r="CW38" s="15">
        <f t="shared" si="97"/>
        <v>0</v>
      </c>
      <c r="CX38" s="47">
        <v>0</v>
      </c>
      <c r="CY38" s="4">
        <v>0</v>
      </c>
      <c r="CZ38" s="15">
        <v>0</v>
      </c>
      <c r="DA38" s="47">
        <v>0</v>
      </c>
      <c r="DB38" s="4">
        <v>0</v>
      </c>
      <c r="DC38" s="15">
        <v>0</v>
      </c>
      <c r="DD38" s="47">
        <v>0</v>
      </c>
      <c r="DE38" s="4">
        <v>0</v>
      </c>
      <c r="DF38" s="15">
        <v>0</v>
      </c>
      <c r="DG38" s="47">
        <v>0</v>
      </c>
      <c r="DH38" s="4">
        <v>0</v>
      </c>
      <c r="DI38" s="15">
        <v>0</v>
      </c>
      <c r="DJ38" s="47">
        <v>0</v>
      </c>
      <c r="DK38" s="4">
        <v>0</v>
      </c>
      <c r="DL38" s="15">
        <v>0</v>
      </c>
      <c r="DM38" s="47">
        <v>0</v>
      </c>
      <c r="DN38" s="4">
        <v>0</v>
      </c>
      <c r="DO38" s="15">
        <v>0</v>
      </c>
      <c r="DP38" s="71">
        <v>0</v>
      </c>
      <c r="DQ38" s="4">
        <v>0</v>
      </c>
      <c r="DR38" s="15">
        <v>0</v>
      </c>
      <c r="DS38" s="47">
        <v>0</v>
      </c>
      <c r="DT38" s="4">
        <v>0</v>
      </c>
      <c r="DU38" s="15">
        <v>0</v>
      </c>
      <c r="DV38" s="47">
        <v>0</v>
      </c>
      <c r="DW38" s="4">
        <v>0</v>
      </c>
      <c r="DX38" s="15">
        <v>0</v>
      </c>
      <c r="DY38" s="47">
        <v>0</v>
      </c>
      <c r="DZ38" s="4">
        <v>0</v>
      </c>
      <c r="EA38" s="15">
        <v>0</v>
      </c>
      <c r="EB38" s="47">
        <v>0</v>
      </c>
      <c r="EC38" s="4">
        <v>0</v>
      </c>
      <c r="ED38" s="15">
        <v>0</v>
      </c>
      <c r="EE38" s="47">
        <v>0</v>
      </c>
      <c r="EF38" s="4">
        <v>1</v>
      </c>
      <c r="EG38" s="15">
        <v>0</v>
      </c>
      <c r="EH38" s="6">
        <f t="shared" si="51"/>
        <v>15</v>
      </c>
      <c r="EI38" s="11">
        <f t="shared" si="52"/>
        <v>113</v>
      </c>
      <c r="EJ38" s="1"/>
      <c r="EK38" s="2"/>
      <c r="EL38" s="1"/>
      <c r="EM38" s="1"/>
      <c r="EN38" s="1"/>
      <c r="EO38" s="2"/>
      <c r="EP38" s="1"/>
      <c r="EQ38" s="1"/>
      <c r="ER38" s="1"/>
      <c r="ES38" s="2"/>
      <c r="ET38" s="1"/>
      <c r="EU38" s="1"/>
      <c r="EV38" s="1"/>
      <c r="EW38" s="2"/>
      <c r="EX38" s="1"/>
      <c r="EY38" s="1"/>
      <c r="EZ38" s="1"/>
      <c r="FA38" s="2"/>
      <c r="FB38" s="1"/>
      <c r="FC38" s="1"/>
      <c r="FD38" s="1"/>
      <c r="FE38" s="2"/>
      <c r="FF38" s="1"/>
      <c r="FG38" s="1"/>
      <c r="FH38" s="1"/>
      <c r="FI38" s="2"/>
      <c r="FJ38" s="1"/>
      <c r="FK38" s="1"/>
      <c r="FL38" s="1"/>
      <c r="FM38" s="2"/>
      <c r="FN38" s="1"/>
      <c r="FO38" s="1"/>
      <c r="FP38" s="1"/>
      <c r="FQ38" s="2"/>
      <c r="FR38" s="1"/>
      <c r="FS38" s="1"/>
      <c r="FT38" s="1"/>
      <c r="FU38" s="2"/>
      <c r="FV38" s="1"/>
      <c r="FW38" s="1"/>
      <c r="FX38" s="1"/>
      <c r="FY38" s="2"/>
      <c r="FZ38" s="1"/>
      <c r="GA38" s="1"/>
      <c r="GB38" s="1"/>
    </row>
    <row r="39" spans="1:259" x14ac:dyDescent="0.3">
      <c r="A39" s="60">
        <v>2011</v>
      </c>
      <c r="B39" s="61" t="s">
        <v>12</v>
      </c>
      <c r="C39" s="47">
        <v>0</v>
      </c>
      <c r="D39" s="4">
        <v>0</v>
      </c>
      <c r="E39" s="15">
        <v>0</v>
      </c>
      <c r="F39" s="47">
        <v>0</v>
      </c>
      <c r="G39" s="4">
        <v>0</v>
      </c>
      <c r="H39" s="15">
        <v>0</v>
      </c>
      <c r="I39" s="47">
        <v>0</v>
      </c>
      <c r="J39" s="4">
        <v>0</v>
      </c>
      <c r="K39" s="15">
        <v>0</v>
      </c>
      <c r="L39" s="47">
        <v>0</v>
      </c>
      <c r="M39" s="4">
        <v>0</v>
      </c>
      <c r="N39" s="15">
        <v>0</v>
      </c>
      <c r="O39" s="47">
        <v>0</v>
      </c>
      <c r="P39" s="4">
        <v>0</v>
      </c>
      <c r="Q39" s="15">
        <f t="shared" si="96"/>
        <v>0</v>
      </c>
      <c r="R39" s="47">
        <v>0</v>
      </c>
      <c r="S39" s="4">
        <v>0</v>
      </c>
      <c r="T39" s="15">
        <v>0</v>
      </c>
      <c r="U39" s="51"/>
      <c r="V39" s="10"/>
      <c r="W39" s="15"/>
      <c r="X39" s="51">
        <v>0</v>
      </c>
      <c r="Y39" s="10">
        <v>0</v>
      </c>
      <c r="Z39" s="15">
        <v>0</v>
      </c>
      <c r="AA39" s="47">
        <v>0</v>
      </c>
      <c r="AB39" s="4">
        <v>0</v>
      </c>
      <c r="AC39" s="15">
        <v>0</v>
      </c>
      <c r="AD39" s="47">
        <v>0</v>
      </c>
      <c r="AE39" s="4">
        <v>0</v>
      </c>
      <c r="AF39" s="15">
        <v>0</v>
      </c>
      <c r="AG39" s="47">
        <v>0</v>
      </c>
      <c r="AH39" s="4">
        <v>0</v>
      </c>
      <c r="AI39" s="15">
        <v>0</v>
      </c>
      <c r="AJ39" s="47">
        <v>0</v>
      </c>
      <c r="AK39" s="4">
        <v>0</v>
      </c>
      <c r="AL39" s="15">
        <v>0</v>
      </c>
      <c r="AM39" s="47">
        <v>0</v>
      </c>
      <c r="AN39" s="4">
        <v>0</v>
      </c>
      <c r="AO39" s="15">
        <v>0</v>
      </c>
      <c r="AP39" s="47">
        <v>0</v>
      </c>
      <c r="AQ39" s="4">
        <v>0</v>
      </c>
      <c r="AR39" s="15">
        <v>0</v>
      </c>
      <c r="AS39" s="47">
        <v>0</v>
      </c>
      <c r="AT39" s="4">
        <v>0</v>
      </c>
      <c r="AU39" s="15">
        <v>0</v>
      </c>
      <c r="AV39" s="47">
        <v>0</v>
      </c>
      <c r="AW39" s="4">
        <v>0</v>
      </c>
      <c r="AX39" s="15">
        <v>0</v>
      </c>
      <c r="AY39" s="47">
        <v>0</v>
      </c>
      <c r="AZ39" s="4">
        <v>0</v>
      </c>
      <c r="BA39" s="15">
        <v>0</v>
      </c>
      <c r="BB39" s="47">
        <v>0</v>
      </c>
      <c r="BC39" s="4">
        <v>0</v>
      </c>
      <c r="BD39" s="15">
        <v>0</v>
      </c>
      <c r="BE39" s="47">
        <v>0</v>
      </c>
      <c r="BF39" s="4">
        <v>0</v>
      </c>
      <c r="BG39" s="15">
        <v>0</v>
      </c>
      <c r="BH39" s="47">
        <v>0</v>
      </c>
      <c r="BI39" s="4">
        <v>0</v>
      </c>
      <c r="BJ39" s="15">
        <v>0</v>
      </c>
      <c r="BK39" s="47">
        <v>0</v>
      </c>
      <c r="BL39" s="4">
        <v>0</v>
      </c>
      <c r="BM39" s="15">
        <v>0</v>
      </c>
      <c r="BN39" s="47">
        <v>0</v>
      </c>
      <c r="BO39" s="4">
        <v>0</v>
      </c>
      <c r="BP39" s="15">
        <v>0</v>
      </c>
      <c r="BQ39" s="47">
        <v>0</v>
      </c>
      <c r="BR39" s="4">
        <v>0</v>
      </c>
      <c r="BS39" s="15">
        <v>0</v>
      </c>
      <c r="BT39" s="47">
        <v>0</v>
      </c>
      <c r="BU39" s="4">
        <v>0</v>
      </c>
      <c r="BV39" s="15">
        <v>0</v>
      </c>
      <c r="BW39" s="47">
        <v>0</v>
      </c>
      <c r="BX39" s="4">
        <v>0</v>
      </c>
      <c r="BY39" s="15">
        <v>0</v>
      </c>
      <c r="BZ39" s="47">
        <v>2</v>
      </c>
      <c r="CA39" s="4">
        <v>16</v>
      </c>
      <c r="CB39" s="15">
        <f>CA39/BZ39*1000</f>
        <v>8000</v>
      </c>
      <c r="CC39" s="47">
        <v>0</v>
      </c>
      <c r="CD39" s="4">
        <v>0</v>
      </c>
      <c r="CE39" s="15">
        <v>0</v>
      </c>
      <c r="CF39" s="47">
        <v>0</v>
      </c>
      <c r="CG39" s="4">
        <v>11</v>
      </c>
      <c r="CH39" s="15">
        <v>0</v>
      </c>
      <c r="CI39" s="47">
        <v>0</v>
      </c>
      <c r="CJ39" s="4">
        <v>0</v>
      </c>
      <c r="CK39" s="15">
        <v>0</v>
      </c>
      <c r="CL39" s="47">
        <v>0</v>
      </c>
      <c r="CM39" s="4">
        <v>0</v>
      </c>
      <c r="CN39" s="15">
        <v>0</v>
      </c>
      <c r="CO39" s="47">
        <v>0</v>
      </c>
      <c r="CP39" s="4">
        <v>0</v>
      </c>
      <c r="CQ39" s="15">
        <v>0</v>
      </c>
      <c r="CR39" s="47">
        <v>0</v>
      </c>
      <c r="CS39" s="4">
        <v>0</v>
      </c>
      <c r="CT39" s="15">
        <v>0</v>
      </c>
      <c r="CU39" s="47">
        <v>0</v>
      </c>
      <c r="CV39" s="4">
        <v>0</v>
      </c>
      <c r="CW39" s="15">
        <f t="shared" si="97"/>
        <v>0</v>
      </c>
      <c r="CX39" s="47">
        <v>0</v>
      </c>
      <c r="CY39" s="4">
        <v>0</v>
      </c>
      <c r="CZ39" s="15">
        <v>0</v>
      </c>
      <c r="DA39" s="47">
        <v>0</v>
      </c>
      <c r="DB39" s="4">
        <v>0</v>
      </c>
      <c r="DC39" s="15">
        <v>0</v>
      </c>
      <c r="DD39" s="47">
        <v>0</v>
      </c>
      <c r="DE39" s="4">
        <v>0</v>
      </c>
      <c r="DF39" s="15">
        <v>0</v>
      </c>
      <c r="DG39" s="47">
        <v>0</v>
      </c>
      <c r="DH39" s="4">
        <v>0</v>
      </c>
      <c r="DI39" s="15">
        <v>0</v>
      </c>
      <c r="DJ39" s="47">
        <v>0</v>
      </c>
      <c r="DK39" s="4">
        <v>1</v>
      </c>
      <c r="DL39" s="15">
        <v>0</v>
      </c>
      <c r="DM39" s="47">
        <v>0</v>
      </c>
      <c r="DN39" s="4">
        <v>0</v>
      </c>
      <c r="DO39" s="15">
        <v>0</v>
      </c>
      <c r="DP39" s="71">
        <v>0</v>
      </c>
      <c r="DQ39" s="4">
        <v>0</v>
      </c>
      <c r="DR39" s="15">
        <v>0</v>
      </c>
      <c r="DS39" s="47">
        <v>0</v>
      </c>
      <c r="DT39" s="4">
        <v>0</v>
      </c>
      <c r="DU39" s="15">
        <v>0</v>
      </c>
      <c r="DV39" s="47">
        <v>0</v>
      </c>
      <c r="DW39" s="4">
        <v>0</v>
      </c>
      <c r="DX39" s="15">
        <v>0</v>
      </c>
      <c r="DY39" s="47">
        <v>0</v>
      </c>
      <c r="DZ39" s="4">
        <v>0</v>
      </c>
      <c r="EA39" s="15">
        <v>0</v>
      </c>
      <c r="EB39" s="47">
        <v>1</v>
      </c>
      <c r="EC39" s="4">
        <v>5</v>
      </c>
      <c r="ED39" s="15">
        <f>EC39/EB39*1000</f>
        <v>5000</v>
      </c>
      <c r="EE39" s="47">
        <v>0</v>
      </c>
      <c r="EF39" s="4">
        <v>4</v>
      </c>
      <c r="EG39" s="15">
        <v>0</v>
      </c>
      <c r="EH39" s="6">
        <f t="shared" si="51"/>
        <v>3</v>
      </c>
      <c r="EI39" s="11">
        <f t="shared" si="52"/>
        <v>37</v>
      </c>
      <c r="EJ39" s="1"/>
      <c r="EK39" s="2"/>
      <c r="EL39" s="1"/>
      <c r="EM39" s="1"/>
      <c r="EN39" s="1"/>
      <c r="EO39" s="2"/>
      <c r="EP39" s="1"/>
      <c r="EQ39" s="1"/>
      <c r="ER39" s="1"/>
      <c r="ES39" s="2"/>
      <c r="ET39" s="1"/>
      <c r="EU39" s="1"/>
      <c r="EV39" s="1"/>
      <c r="EW39" s="2"/>
      <c r="EX39" s="1"/>
      <c r="EY39" s="1"/>
      <c r="EZ39" s="1"/>
      <c r="FA39" s="2"/>
      <c r="FB39" s="1"/>
      <c r="FC39" s="1"/>
      <c r="FD39" s="1"/>
      <c r="FE39" s="2"/>
      <c r="FF39" s="1"/>
      <c r="FG39" s="1"/>
      <c r="FH39" s="1"/>
      <c r="FI39" s="2"/>
      <c r="FJ39" s="1"/>
      <c r="FK39" s="1"/>
      <c r="FL39" s="1"/>
      <c r="FM39" s="2"/>
      <c r="FN39" s="1"/>
      <c r="FO39" s="1"/>
      <c r="FP39" s="1"/>
      <c r="FQ39" s="2"/>
      <c r="FR39" s="1"/>
      <c r="FS39" s="1"/>
      <c r="FT39" s="1"/>
      <c r="FU39" s="2"/>
      <c r="FV39" s="1"/>
      <c r="FW39" s="1"/>
      <c r="FX39" s="1"/>
      <c r="FY39" s="2"/>
      <c r="FZ39" s="1"/>
      <c r="GA39" s="1"/>
      <c r="GB39" s="1"/>
    </row>
    <row r="40" spans="1:259" x14ac:dyDescent="0.3">
      <c r="A40" s="60">
        <v>2011</v>
      </c>
      <c r="B40" s="61" t="s">
        <v>13</v>
      </c>
      <c r="C40" s="47">
        <v>0</v>
      </c>
      <c r="D40" s="4">
        <v>0</v>
      </c>
      <c r="E40" s="15">
        <v>0</v>
      </c>
      <c r="F40" s="47">
        <v>0</v>
      </c>
      <c r="G40" s="4">
        <v>0</v>
      </c>
      <c r="H40" s="15">
        <v>0</v>
      </c>
      <c r="I40" s="47">
        <v>0</v>
      </c>
      <c r="J40" s="4">
        <v>0</v>
      </c>
      <c r="K40" s="15">
        <v>0</v>
      </c>
      <c r="L40" s="47">
        <v>0</v>
      </c>
      <c r="M40" s="4">
        <v>0</v>
      </c>
      <c r="N40" s="15">
        <v>0</v>
      </c>
      <c r="O40" s="47">
        <v>0</v>
      </c>
      <c r="P40" s="4">
        <v>0</v>
      </c>
      <c r="Q40" s="15">
        <f t="shared" si="96"/>
        <v>0</v>
      </c>
      <c r="R40" s="47">
        <v>0</v>
      </c>
      <c r="S40" s="4">
        <v>0</v>
      </c>
      <c r="T40" s="15">
        <v>0</v>
      </c>
      <c r="U40" s="47"/>
      <c r="V40" s="4"/>
      <c r="W40" s="15"/>
      <c r="X40" s="47">
        <v>0</v>
      </c>
      <c r="Y40" s="4">
        <v>0</v>
      </c>
      <c r="Z40" s="15">
        <v>0</v>
      </c>
      <c r="AA40" s="47">
        <v>0</v>
      </c>
      <c r="AB40" s="4">
        <v>0</v>
      </c>
      <c r="AC40" s="15">
        <v>0</v>
      </c>
      <c r="AD40" s="47">
        <v>0</v>
      </c>
      <c r="AE40" s="4">
        <v>26</v>
      </c>
      <c r="AF40" s="15">
        <v>0</v>
      </c>
      <c r="AG40" s="47">
        <v>0</v>
      </c>
      <c r="AH40" s="4">
        <v>0</v>
      </c>
      <c r="AI40" s="15">
        <v>0</v>
      </c>
      <c r="AJ40" s="47">
        <v>0</v>
      </c>
      <c r="AK40" s="4">
        <v>0</v>
      </c>
      <c r="AL40" s="15">
        <v>0</v>
      </c>
      <c r="AM40" s="47">
        <v>0</v>
      </c>
      <c r="AN40" s="4">
        <v>0</v>
      </c>
      <c r="AO40" s="15">
        <v>0</v>
      </c>
      <c r="AP40" s="47">
        <v>0</v>
      </c>
      <c r="AQ40" s="4">
        <v>0</v>
      </c>
      <c r="AR40" s="15">
        <v>0</v>
      </c>
      <c r="AS40" s="47">
        <v>0</v>
      </c>
      <c r="AT40" s="4">
        <v>0</v>
      </c>
      <c r="AU40" s="15">
        <v>0</v>
      </c>
      <c r="AV40" s="47">
        <v>0</v>
      </c>
      <c r="AW40" s="4">
        <v>0</v>
      </c>
      <c r="AX40" s="15">
        <v>0</v>
      </c>
      <c r="AY40" s="47">
        <v>0</v>
      </c>
      <c r="AZ40" s="4">
        <v>0</v>
      </c>
      <c r="BA40" s="15">
        <v>0</v>
      </c>
      <c r="BB40" s="47">
        <v>0</v>
      </c>
      <c r="BC40" s="4">
        <v>0</v>
      </c>
      <c r="BD40" s="15">
        <v>0</v>
      </c>
      <c r="BE40" s="47">
        <v>0</v>
      </c>
      <c r="BF40" s="4">
        <v>0</v>
      </c>
      <c r="BG40" s="15">
        <v>0</v>
      </c>
      <c r="BH40" s="47">
        <v>0</v>
      </c>
      <c r="BI40" s="4">
        <v>0</v>
      </c>
      <c r="BJ40" s="15">
        <v>0</v>
      </c>
      <c r="BK40" s="47">
        <v>0</v>
      </c>
      <c r="BL40" s="4">
        <v>0</v>
      </c>
      <c r="BM40" s="15">
        <v>0</v>
      </c>
      <c r="BN40" s="47">
        <v>0</v>
      </c>
      <c r="BO40" s="4">
        <v>0</v>
      </c>
      <c r="BP40" s="15">
        <v>0</v>
      </c>
      <c r="BQ40" s="47">
        <v>0</v>
      </c>
      <c r="BR40" s="4">
        <v>0</v>
      </c>
      <c r="BS40" s="15">
        <v>0</v>
      </c>
      <c r="BT40" s="47">
        <v>0</v>
      </c>
      <c r="BU40" s="4">
        <v>0</v>
      </c>
      <c r="BV40" s="15">
        <v>0</v>
      </c>
      <c r="BW40" s="47">
        <v>0</v>
      </c>
      <c r="BX40" s="4">
        <v>0</v>
      </c>
      <c r="BY40" s="15">
        <v>0</v>
      </c>
      <c r="BZ40" s="47">
        <v>2</v>
      </c>
      <c r="CA40" s="4">
        <v>79</v>
      </c>
      <c r="CB40" s="15">
        <f>CA40/BZ40*1000</f>
        <v>39500</v>
      </c>
      <c r="CC40" s="47">
        <v>0</v>
      </c>
      <c r="CD40" s="4">
        <v>0</v>
      </c>
      <c r="CE40" s="15">
        <v>0</v>
      </c>
      <c r="CF40" s="47">
        <v>0</v>
      </c>
      <c r="CG40" s="4">
        <v>3</v>
      </c>
      <c r="CH40" s="15">
        <v>0</v>
      </c>
      <c r="CI40" s="47">
        <v>0</v>
      </c>
      <c r="CJ40" s="4">
        <v>0</v>
      </c>
      <c r="CK40" s="15">
        <v>0</v>
      </c>
      <c r="CL40" s="47">
        <v>0</v>
      </c>
      <c r="CM40" s="4">
        <v>0</v>
      </c>
      <c r="CN40" s="15">
        <v>0</v>
      </c>
      <c r="CO40" s="47">
        <v>0</v>
      </c>
      <c r="CP40" s="4">
        <v>0</v>
      </c>
      <c r="CQ40" s="15">
        <v>0</v>
      </c>
      <c r="CR40" s="47">
        <v>0</v>
      </c>
      <c r="CS40" s="4">
        <v>0</v>
      </c>
      <c r="CT40" s="15">
        <v>0</v>
      </c>
      <c r="CU40" s="47">
        <v>0</v>
      </c>
      <c r="CV40" s="4">
        <v>0</v>
      </c>
      <c r="CW40" s="15">
        <f t="shared" si="97"/>
        <v>0</v>
      </c>
      <c r="CX40" s="47">
        <v>0</v>
      </c>
      <c r="CY40" s="4">
        <v>0</v>
      </c>
      <c r="CZ40" s="15">
        <v>0</v>
      </c>
      <c r="DA40" s="47">
        <v>0</v>
      </c>
      <c r="DB40" s="4">
        <v>0</v>
      </c>
      <c r="DC40" s="15">
        <v>0</v>
      </c>
      <c r="DD40" s="47">
        <v>0</v>
      </c>
      <c r="DE40" s="4">
        <v>0</v>
      </c>
      <c r="DF40" s="15">
        <v>0</v>
      </c>
      <c r="DG40" s="47">
        <v>0</v>
      </c>
      <c r="DH40" s="4">
        <v>0</v>
      </c>
      <c r="DI40" s="15">
        <v>0</v>
      </c>
      <c r="DJ40" s="47">
        <v>0</v>
      </c>
      <c r="DK40" s="4">
        <v>0</v>
      </c>
      <c r="DL40" s="15">
        <v>0</v>
      </c>
      <c r="DM40" s="47">
        <v>0</v>
      </c>
      <c r="DN40" s="4">
        <v>0</v>
      </c>
      <c r="DO40" s="15">
        <v>0</v>
      </c>
      <c r="DP40" s="71">
        <v>0</v>
      </c>
      <c r="DQ40" s="4">
        <v>0</v>
      </c>
      <c r="DR40" s="15">
        <v>0</v>
      </c>
      <c r="DS40" s="47">
        <v>0</v>
      </c>
      <c r="DT40" s="4">
        <v>0</v>
      </c>
      <c r="DU40" s="15">
        <v>0</v>
      </c>
      <c r="DV40" s="47">
        <v>0</v>
      </c>
      <c r="DW40" s="4">
        <v>0</v>
      </c>
      <c r="DX40" s="15">
        <v>0</v>
      </c>
      <c r="DY40" s="47">
        <v>0</v>
      </c>
      <c r="DZ40" s="4">
        <v>0</v>
      </c>
      <c r="EA40" s="15">
        <v>0</v>
      </c>
      <c r="EB40" s="47">
        <v>23</v>
      </c>
      <c r="EC40" s="4">
        <v>164</v>
      </c>
      <c r="ED40" s="15">
        <f>EC40/EB40*1000</f>
        <v>7130.4347826086951</v>
      </c>
      <c r="EE40" s="47">
        <v>2</v>
      </c>
      <c r="EF40" s="4">
        <v>7</v>
      </c>
      <c r="EG40" s="15">
        <f>EF40/EE40*1000</f>
        <v>3500</v>
      </c>
      <c r="EH40" s="6">
        <f t="shared" si="51"/>
        <v>27</v>
      </c>
      <c r="EI40" s="11">
        <f t="shared" si="52"/>
        <v>279</v>
      </c>
      <c r="EJ40" s="1"/>
      <c r="EK40" s="2"/>
      <c r="EL40" s="1"/>
      <c r="EM40" s="1"/>
      <c r="EN40" s="1"/>
      <c r="EO40" s="2"/>
      <c r="EP40" s="1"/>
      <c r="EQ40" s="1"/>
      <c r="ER40" s="1"/>
      <c r="ES40" s="2"/>
      <c r="ET40" s="1"/>
      <c r="EU40" s="1"/>
      <c r="EV40" s="1"/>
      <c r="EW40" s="2"/>
      <c r="EX40" s="1"/>
      <c r="EY40" s="1"/>
      <c r="EZ40" s="1"/>
      <c r="FA40" s="2"/>
      <c r="FB40" s="1"/>
      <c r="FC40" s="1"/>
      <c r="FD40" s="1"/>
      <c r="FE40" s="2"/>
      <c r="FF40" s="1"/>
      <c r="FG40" s="1"/>
      <c r="FH40" s="1"/>
      <c r="FI40" s="2"/>
      <c r="FJ40" s="1"/>
      <c r="FK40" s="1"/>
      <c r="FL40" s="1"/>
      <c r="FM40" s="2"/>
      <c r="FN40" s="1"/>
      <c r="FO40" s="1"/>
      <c r="FP40" s="1"/>
      <c r="FQ40" s="2"/>
      <c r="FR40" s="1"/>
      <c r="FS40" s="1"/>
      <c r="FT40" s="1"/>
      <c r="FU40" s="2"/>
      <c r="FV40" s="1"/>
      <c r="FW40" s="1"/>
      <c r="FX40" s="1"/>
      <c r="FY40" s="2"/>
      <c r="FZ40" s="1"/>
      <c r="GA40" s="1"/>
      <c r="GB40" s="1"/>
    </row>
    <row r="41" spans="1:259" x14ac:dyDescent="0.3">
      <c r="A41" s="60">
        <v>2011</v>
      </c>
      <c r="B41" s="61" t="s">
        <v>14</v>
      </c>
      <c r="C41" s="47">
        <v>0</v>
      </c>
      <c r="D41" s="4">
        <v>0</v>
      </c>
      <c r="E41" s="15">
        <v>0</v>
      </c>
      <c r="F41" s="47">
        <v>0</v>
      </c>
      <c r="G41" s="4">
        <v>0</v>
      </c>
      <c r="H41" s="15">
        <v>0</v>
      </c>
      <c r="I41" s="47">
        <v>0</v>
      </c>
      <c r="J41" s="4">
        <v>0</v>
      </c>
      <c r="K41" s="15">
        <v>0</v>
      </c>
      <c r="L41" s="47">
        <v>0</v>
      </c>
      <c r="M41" s="4">
        <v>0</v>
      </c>
      <c r="N41" s="15">
        <v>0</v>
      </c>
      <c r="O41" s="47">
        <v>0</v>
      </c>
      <c r="P41" s="4">
        <v>0</v>
      </c>
      <c r="Q41" s="15">
        <f t="shared" si="96"/>
        <v>0</v>
      </c>
      <c r="R41" s="47">
        <v>0</v>
      </c>
      <c r="S41" s="4">
        <v>0</v>
      </c>
      <c r="T41" s="15">
        <v>0</v>
      </c>
      <c r="U41" s="51"/>
      <c r="V41" s="10"/>
      <c r="W41" s="15"/>
      <c r="X41" s="51">
        <v>0</v>
      </c>
      <c r="Y41" s="10">
        <v>0</v>
      </c>
      <c r="Z41" s="15">
        <v>0</v>
      </c>
      <c r="AA41" s="47">
        <v>0</v>
      </c>
      <c r="AB41" s="4">
        <v>0</v>
      </c>
      <c r="AC41" s="15">
        <v>0</v>
      </c>
      <c r="AD41" s="47">
        <v>0</v>
      </c>
      <c r="AE41" s="4">
        <v>0</v>
      </c>
      <c r="AF41" s="15">
        <v>0</v>
      </c>
      <c r="AG41" s="47">
        <v>0</v>
      </c>
      <c r="AH41" s="4">
        <v>0</v>
      </c>
      <c r="AI41" s="15">
        <v>0</v>
      </c>
      <c r="AJ41" s="47">
        <v>0</v>
      </c>
      <c r="AK41" s="4">
        <v>0</v>
      </c>
      <c r="AL41" s="15">
        <v>0</v>
      </c>
      <c r="AM41" s="47">
        <v>0</v>
      </c>
      <c r="AN41" s="4">
        <v>0</v>
      </c>
      <c r="AO41" s="15">
        <v>0</v>
      </c>
      <c r="AP41" s="47">
        <v>0</v>
      </c>
      <c r="AQ41" s="4">
        <v>0</v>
      </c>
      <c r="AR41" s="15">
        <v>0</v>
      </c>
      <c r="AS41" s="47">
        <v>0</v>
      </c>
      <c r="AT41" s="4">
        <v>0</v>
      </c>
      <c r="AU41" s="15">
        <v>0</v>
      </c>
      <c r="AV41" s="47">
        <v>0</v>
      </c>
      <c r="AW41" s="4">
        <v>0</v>
      </c>
      <c r="AX41" s="15">
        <v>0</v>
      </c>
      <c r="AY41" s="47">
        <v>0</v>
      </c>
      <c r="AZ41" s="4">
        <v>1</v>
      </c>
      <c r="BA41" s="15">
        <v>0</v>
      </c>
      <c r="BB41" s="47">
        <v>0</v>
      </c>
      <c r="BC41" s="4">
        <v>0</v>
      </c>
      <c r="BD41" s="15">
        <v>0</v>
      </c>
      <c r="BE41" s="47">
        <v>0</v>
      </c>
      <c r="BF41" s="4">
        <v>0</v>
      </c>
      <c r="BG41" s="15">
        <v>0</v>
      </c>
      <c r="BH41" s="47">
        <v>0</v>
      </c>
      <c r="BI41" s="4">
        <v>0</v>
      </c>
      <c r="BJ41" s="15">
        <v>0</v>
      </c>
      <c r="BK41" s="47">
        <v>0</v>
      </c>
      <c r="BL41" s="4">
        <v>0</v>
      </c>
      <c r="BM41" s="15">
        <v>0</v>
      </c>
      <c r="BN41" s="47">
        <v>0</v>
      </c>
      <c r="BO41" s="4">
        <v>0</v>
      </c>
      <c r="BP41" s="15">
        <v>0</v>
      </c>
      <c r="BQ41" s="47">
        <v>1</v>
      </c>
      <c r="BR41" s="4">
        <v>9</v>
      </c>
      <c r="BS41" s="15">
        <f>BR41/BQ41*1000</f>
        <v>9000</v>
      </c>
      <c r="BT41" s="47">
        <v>0</v>
      </c>
      <c r="BU41" s="4">
        <v>0</v>
      </c>
      <c r="BV41" s="15">
        <v>0</v>
      </c>
      <c r="BW41" s="47">
        <v>0</v>
      </c>
      <c r="BX41" s="4">
        <v>0</v>
      </c>
      <c r="BY41" s="15">
        <v>0</v>
      </c>
      <c r="BZ41" s="47">
        <v>0</v>
      </c>
      <c r="CA41" s="4">
        <v>0</v>
      </c>
      <c r="CB41" s="15">
        <v>0</v>
      </c>
      <c r="CC41" s="47">
        <v>0</v>
      </c>
      <c r="CD41" s="4">
        <v>0</v>
      </c>
      <c r="CE41" s="15">
        <v>0</v>
      </c>
      <c r="CF41" s="47">
        <v>0</v>
      </c>
      <c r="CG41" s="4">
        <v>1</v>
      </c>
      <c r="CH41" s="15">
        <v>0</v>
      </c>
      <c r="CI41" s="47">
        <v>0</v>
      </c>
      <c r="CJ41" s="4">
        <v>0</v>
      </c>
      <c r="CK41" s="15">
        <v>0</v>
      </c>
      <c r="CL41" s="47">
        <v>0</v>
      </c>
      <c r="CM41" s="4">
        <v>0</v>
      </c>
      <c r="CN41" s="15">
        <v>0</v>
      </c>
      <c r="CO41" s="47">
        <v>0</v>
      </c>
      <c r="CP41" s="4">
        <v>0</v>
      </c>
      <c r="CQ41" s="15">
        <v>0</v>
      </c>
      <c r="CR41" s="47">
        <v>0</v>
      </c>
      <c r="CS41" s="4">
        <v>0</v>
      </c>
      <c r="CT41" s="15">
        <v>0</v>
      </c>
      <c r="CU41" s="47">
        <v>0</v>
      </c>
      <c r="CV41" s="4">
        <v>0</v>
      </c>
      <c r="CW41" s="15">
        <f t="shared" si="97"/>
        <v>0</v>
      </c>
      <c r="CX41" s="47">
        <v>0</v>
      </c>
      <c r="CY41" s="4">
        <v>0</v>
      </c>
      <c r="CZ41" s="15">
        <v>0</v>
      </c>
      <c r="DA41" s="47">
        <v>0</v>
      </c>
      <c r="DB41" s="4">
        <v>0</v>
      </c>
      <c r="DC41" s="15">
        <v>0</v>
      </c>
      <c r="DD41" s="47">
        <v>0</v>
      </c>
      <c r="DE41" s="4">
        <v>0</v>
      </c>
      <c r="DF41" s="15">
        <v>0</v>
      </c>
      <c r="DG41" s="47">
        <v>0</v>
      </c>
      <c r="DH41" s="4">
        <v>1</v>
      </c>
      <c r="DI41" s="15">
        <v>0</v>
      </c>
      <c r="DJ41" s="47">
        <v>0</v>
      </c>
      <c r="DK41" s="4">
        <v>0</v>
      </c>
      <c r="DL41" s="15">
        <v>0</v>
      </c>
      <c r="DM41" s="47">
        <v>0</v>
      </c>
      <c r="DN41" s="4">
        <v>0</v>
      </c>
      <c r="DO41" s="15">
        <v>0</v>
      </c>
      <c r="DP41" s="71">
        <v>0</v>
      </c>
      <c r="DQ41" s="4">
        <v>0</v>
      </c>
      <c r="DR41" s="15">
        <v>0</v>
      </c>
      <c r="DS41" s="47">
        <v>0</v>
      </c>
      <c r="DT41" s="4">
        <v>0</v>
      </c>
      <c r="DU41" s="15">
        <v>0</v>
      </c>
      <c r="DV41" s="47">
        <v>0</v>
      </c>
      <c r="DW41" s="4">
        <v>0</v>
      </c>
      <c r="DX41" s="15">
        <v>0</v>
      </c>
      <c r="DY41" s="47">
        <v>0</v>
      </c>
      <c r="DZ41" s="4">
        <v>0</v>
      </c>
      <c r="EA41" s="15">
        <v>0</v>
      </c>
      <c r="EB41" s="47">
        <v>7</v>
      </c>
      <c r="EC41" s="4">
        <v>62</v>
      </c>
      <c r="ED41" s="15">
        <f>EC41/EB41*1000</f>
        <v>8857.1428571428569</v>
      </c>
      <c r="EE41" s="47">
        <v>2</v>
      </c>
      <c r="EF41" s="4">
        <v>3</v>
      </c>
      <c r="EG41" s="15">
        <f>EF41/EE41*1000</f>
        <v>1500</v>
      </c>
      <c r="EH41" s="6">
        <f t="shared" si="51"/>
        <v>10</v>
      </c>
      <c r="EI41" s="11">
        <f t="shared" si="52"/>
        <v>77</v>
      </c>
      <c r="EJ41" s="1"/>
      <c r="EK41" s="2"/>
      <c r="EL41" s="1"/>
      <c r="EM41" s="1"/>
      <c r="EN41" s="1"/>
      <c r="EO41" s="2"/>
      <c r="EP41" s="1"/>
      <c r="EQ41" s="1"/>
      <c r="ER41" s="1"/>
      <c r="ES41" s="2"/>
      <c r="ET41" s="1"/>
      <c r="EU41" s="1"/>
      <c r="EV41" s="1"/>
      <c r="EW41" s="2"/>
      <c r="EX41" s="1"/>
      <c r="EY41" s="1"/>
      <c r="EZ41" s="1"/>
      <c r="FA41" s="2"/>
      <c r="FB41" s="1"/>
      <c r="FC41" s="1"/>
      <c r="FD41" s="1"/>
      <c r="FE41" s="2"/>
      <c r="FF41" s="1"/>
      <c r="FG41" s="1"/>
      <c r="FH41" s="1"/>
      <c r="FI41" s="2"/>
      <c r="FJ41" s="1"/>
      <c r="FK41" s="1"/>
      <c r="FL41" s="1"/>
      <c r="FM41" s="2"/>
      <c r="FN41" s="1"/>
      <c r="FO41" s="1"/>
      <c r="FP41" s="1"/>
      <c r="FQ41" s="2"/>
      <c r="FR41" s="1"/>
      <c r="FS41" s="1"/>
      <c r="FT41" s="1"/>
      <c r="FU41" s="2"/>
      <c r="FV41" s="1"/>
      <c r="FW41" s="1"/>
      <c r="FX41" s="1"/>
      <c r="FY41" s="2"/>
      <c r="FZ41" s="1"/>
      <c r="GA41" s="1"/>
      <c r="GB41" s="1"/>
    </row>
    <row r="42" spans="1:259" x14ac:dyDescent="0.3">
      <c r="A42" s="60">
        <v>2011</v>
      </c>
      <c r="B42" s="61" t="s">
        <v>15</v>
      </c>
      <c r="C42" s="47">
        <v>0</v>
      </c>
      <c r="D42" s="4">
        <v>0</v>
      </c>
      <c r="E42" s="15">
        <v>0</v>
      </c>
      <c r="F42" s="47">
        <v>0</v>
      </c>
      <c r="G42" s="4">
        <v>0</v>
      </c>
      <c r="H42" s="15">
        <v>0</v>
      </c>
      <c r="I42" s="47">
        <v>0</v>
      </c>
      <c r="J42" s="4">
        <v>0</v>
      </c>
      <c r="K42" s="15">
        <v>0</v>
      </c>
      <c r="L42" s="47">
        <v>0</v>
      </c>
      <c r="M42" s="4">
        <v>0</v>
      </c>
      <c r="N42" s="15">
        <v>0</v>
      </c>
      <c r="O42" s="47">
        <v>0</v>
      </c>
      <c r="P42" s="4">
        <v>0</v>
      </c>
      <c r="Q42" s="15">
        <f t="shared" si="96"/>
        <v>0</v>
      </c>
      <c r="R42" s="47">
        <v>0</v>
      </c>
      <c r="S42" s="4">
        <v>0</v>
      </c>
      <c r="T42" s="15">
        <v>0</v>
      </c>
      <c r="U42" s="47"/>
      <c r="V42" s="4"/>
      <c r="W42" s="15"/>
      <c r="X42" s="47">
        <v>0</v>
      </c>
      <c r="Y42" s="4">
        <v>0</v>
      </c>
      <c r="Z42" s="15">
        <v>0</v>
      </c>
      <c r="AA42" s="47">
        <v>0</v>
      </c>
      <c r="AB42" s="4">
        <v>0</v>
      </c>
      <c r="AC42" s="15">
        <v>0</v>
      </c>
      <c r="AD42" s="47">
        <v>0</v>
      </c>
      <c r="AE42" s="4">
        <v>8</v>
      </c>
      <c r="AF42" s="15">
        <v>0</v>
      </c>
      <c r="AG42" s="47">
        <v>0</v>
      </c>
      <c r="AH42" s="4">
        <v>0</v>
      </c>
      <c r="AI42" s="15">
        <v>0</v>
      </c>
      <c r="AJ42" s="47">
        <v>0</v>
      </c>
      <c r="AK42" s="4">
        <v>0</v>
      </c>
      <c r="AL42" s="15">
        <v>0</v>
      </c>
      <c r="AM42" s="47">
        <v>0</v>
      </c>
      <c r="AN42" s="4">
        <v>0</v>
      </c>
      <c r="AO42" s="15">
        <v>0</v>
      </c>
      <c r="AP42" s="47">
        <v>0</v>
      </c>
      <c r="AQ42" s="4">
        <v>0</v>
      </c>
      <c r="AR42" s="15">
        <v>0</v>
      </c>
      <c r="AS42" s="47">
        <v>0</v>
      </c>
      <c r="AT42" s="4">
        <v>0</v>
      </c>
      <c r="AU42" s="15">
        <v>0</v>
      </c>
      <c r="AV42" s="47">
        <v>0</v>
      </c>
      <c r="AW42" s="4">
        <v>0</v>
      </c>
      <c r="AX42" s="15">
        <v>0</v>
      </c>
      <c r="AY42" s="47">
        <v>0</v>
      </c>
      <c r="AZ42" s="4">
        <v>0</v>
      </c>
      <c r="BA42" s="15">
        <v>0</v>
      </c>
      <c r="BB42" s="47">
        <v>0</v>
      </c>
      <c r="BC42" s="4">
        <v>0</v>
      </c>
      <c r="BD42" s="15">
        <v>0</v>
      </c>
      <c r="BE42" s="47">
        <v>0</v>
      </c>
      <c r="BF42" s="4">
        <v>0</v>
      </c>
      <c r="BG42" s="15">
        <v>0</v>
      </c>
      <c r="BH42" s="47">
        <v>0</v>
      </c>
      <c r="BI42" s="4">
        <v>0</v>
      </c>
      <c r="BJ42" s="15">
        <v>0</v>
      </c>
      <c r="BK42" s="47">
        <v>0</v>
      </c>
      <c r="BL42" s="4">
        <v>0</v>
      </c>
      <c r="BM42" s="15">
        <v>0</v>
      </c>
      <c r="BN42" s="47">
        <v>0</v>
      </c>
      <c r="BO42" s="4">
        <v>0</v>
      </c>
      <c r="BP42" s="15">
        <v>0</v>
      </c>
      <c r="BQ42" s="47">
        <v>0</v>
      </c>
      <c r="BR42" s="4">
        <v>0</v>
      </c>
      <c r="BS42" s="15">
        <v>0</v>
      </c>
      <c r="BT42" s="47">
        <v>0</v>
      </c>
      <c r="BU42" s="4">
        <v>0</v>
      </c>
      <c r="BV42" s="15">
        <v>0</v>
      </c>
      <c r="BW42" s="47">
        <v>0</v>
      </c>
      <c r="BX42" s="4">
        <v>0</v>
      </c>
      <c r="BY42" s="15">
        <v>0</v>
      </c>
      <c r="BZ42" s="47">
        <v>0</v>
      </c>
      <c r="CA42" s="4">
        <v>0</v>
      </c>
      <c r="CB42" s="15">
        <v>0</v>
      </c>
      <c r="CC42" s="47">
        <v>0</v>
      </c>
      <c r="CD42" s="4">
        <v>0</v>
      </c>
      <c r="CE42" s="15">
        <v>0</v>
      </c>
      <c r="CF42" s="47">
        <v>0</v>
      </c>
      <c r="CG42" s="4">
        <v>0</v>
      </c>
      <c r="CH42" s="15">
        <v>0</v>
      </c>
      <c r="CI42" s="47">
        <v>0</v>
      </c>
      <c r="CJ42" s="4">
        <v>0</v>
      </c>
      <c r="CK42" s="15">
        <v>0</v>
      </c>
      <c r="CL42" s="47">
        <v>0</v>
      </c>
      <c r="CM42" s="4">
        <v>0</v>
      </c>
      <c r="CN42" s="15">
        <v>0</v>
      </c>
      <c r="CO42" s="47">
        <v>0</v>
      </c>
      <c r="CP42" s="4">
        <v>0</v>
      </c>
      <c r="CQ42" s="15">
        <v>0</v>
      </c>
      <c r="CR42" s="47">
        <v>0</v>
      </c>
      <c r="CS42" s="4">
        <v>0</v>
      </c>
      <c r="CT42" s="15">
        <v>0</v>
      </c>
      <c r="CU42" s="47">
        <v>0</v>
      </c>
      <c r="CV42" s="4">
        <v>0</v>
      </c>
      <c r="CW42" s="15">
        <f t="shared" si="97"/>
        <v>0</v>
      </c>
      <c r="CX42" s="47">
        <v>0</v>
      </c>
      <c r="CY42" s="4">
        <v>0</v>
      </c>
      <c r="CZ42" s="15">
        <v>0</v>
      </c>
      <c r="DA42" s="47">
        <v>0</v>
      </c>
      <c r="DB42" s="4">
        <v>0</v>
      </c>
      <c r="DC42" s="15">
        <v>0</v>
      </c>
      <c r="DD42" s="47">
        <v>0</v>
      </c>
      <c r="DE42" s="4">
        <v>0</v>
      </c>
      <c r="DF42" s="15">
        <v>0</v>
      </c>
      <c r="DG42" s="47">
        <v>0</v>
      </c>
      <c r="DH42" s="4">
        <v>0</v>
      </c>
      <c r="DI42" s="15">
        <v>0</v>
      </c>
      <c r="DJ42" s="47">
        <v>0</v>
      </c>
      <c r="DK42" s="4">
        <v>0</v>
      </c>
      <c r="DL42" s="15">
        <v>0</v>
      </c>
      <c r="DM42" s="47">
        <v>0</v>
      </c>
      <c r="DN42" s="4">
        <v>0</v>
      </c>
      <c r="DO42" s="15">
        <v>0</v>
      </c>
      <c r="DP42" s="71">
        <v>0</v>
      </c>
      <c r="DQ42" s="4">
        <v>0</v>
      </c>
      <c r="DR42" s="15">
        <v>0</v>
      </c>
      <c r="DS42" s="47">
        <v>0</v>
      </c>
      <c r="DT42" s="4">
        <v>0</v>
      </c>
      <c r="DU42" s="15">
        <v>0</v>
      </c>
      <c r="DV42" s="47">
        <v>0</v>
      </c>
      <c r="DW42" s="4">
        <v>0</v>
      </c>
      <c r="DX42" s="15">
        <v>0</v>
      </c>
      <c r="DY42" s="47">
        <v>0</v>
      </c>
      <c r="DZ42" s="4">
        <v>0</v>
      </c>
      <c r="EA42" s="15">
        <v>0</v>
      </c>
      <c r="EB42" s="47">
        <v>28</v>
      </c>
      <c r="EC42" s="4">
        <v>207</v>
      </c>
      <c r="ED42" s="15">
        <f>EC42/EB42*1000</f>
        <v>7392.8571428571431</v>
      </c>
      <c r="EE42" s="47">
        <v>1</v>
      </c>
      <c r="EF42" s="4">
        <v>7</v>
      </c>
      <c r="EG42" s="15">
        <f>EF42/EE42*1000</f>
        <v>7000</v>
      </c>
      <c r="EH42" s="6">
        <f t="shared" si="51"/>
        <v>29</v>
      </c>
      <c r="EI42" s="11">
        <f t="shared" si="52"/>
        <v>222</v>
      </c>
      <c r="EJ42" s="1"/>
      <c r="EK42" s="2"/>
      <c r="EL42" s="1"/>
      <c r="EM42" s="1"/>
      <c r="EN42" s="1"/>
      <c r="EO42" s="2"/>
      <c r="EP42" s="1"/>
      <c r="EQ42" s="1"/>
      <c r="ER42" s="1"/>
      <c r="ES42" s="2"/>
      <c r="ET42" s="1"/>
      <c r="EU42" s="1"/>
      <c r="EV42" s="1"/>
      <c r="EW42" s="2"/>
      <c r="EX42" s="1"/>
      <c r="EY42" s="1"/>
      <c r="EZ42" s="1"/>
      <c r="FA42" s="2"/>
      <c r="FB42" s="1"/>
      <c r="FC42" s="1"/>
      <c r="FD42" s="1"/>
      <c r="FE42" s="2"/>
      <c r="FF42" s="1"/>
      <c r="FG42" s="1"/>
      <c r="FH42" s="1"/>
      <c r="FI42" s="2"/>
      <c r="FJ42" s="1"/>
      <c r="FK42" s="1"/>
      <c r="FL42" s="1"/>
      <c r="FM42" s="2"/>
      <c r="FN42" s="1"/>
      <c r="FO42" s="1"/>
      <c r="FP42" s="1"/>
      <c r="FQ42" s="2"/>
      <c r="FR42" s="1"/>
      <c r="FS42" s="1"/>
      <c r="FT42" s="1"/>
      <c r="FU42" s="2"/>
      <c r="FV42" s="1"/>
      <c r="FW42" s="1"/>
      <c r="FX42" s="1"/>
      <c r="FY42" s="2"/>
      <c r="FZ42" s="1"/>
      <c r="GA42" s="1"/>
      <c r="GB42" s="1"/>
    </row>
    <row r="43" spans="1:259" x14ac:dyDescent="0.3">
      <c r="A43" s="60">
        <v>2011</v>
      </c>
      <c r="B43" s="61" t="s">
        <v>16</v>
      </c>
      <c r="C43" s="47">
        <v>0</v>
      </c>
      <c r="D43" s="4">
        <v>0</v>
      </c>
      <c r="E43" s="15">
        <v>0</v>
      </c>
      <c r="F43" s="47">
        <v>0</v>
      </c>
      <c r="G43" s="4">
        <v>0</v>
      </c>
      <c r="H43" s="15">
        <v>0</v>
      </c>
      <c r="I43" s="47">
        <v>0</v>
      </c>
      <c r="J43" s="4">
        <v>0</v>
      </c>
      <c r="K43" s="15">
        <v>0</v>
      </c>
      <c r="L43" s="47">
        <v>0</v>
      </c>
      <c r="M43" s="4">
        <v>0</v>
      </c>
      <c r="N43" s="15">
        <v>0</v>
      </c>
      <c r="O43" s="47">
        <v>0</v>
      </c>
      <c r="P43" s="4">
        <v>0</v>
      </c>
      <c r="Q43" s="15">
        <f t="shared" si="96"/>
        <v>0</v>
      </c>
      <c r="R43" s="47">
        <v>0</v>
      </c>
      <c r="S43" s="4">
        <v>0</v>
      </c>
      <c r="T43" s="15">
        <v>0</v>
      </c>
      <c r="U43" s="47"/>
      <c r="V43" s="4"/>
      <c r="W43" s="15"/>
      <c r="X43" s="47">
        <v>0</v>
      </c>
      <c r="Y43" s="4">
        <v>0</v>
      </c>
      <c r="Z43" s="15">
        <v>0</v>
      </c>
      <c r="AA43" s="47">
        <v>0</v>
      </c>
      <c r="AB43" s="4">
        <v>0</v>
      </c>
      <c r="AC43" s="15">
        <v>0</v>
      </c>
      <c r="AD43" s="47">
        <v>0</v>
      </c>
      <c r="AE43" s="4">
        <v>9</v>
      </c>
      <c r="AF43" s="15">
        <v>0</v>
      </c>
      <c r="AG43" s="47">
        <v>0</v>
      </c>
      <c r="AH43" s="4">
        <v>0</v>
      </c>
      <c r="AI43" s="15">
        <v>0</v>
      </c>
      <c r="AJ43" s="47">
        <v>0</v>
      </c>
      <c r="AK43" s="4">
        <v>0</v>
      </c>
      <c r="AL43" s="15">
        <v>0</v>
      </c>
      <c r="AM43" s="47">
        <v>0</v>
      </c>
      <c r="AN43" s="4">
        <v>0</v>
      </c>
      <c r="AO43" s="15">
        <v>0</v>
      </c>
      <c r="AP43" s="47">
        <v>0</v>
      </c>
      <c r="AQ43" s="4">
        <v>0</v>
      </c>
      <c r="AR43" s="15">
        <v>0</v>
      </c>
      <c r="AS43" s="47">
        <v>0</v>
      </c>
      <c r="AT43" s="4">
        <v>0</v>
      </c>
      <c r="AU43" s="15">
        <v>0</v>
      </c>
      <c r="AV43" s="47">
        <v>0</v>
      </c>
      <c r="AW43" s="4">
        <v>0</v>
      </c>
      <c r="AX43" s="15">
        <v>0</v>
      </c>
      <c r="AY43" s="47">
        <v>0</v>
      </c>
      <c r="AZ43" s="4">
        <v>0</v>
      </c>
      <c r="BA43" s="15">
        <v>0</v>
      </c>
      <c r="BB43" s="47">
        <v>0</v>
      </c>
      <c r="BC43" s="4">
        <v>0</v>
      </c>
      <c r="BD43" s="15">
        <v>0</v>
      </c>
      <c r="BE43" s="47">
        <v>0</v>
      </c>
      <c r="BF43" s="4">
        <v>0</v>
      </c>
      <c r="BG43" s="15">
        <v>0</v>
      </c>
      <c r="BH43" s="47">
        <v>0</v>
      </c>
      <c r="BI43" s="4">
        <v>2</v>
      </c>
      <c r="BJ43" s="15">
        <v>0</v>
      </c>
      <c r="BK43" s="47">
        <v>0</v>
      </c>
      <c r="BL43" s="4">
        <v>0</v>
      </c>
      <c r="BM43" s="15">
        <v>0</v>
      </c>
      <c r="BN43" s="47">
        <v>0</v>
      </c>
      <c r="BO43" s="4">
        <v>0</v>
      </c>
      <c r="BP43" s="15">
        <v>0</v>
      </c>
      <c r="BQ43" s="47">
        <v>0</v>
      </c>
      <c r="BR43" s="4">
        <v>9</v>
      </c>
      <c r="BS43" s="15">
        <v>0</v>
      </c>
      <c r="BT43" s="47">
        <v>0</v>
      </c>
      <c r="BU43" s="4">
        <v>0</v>
      </c>
      <c r="BV43" s="15">
        <v>0</v>
      </c>
      <c r="BW43" s="47">
        <v>0</v>
      </c>
      <c r="BX43" s="4">
        <v>0</v>
      </c>
      <c r="BY43" s="15">
        <v>0</v>
      </c>
      <c r="BZ43" s="47">
        <v>0</v>
      </c>
      <c r="CA43" s="4">
        <v>0</v>
      </c>
      <c r="CB43" s="15">
        <v>0</v>
      </c>
      <c r="CC43" s="47">
        <v>0</v>
      </c>
      <c r="CD43" s="4">
        <v>0</v>
      </c>
      <c r="CE43" s="15">
        <v>0</v>
      </c>
      <c r="CF43" s="47">
        <v>0</v>
      </c>
      <c r="CG43" s="4">
        <v>0</v>
      </c>
      <c r="CH43" s="15">
        <v>0</v>
      </c>
      <c r="CI43" s="47">
        <v>0</v>
      </c>
      <c r="CJ43" s="4">
        <v>0</v>
      </c>
      <c r="CK43" s="15">
        <v>0</v>
      </c>
      <c r="CL43" s="47">
        <v>0</v>
      </c>
      <c r="CM43" s="4">
        <v>0</v>
      </c>
      <c r="CN43" s="15">
        <v>0</v>
      </c>
      <c r="CO43" s="47">
        <v>0</v>
      </c>
      <c r="CP43" s="4">
        <v>0</v>
      </c>
      <c r="CQ43" s="15">
        <v>0</v>
      </c>
      <c r="CR43" s="47">
        <v>0</v>
      </c>
      <c r="CS43" s="4">
        <v>0</v>
      </c>
      <c r="CT43" s="15">
        <v>0</v>
      </c>
      <c r="CU43" s="47">
        <v>0</v>
      </c>
      <c r="CV43" s="4">
        <v>0</v>
      </c>
      <c r="CW43" s="15">
        <f t="shared" si="97"/>
        <v>0</v>
      </c>
      <c r="CX43" s="47">
        <v>0</v>
      </c>
      <c r="CY43" s="4">
        <v>0</v>
      </c>
      <c r="CZ43" s="15">
        <v>0</v>
      </c>
      <c r="DA43" s="47">
        <v>0</v>
      </c>
      <c r="DB43" s="4">
        <v>0</v>
      </c>
      <c r="DC43" s="15">
        <v>0</v>
      </c>
      <c r="DD43" s="47">
        <v>0</v>
      </c>
      <c r="DE43" s="4">
        <v>0</v>
      </c>
      <c r="DF43" s="15">
        <v>0</v>
      </c>
      <c r="DG43" s="47">
        <v>0</v>
      </c>
      <c r="DH43" s="4">
        <v>0</v>
      </c>
      <c r="DI43" s="15">
        <v>0</v>
      </c>
      <c r="DJ43" s="47">
        <v>0</v>
      </c>
      <c r="DK43" s="4">
        <v>0</v>
      </c>
      <c r="DL43" s="15">
        <v>0</v>
      </c>
      <c r="DM43" s="47">
        <v>0</v>
      </c>
      <c r="DN43" s="4">
        <v>0</v>
      </c>
      <c r="DO43" s="15">
        <v>0</v>
      </c>
      <c r="DP43" s="71">
        <v>0</v>
      </c>
      <c r="DQ43" s="4">
        <v>0</v>
      </c>
      <c r="DR43" s="15">
        <v>0</v>
      </c>
      <c r="DS43" s="47">
        <v>0</v>
      </c>
      <c r="DT43" s="4">
        <v>0</v>
      </c>
      <c r="DU43" s="15">
        <v>0</v>
      </c>
      <c r="DV43" s="47">
        <v>0</v>
      </c>
      <c r="DW43" s="4">
        <v>0</v>
      </c>
      <c r="DX43" s="15">
        <v>0</v>
      </c>
      <c r="DY43" s="47">
        <v>0</v>
      </c>
      <c r="DZ43" s="4">
        <v>0</v>
      </c>
      <c r="EA43" s="15">
        <v>0</v>
      </c>
      <c r="EB43" s="47">
        <v>7</v>
      </c>
      <c r="EC43" s="4">
        <v>56</v>
      </c>
      <c r="ED43" s="15">
        <f>EC43/EB43*1000</f>
        <v>8000</v>
      </c>
      <c r="EE43" s="47">
        <v>1</v>
      </c>
      <c r="EF43" s="4">
        <v>6</v>
      </c>
      <c r="EG43" s="15">
        <f>EF43/EE43*1000</f>
        <v>6000</v>
      </c>
      <c r="EH43" s="6">
        <f t="shared" si="51"/>
        <v>8</v>
      </c>
      <c r="EI43" s="11">
        <f t="shared" si="52"/>
        <v>82</v>
      </c>
      <c r="EJ43" s="1"/>
      <c r="EK43" s="2"/>
      <c r="EL43" s="1"/>
      <c r="EM43" s="1"/>
      <c r="EN43" s="1"/>
      <c r="EO43" s="2"/>
      <c r="EP43" s="1"/>
      <c r="EQ43" s="1"/>
      <c r="ER43" s="1"/>
      <c r="ES43" s="2"/>
      <c r="ET43" s="1"/>
      <c r="EU43" s="1"/>
      <c r="EV43" s="1"/>
      <c r="EW43" s="2"/>
      <c r="EX43" s="1"/>
      <c r="EY43" s="1"/>
      <c r="EZ43" s="1"/>
      <c r="FA43" s="2"/>
      <c r="FB43" s="1"/>
      <c r="FC43" s="1"/>
      <c r="FD43" s="1"/>
      <c r="FE43" s="2"/>
      <c r="FF43" s="1"/>
      <c r="FG43" s="1"/>
      <c r="FH43" s="1"/>
      <c r="FI43" s="2"/>
      <c r="FJ43" s="1"/>
      <c r="FK43" s="1"/>
      <c r="FL43" s="1"/>
      <c r="FM43" s="2"/>
      <c r="FN43" s="1"/>
      <c r="FO43" s="1"/>
      <c r="FP43" s="1"/>
      <c r="FQ43" s="2"/>
      <c r="FR43" s="1"/>
      <c r="FS43" s="1"/>
      <c r="FT43" s="1"/>
      <c r="FU43" s="2"/>
      <c r="FV43" s="1"/>
      <c r="FW43" s="1"/>
      <c r="FX43" s="1"/>
      <c r="FY43" s="2"/>
      <c r="FZ43" s="1"/>
      <c r="GA43" s="1"/>
      <c r="GB43" s="1"/>
    </row>
    <row r="44" spans="1:259" ht="15" thickBot="1" x14ac:dyDescent="0.35">
      <c r="A44" s="75"/>
      <c r="B44" s="76" t="s">
        <v>17</v>
      </c>
      <c r="C44" s="66">
        <f>SUM(C32:C43)</f>
        <v>0</v>
      </c>
      <c r="D44" s="33">
        <f>SUM(D32:D43)</f>
        <v>1</v>
      </c>
      <c r="E44" s="67"/>
      <c r="F44" s="66">
        <f t="shared" ref="F44:G44" si="98">SUM(F32:F43)</f>
        <v>0</v>
      </c>
      <c r="G44" s="33">
        <f t="shared" si="98"/>
        <v>0</v>
      </c>
      <c r="H44" s="67"/>
      <c r="I44" s="66">
        <f t="shared" ref="I44:J44" si="99">SUM(I32:I43)</f>
        <v>0</v>
      </c>
      <c r="J44" s="33">
        <f t="shared" si="99"/>
        <v>0</v>
      </c>
      <c r="K44" s="67"/>
      <c r="L44" s="66">
        <f t="shared" ref="L44:M44" si="100">SUM(L32:L43)</f>
        <v>0</v>
      </c>
      <c r="M44" s="33">
        <f t="shared" si="100"/>
        <v>0</v>
      </c>
      <c r="N44" s="67"/>
      <c r="O44" s="66">
        <f t="shared" ref="O44:P44" si="101">SUM(O32:O43)</f>
        <v>0</v>
      </c>
      <c r="P44" s="33">
        <f t="shared" si="101"/>
        <v>0</v>
      </c>
      <c r="Q44" s="67"/>
      <c r="R44" s="66">
        <f t="shared" ref="R44:S44" si="102">SUM(R32:R43)</f>
        <v>0</v>
      </c>
      <c r="S44" s="33">
        <f t="shared" si="102"/>
        <v>0</v>
      </c>
      <c r="T44" s="67"/>
      <c r="U44" s="66"/>
      <c r="V44" s="33"/>
      <c r="W44" s="67"/>
      <c r="X44" s="66">
        <f t="shared" ref="X44:Y44" si="103">SUM(X32:X43)</f>
        <v>0</v>
      </c>
      <c r="Y44" s="33">
        <f t="shared" si="103"/>
        <v>0</v>
      </c>
      <c r="Z44" s="67"/>
      <c r="AA44" s="66">
        <f t="shared" ref="AA44:AB44" si="104">SUM(AA32:AA43)</f>
        <v>0</v>
      </c>
      <c r="AB44" s="33">
        <f t="shared" si="104"/>
        <v>0</v>
      </c>
      <c r="AC44" s="67"/>
      <c r="AD44" s="66">
        <f t="shared" ref="AD44:AE44" si="105">SUM(AD32:AD43)</f>
        <v>3</v>
      </c>
      <c r="AE44" s="33">
        <f t="shared" si="105"/>
        <v>82</v>
      </c>
      <c r="AF44" s="67"/>
      <c r="AG44" s="66">
        <f t="shared" ref="AG44:AH44" si="106">SUM(AG32:AG43)</f>
        <v>0</v>
      </c>
      <c r="AH44" s="33">
        <f t="shared" si="106"/>
        <v>0</v>
      </c>
      <c r="AI44" s="67"/>
      <c r="AJ44" s="66">
        <f t="shared" ref="AJ44:AK44" si="107">SUM(AJ32:AJ43)</f>
        <v>0</v>
      </c>
      <c r="AK44" s="33">
        <f t="shared" si="107"/>
        <v>0</v>
      </c>
      <c r="AL44" s="67"/>
      <c r="AM44" s="66">
        <f t="shared" ref="AM44:AN44" si="108">SUM(AM32:AM43)</f>
        <v>0</v>
      </c>
      <c r="AN44" s="33">
        <f t="shared" si="108"/>
        <v>0</v>
      </c>
      <c r="AO44" s="67"/>
      <c r="AP44" s="66">
        <f t="shared" ref="AP44:AQ44" si="109">SUM(AP32:AP43)</f>
        <v>0</v>
      </c>
      <c r="AQ44" s="33">
        <f t="shared" si="109"/>
        <v>0</v>
      </c>
      <c r="AR44" s="67"/>
      <c r="AS44" s="66">
        <f t="shared" ref="AS44:AT44" si="110">SUM(AS32:AS43)</f>
        <v>0</v>
      </c>
      <c r="AT44" s="33">
        <f t="shared" si="110"/>
        <v>0</v>
      </c>
      <c r="AU44" s="67"/>
      <c r="AV44" s="66">
        <f t="shared" ref="AV44:AW44" si="111">SUM(AV32:AV43)</f>
        <v>0</v>
      </c>
      <c r="AW44" s="33">
        <f t="shared" si="111"/>
        <v>0</v>
      </c>
      <c r="AX44" s="67"/>
      <c r="AY44" s="66">
        <f t="shared" ref="AY44:AZ44" si="112">SUM(AY32:AY43)</f>
        <v>0</v>
      </c>
      <c r="AZ44" s="33">
        <f t="shared" si="112"/>
        <v>2</v>
      </c>
      <c r="BA44" s="67"/>
      <c r="BB44" s="66">
        <f t="shared" ref="BB44:BC44" si="113">SUM(BB32:BB43)</f>
        <v>0</v>
      </c>
      <c r="BC44" s="33">
        <f t="shared" si="113"/>
        <v>0</v>
      </c>
      <c r="BD44" s="67"/>
      <c r="BE44" s="66">
        <f t="shared" ref="BE44:BF44" si="114">SUM(BE32:BE43)</f>
        <v>0</v>
      </c>
      <c r="BF44" s="33">
        <f t="shared" si="114"/>
        <v>0</v>
      </c>
      <c r="BG44" s="67"/>
      <c r="BH44" s="66">
        <f t="shared" ref="BH44:BI44" si="115">SUM(BH32:BH43)</f>
        <v>0</v>
      </c>
      <c r="BI44" s="33">
        <f t="shared" si="115"/>
        <v>2</v>
      </c>
      <c r="BJ44" s="67"/>
      <c r="BK44" s="66">
        <f t="shared" ref="BK44:BL44" si="116">SUM(BK32:BK43)</f>
        <v>0</v>
      </c>
      <c r="BL44" s="33">
        <f t="shared" si="116"/>
        <v>0</v>
      </c>
      <c r="BM44" s="67"/>
      <c r="BN44" s="66">
        <f t="shared" ref="BN44:BO44" si="117">SUM(BN32:BN43)</f>
        <v>0</v>
      </c>
      <c r="BO44" s="33">
        <f t="shared" si="117"/>
        <v>4</v>
      </c>
      <c r="BP44" s="67"/>
      <c r="BQ44" s="66">
        <f t="shared" ref="BQ44:BR44" si="118">SUM(BQ32:BQ43)</f>
        <v>16</v>
      </c>
      <c r="BR44" s="33">
        <f t="shared" si="118"/>
        <v>132</v>
      </c>
      <c r="BS44" s="67"/>
      <c r="BT44" s="66">
        <f t="shared" ref="BT44:BU44" si="119">SUM(BT32:BT43)</f>
        <v>0</v>
      </c>
      <c r="BU44" s="33">
        <f t="shared" si="119"/>
        <v>0</v>
      </c>
      <c r="BV44" s="67"/>
      <c r="BW44" s="66">
        <f t="shared" ref="BW44:BX44" si="120">SUM(BW32:BW43)</f>
        <v>1</v>
      </c>
      <c r="BX44" s="33">
        <f t="shared" si="120"/>
        <v>3</v>
      </c>
      <c r="BY44" s="67"/>
      <c r="BZ44" s="66">
        <f t="shared" ref="BZ44:CA44" si="121">SUM(BZ32:BZ43)</f>
        <v>6</v>
      </c>
      <c r="CA44" s="33">
        <f t="shared" si="121"/>
        <v>105</v>
      </c>
      <c r="CB44" s="67"/>
      <c r="CC44" s="66">
        <f t="shared" ref="CC44:CD44" si="122">SUM(CC32:CC43)</f>
        <v>0</v>
      </c>
      <c r="CD44" s="33">
        <f t="shared" si="122"/>
        <v>0</v>
      </c>
      <c r="CE44" s="67"/>
      <c r="CF44" s="66">
        <f t="shared" ref="CF44:CG44" si="123">SUM(CF32:CF43)</f>
        <v>0</v>
      </c>
      <c r="CG44" s="33">
        <f t="shared" si="123"/>
        <v>293</v>
      </c>
      <c r="CH44" s="67"/>
      <c r="CI44" s="66">
        <f t="shared" ref="CI44:CJ44" si="124">SUM(CI32:CI43)</f>
        <v>0</v>
      </c>
      <c r="CJ44" s="33">
        <f t="shared" si="124"/>
        <v>0</v>
      </c>
      <c r="CK44" s="67"/>
      <c r="CL44" s="66">
        <f t="shared" ref="CL44:CM44" si="125">SUM(CL32:CL43)</f>
        <v>0</v>
      </c>
      <c r="CM44" s="33">
        <f t="shared" si="125"/>
        <v>0</v>
      </c>
      <c r="CN44" s="67"/>
      <c r="CO44" s="66">
        <f t="shared" ref="CO44:CP44" si="126">SUM(CO32:CO43)</f>
        <v>0</v>
      </c>
      <c r="CP44" s="33">
        <f t="shared" si="126"/>
        <v>0</v>
      </c>
      <c r="CQ44" s="67"/>
      <c r="CR44" s="66">
        <f t="shared" ref="CR44:CS44" si="127">SUM(CR32:CR43)</f>
        <v>0</v>
      </c>
      <c r="CS44" s="33">
        <f t="shared" si="127"/>
        <v>0</v>
      </c>
      <c r="CT44" s="67"/>
      <c r="CU44" s="66">
        <f t="shared" ref="CU44:CV44" si="128">SUM(CU32:CU43)</f>
        <v>0</v>
      </c>
      <c r="CV44" s="33">
        <f t="shared" si="128"/>
        <v>0</v>
      </c>
      <c r="CW44" s="67"/>
      <c r="CX44" s="66">
        <f t="shared" ref="CX44:CY44" si="129">SUM(CX32:CX43)</f>
        <v>0</v>
      </c>
      <c r="CY44" s="33">
        <f t="shared" si="129"/>
        <v>0</v>
      </c>
      <c r="CZ44" s="67"/>
      <c r="DA44" s="66">
        <f t="shared" ref="DA44:DB44" si="130">SUM(DA32:DA43)</f>
        <v>0</v>
      </c>
      <c r="DB44" s="33">
        <f t="shared" si="130"/>
        <v>0</v>
      </c>
      <c r="DC44" s="67"/>
      <c r="DD44" s="66">
        <f t="shared" ref="DD44:DE44" si="131">SUM(DD32:DD43)</f>
        <v>0</v>
      </c>
      <c r="DE44" s="33">
        <f t="shared" si="131"/>
        <v>0</v>
      </c>
      <c r="DF44" s="67"/>
      <c r="DG44" s="66">
        <f t="shared" ref="DG44:DH44" si="132">SUM(DG32:DG43)</f>
        <v>0</v>
      </c>
      <c r="DH44" s="33">
        <f t="shared" si="132"/>
        <v>1</v>
      </c>
      <c r="DI44" s="67"/>
      <c r="DJ44" s="66">
        <f t="shared" ref="DJ44:DK44" si="133">SUM(DJ32:DJ43)</f>
        <v>1</v>
      </c>
      <c r="DK44" s="33">
        <f t="shared" si="133"/>
        <v>18</v>
      </c>
      <c r="DL44" s="67"/>
      <c r="DM44" s="66">
        <f t="shared" ref="DM44:DN44" si="134">SUM(DM32:DM43)</f>
        <v>0</v>
      </c>
      <c r="DN44" s="33">
        <f t="shared" si="134"/>
        <v>0</v>
      </c>
      <c r="DO44" s="67"/>
      <c r="DP44" s="72">
        <f t="shared" ref="DP44:DQ44" si="135">SUM(DP32:DP43)</f>
        <v>0</v>
      </c>
      <c r="DQ44" s="33">
        <f t="shared" si="135"/>
        <v>0</v>
      </c>
      <c r="DR44" s="67"/>
      <c r="DS44" s="66">
        <f t="shared" ref="DS44:DT44" si="136">SUM(DS32:DS43)</f>
        <v>0</v>
      </c>
      <c r="DT44" s="33">
        <f t="shared" si="136"/>
        <v>0</v>
      </c>
      <c r="DU44" s="67"/>
      <c r="DV44" s="66">
        <f t="shared" ref="DV44:DW44" si="137">SUM(DV32:DV43)</f>
        <v>0</v>
      </c>
      <c r="DW44" s="33">
        <f t="shared" si="137"/>
        <v>0</v>
      </c>
      <c r="DX44" s="67"/>
      <c r="DY44" s="66">
        <f t="shared" ref="DY44:DZ44" si="138">SUM(DY32:DY43)</f>
        <v>0</v>
      </c>
      <c r="DZ44" s="33">
        <f t="shared" si="138"/>
        <v>0</v>
      </c>
      <c r="EA44" s="67"/>
      <c r="EB44" s="66">
        <f t="shared" ref="EB44:EC44" si="139">SUM(EB32:EB43)</f>
        <v>79</v>
      </c>
      <c r="EC44" s="33">
        <f t="shared" si="139"/>
        <v>573</v>
      </c>
      <c r="ED44" s="67"/>
      <c r="EE44" s="66">
        <f t="shared" ref="EE44:EF44" si="140">SUM(EE32:EE43)</f>
        <v>12</v>
      </c>
      <c r="EF44" s="33">
        <f t="shared" si="140"/>
        <v>63</v>
      </c>
      <c r="EG44" s="67"/>
      <c r="EH44" s="34">
        <f t="shared" si="51"/>
        <v>118</v>
      </c>
      <c r="EI44" s="35">
        <f t="shared" si="52"/>
        <v>1279</v>
      </c>
      <c r="EJ44" s="1"/>
      <c r="EK44" s="2"/>
      <c r="EL44" s="1"/>
      <c r="EM44" s="1"/>
      <c r="EN44" s="1"/>
      <c r="EO44" s="2"/>
      <c r="EP44" s="1"/>
      <c r="EQ44" s="1"/>
      <c r="ER44" s="1"/>
      <c r="ES44" s="2"/>
      <c r="ET44" s="1"/>
      <c r="EU44" s="1"/>
      <c r="EV44" s="1"/>
      <c r="EW44" s="2"/>
      <c r="EX44" s="1"/>
      <c r="EY44" s="1"/>
      <c r="EZ44" s="1"/>
      <c r="FA44" s="2"/>
      <c r="FB44" s="1"/>
      <c r="FC44" s="1"/>
      <c r="FD44" s="1"/>
      <c r="FE44" s="2"/>
      <c r="FF44" s="1"/>
      <c r="FG44" s="1"/>
      <c r="FH44" s="1"/>
      <c r="FI44" s="2"/>
      <c r="FJ44" s="1"/>
      <c r="FK44" s="1"/>
      <c r="FL44" s="1"/>
      <c r="FM44" s="2"/>
      <c r="FN44" s="1"/>
      <c r="FO44" s="1"/>
      <c r="FP44" s="1"/>
      <c r="FQ44" s="2"/>
      <c r="FR44" s="1"/>
      <c r="FS44" s="1"/>
      <c r="FT44" s="1"/>
      <c r="FU44" s="2"/>
      <c r="FV44" s="1"/>
      <c r="FW44" s="1"/>
      <c r="FX44" s="1"/>
      <c r="FY44" s="2"/>
      <c r="FZ44" s="1"/>
      <c r="GA44" s="1"/>
      <c r="GB44" s="1"/>
      <c r="GG44" s="5"/>
      <c r="GL44" s="5"/>
      <c r="GQ44" s="5"/>
      <c r="GV44" s="5"/>
      <c r="HA44" s="5"/>
      <c r="HF44" s="5"/>
      <c r="HK44" s="5"/>
      <c r="HP44" s="5"/>
      <c r="HU44" s="5"/>
      <c r="HZ44" s="5"/>
      <c r="IE44" s="5"/>
      <c r="IJ44" s="5"/>
      <c r="IO44" s="5"/>
      <c r="IT44" s="5"/>
      <c r="IY44" s="5"/>
    </row>
    <row r="45" spans="1:259" x14ac:dyDescent="0.3">
      <c r="A45" s="60">
        <v>2012</v>
      </c>
      <c r="B45" s="61" t="s">
        <v>5</v>
      </c>
      <c r="C45" s="47">
        <v>0</v>
      </c>
      <c r="D45" s="4">
        <v>0</v>
      </c>
      <c r="E45" s="15">
        <v>0</v>
      </c>
      <c r="F45" s="47">
        <v>0</v>
      </c>
      <c r="G45" s="4">
        <v>0</v>
      </c>
      <c r="H45" s="15">
        <v>0</v>
      </c>
      <c r="I45" s="47">
        <v>0</v>
      </c>
      <c r="J45" s="4">
        <v>0</v>
      </c>
      <c r="K45" s="15">
        <v>0</v>
      </c>
      <c r="L45" s="47">
        <v>0</v>
      </c>
      <c r="M45" s="4">
        <v>0</v>
      </c>
      <c r="N45" s="15">
        <v>0</v>
      </c>
      <c r="O45" s="47">
        <v>0</v>
      </c>
      <c r="P45" s="4">
        <v>0</v>
      </c>
      <c r="Q45" s="15">
        <f t="shared" ref="Q45:Q56" si="141">IF(O45=0,0,P45/O45*1000)</f>
        <v>0</v>
      </c>
      <c r="R45" s="47">
        <v>0</v>
      </c>
      <c r="S45" s="4">
        <v>0</v>
      </c>
      <c r="T45" s="15">
        <v>0</v>
      </c>
      <c r="U45" s="47"/>
      <c r="V45" s="4"/>
      <c r="W45" s="15"/>
      <c r="X45" s="47">
        <v>0</v>
      </c>
      <c r="Y45" s="4">
        <v>0</v>
      </c>
      <c r="Z45" s="15">
        <v>0</v>
      </c>
      <c r="AA45" s="47">
        <v>0</v>
      </c>
      <c r="AB45" s="4">
        <v>0</v>
      </c>
      <c r="AC45" s="15">
        <v>0</v>
      </c>
      <c r="AD45" s="47">
        <v>0</v>
      </c>
      <c r="AE45" s="4">
        <v>0</v>
      </c>
      <c r="AF45" s="15">
        <v>0</v>
      </c>
      <c r="AG45" s="47">
        <v>0</v>
      </c>
      <c r="AH45" s="4">
        <v>0</v>
      </c>
      <c r="AI45" s="15">
        <v>0</v>
      </c>
      <c r="AJ45" s="47">
        <v>0</v>
      </c>
      <c r="AK45" s="4">
        <v>0</v>
      </c>
      <c r="AL45" s="15">
        <v>0</v>
      </c>
      <c r="AM45" s="47">
        <v>0</v>
      </c>
      <c r="AN45" s="4">
        <v>0</v>
      </c>
      <c r="AO45" s="15">
        <v>0</v>
      </c>
      <c r="AP45" s="47">
        <v>0</v>
      </c>
      <c r="AQ45" s="4">
        <v>0</v>
      </c>
      <c r="AR45" s="15">
        <v>0</v>
      </c>
      <c r="AS45" s="47">
        <v>0</v>
      </c>
      <c r="AT45" s="4">
        <v>0</v>
      </c>
      <c r="AU45" s="15">
        <v>0</v>
      </c>
      <c r="AV45" s="47">
        <v>0</v>
      </c>
      <c r="AW45" s="4">
        <v>0</v>
      </c>
      <c r="AX45" s="15">
        <v>0</v>
      </c>
      <c r="AY45" s="47">
        <v>0</v>
      </c>
      <c r="AZ45" s="4">
        <v>0</v>
      </c>
      <c r="BA45" s="15">
        <v>0</v>
      </c>
      <c r="BB45" s="47">
        <v>0</v>
      </c>
      <c r="BC45" s="4">
        <v>0</v>
      </c>
      <c r="BD45" s="15">
        <v>0</v>
      </c>
      <c r="BE45" s="47">
        <v>0</v>
      </c>
      <c r="BF45" s="4">
        <v>0</v>
      </c>
      <c r="BG45" s="15">
        <v>0</v>
      </c>
      <c r="BH45" s="47">
        <v>0</v>
      </c>
      <c r="BI45" s="4">
        <v>0</v>
      </c>
      <c r="BJ45" s="15">
        <v>0</v>
      </c>
      <c r="BK45" s="47">
        <v>0</v>
      </c>
      <c r="BL45" s="4">
        <v>0</v>
      </c>
      <c r="BM45" s="15">
        <v>0</v>
      </c>
      <c r="BN45" s="47">
        <v>0</v>
      </c>
      <c r="BO45" s="4">
        <v>0</v>
      </c>
      <c r="BP45" s="15">
        <v>0</v>
      </c>
      <c r="BQ45" s="47">
        <v>0</v>
      </c>
      <c r="BR45" s="4">
        <v>1</v>
      </c>
      <c r="BS45" s="15">
        <v>0</v>
      </c>
      <c r="BT45" s="47">
        <v>0</v>
      </c>
      <c r="BU45" s="4">
        <v>0</v>
      </c>
      <c r="BV45" s="15">
        <v>0</v>
      </c>
      <c r="BW45" s="47">
        <v>0</v>
      </c>
      <c r="BX45" s="4">
        <v>0</v>
      </c>
      <c r="BY45" s="15">
        <v>0</v>
      </c>
      <c r="BZ45" s="47">
        <v>0</v>
      </c>
      <c r="CA45" s="4">
        <v>0</v>
      </c>
      <c r="CB45" s="15">
        <v>0</v>
      </c>
      <c r="CC45" s="47">
        <v>0</v>
      </c>
      <c r="CD45" s="4">
        <v>0</v>
      </c>
      <c r="CE45" s="15">
        <v>0</v>
      </c>
      <c r="CF45" s="47">
        <v>0</v>
      </c>
      <c r="CG45" s="4">
        <v>0</v>
      </c>
      <c r="CH45" s="15">
        <v>0</v>
      </c>
      <c r="CI45" s="47">
        <v>0</v>
      </c>
      <c r="CJ45" s="4">
        <v>0</v>
      </c>
      <c r="CK45" s="15">
        <v>0</v>
      </c>
      <c r="CL45" s="47">
        <v>0</v>
      </c>
      <c r="CM45" s="4">
        <v>0</v>
      </c>
      <c r="CN45" s="15">
        <v>0</v>
      </c>
      <c r="CO45" s="47">
        <v>0</v>
      </c>
      <c r="CP45" s="4">
        <v>0</v>
      </c>
      <c r="CQ45" s="15">
        <v>0</v>
      </c>
      <c r="CR45" s="47">
        <v>0</v>
      </c>
      <c r="CS45" s="4">
        <v>0</v>
      </c>
      <c r="CT45" s="15">
        <v>0</v>
      </c>
      <c r="CU45" s="47">
        <v>0</v>
      </c>
      <c r="CV45" s="4">
        <v>0</v>
      </c>
      <c r="CW45" s="15">
        <f t="shared" ref="CW45:CW56" si="142">IF(CU45=0,0,CV45/CU45*1000)</f>
        <v>0</v>
      </c>
      <c r="CX45" s="47">
        <v>0</v>
      </c>
      <c r="CY45" s="4">
        <v>0</v>
      </c>
      <c r="CZ45" s="15">
        <v>0</v>
      </c>
      <c r="DA45" s="47">
        <v>0</v>
      </c>
      <c r="DB45" s="4">
        <v>0</v>
      </c>
      <c r="DC45" s="15">
        <v>0</v>
      </c>
      <c r="DD45" s="47">
        <v>0</v>
      </c>
      <c r="DE45" s="4">
        <v>0</v>
      </c>
      <c r="DF45" s="15">
        <v>0</v>
      </c>
      <c r="DG45" s="47">
        <v>0</v>
      </c>
      <c r="DH45" s="4">
        <v>0</v>
      </c>
      <c r="DI45" s="15">
        <v>0</v>
      </c>
      <c r="DJ45" s="47">
        <v>0</v>
      </c>
      <c r="DK45" s="4">
        <v>0</v>
      </c>
      <c r="DL45" s="15">
        <v>0</v>
      </c>
      <c r="DM45" s="47">
        <v>0</v>
      </c>
      <c r="DN45" s="4">
        <v>0</v>
      </c>
      <c r="DO45" s="15">
        <v>0</v>
      </c>
      <c r="DP45" s="71">
        <v>0</v>
      </c>
      <c r="DQ45" s="4">
        <v>0</v>
      </c>
      <c r="DR45" s="15">
        <v>0</v>
      </c>
      <c r="DS45" s="47">
        <v>0</v>
      </c>
      <c r="DT45" s="4">
        <v>0</v>
      </c>
      <c r="DU45" s="15">
        <v>0</v>
      </c>
      <c r="DV45" s="47">
        <v>0</v>
      </c>
      <c r="DW45" s="4">
        <v>0</v>
      </c>
      <c r="DX45" s="15">
        <v>0</v>
      </c>
      <c r="DY45" s="47">
        <v>0</v>
      </c>
      <c r="DZ45" s="4">
        <v>0</v>
      </c>
      <c r="EA45" s="15">
        <v>0</v>
      </c>
      <c r="EB45" s="47">
        <v>8</v>
      </c>
      <c r="EC45" s="4">
        <v>56</v>
      </c>
      <c r="ED45" s="15">
        <f t="shared" ref="ED45:ED50" si="143">EC45/EB45*1000</f>
        <v>7000</v>
      </c>
      <c r="EE45" s="47">
        <v>0</v>
      </c>
      <c r="EF45" s="4">
        <v>0</v>
      </c>
      <c r="EG45" s="15">
        <v>0</v>
      </c>
      <c r="EH45" s="6">
        <f t="shared" si="51"/>
        <v>8</v>
      </c>
      <c r="EI45" s="11">
        <f t="shared" si="52"/>
        <v>57</v>
      </c>
      <c r="EJ45" s="1"/>
      <c r="EK45" s="2"/>
      <c r="EL45" s="1"/>
      <c r="EM45" s="1"/>
      <c r="EN45" s="1"/>
      <c r="EO45" s="2"/>
      <c r="EP45" s="1"/>
      <c r="EQ45" s="1"/>
      <c r="ER45" s="1"/>
      <c r="ES45" s="2"/>
      <c r="ET45" s="1"/>
      <c r="EU45" s="1"/>
      <c r="EV45" s="1"/>
      <c r="EW45" s="2"/>
      <c r="EX45" s="1"/>
      <c r="EY45" s="1"/>
      <c r="EZ45" s="1"/>
      <c r="FA45" s="2"/>
      <c r="FB45" s="1"/>
      <c r="FC45" s="1"/>
      <c r="FD45" s="1"/>
      <c r="FE45" s="2"/>
      <c r="FF45" s="1"/>
      <c r="FG45" s="1"/>
      <c r="FH45" s="1"/>
      <c r="FI45" s="2"/>
      <c r="FJ45" s="1"/>
      <c r="FK45" s="1"/>
      <c r="FL45" s="1"/>
      <c r="FM45" s="2"/>
      <c r="FN45" s="1"/>
      <c r="FO45" s="1"/>
      <c r="FP45" s="1"/>
      <c r="FQ45" s="2"/>
      <c r="FR45" s="1"/>
      <c r="FS45" s="1"/>
      <c r="FT45" s="1"/>
      <c r="FU45" s="2"/>
      <c r="FV45" s="1"/>
      <c r="FW45" s="1"/>
      <c r="FX45" s="1"/>
      <c r="FY45" s="2"/>
      <c r="FZ45" s="1"/>
      <c r="GA45" s="1"/>
      <c r="GB45" s="1"/>
    </row>
    <row r="46" spans="1:259" x14ac:dyDescent="0.3">
      <c r="A46" s="60">
        <v>2012</v>
      </c>
      <c r="B46" s="61" t="s">
        <v>6</v>
      </c>
      <c r="C46" s="47">
        <v>0</v>
      </c>
      <c r="D46" s="4">
        <v>0</v>
      </c>
      <c r="E46" s="15">
        <v>0</v>
      </c>
      <c r="F46" s="47">
        <v>0</v>
      </c>
      <c r="G46" s="4">
        <v>0</v>
      </c>
      <c r="H46" s="15">
        <v>0</v>
      </c>
      <c r="I46" s="47">
        <v>0</v>
      </c>
      <c r="J46" s="4">
        <v>0</v>
      </c>
      <c r="K46" s="15">
        <v>0</v>
      </c>
      <c r="L46" s="51">
        <v>0</v>
      </c>
      <c r="M46" s="10">
        <v>0</v>
      </c>
      <c r="N46" s="15">
        <v>0</v>
      </c>
      <c r="O46" s="47">
        <v>0</v>
      </c>
      <c r="P46" s="4">
        <v>0</v>
      </c>
      <c r="Q46" s="15">
        <f t="shared" si="141"/>
        <v>0</v>
      </c>
      <c r="R46" s="47">
        <v>0</v>
      </c>
      <c r="S46" s="4">
        <v>0</v>
      </c>
      <c r="T46" s="15">
        <v>0</v>
      </c>
      <c r="U46" s="51"/>
      <c r="V46" s="10"/>
      <c r="W46" s="15"/>
      <c r="X46" s="51">
        <v>0</v>
      </c>
      <c r="Y46" s="10">
        <v>0</v>
      </c>
      <c r="Z46" s="15">
        <v>0</v>
      </c>
      <c r="AA46" s="47">
        <v>0</v>
      </c>
      <c r="AB46" s="4">
        <v>0</v>
      </c>
      <c r="AC46" s="15">
        <v>0</v>
      </c>
      <c r="AD46" s="47">
        <v>2</v>
      </c>
      <c r="AE46" s="4">
        <v>15</v>
      </c>
      <c r="AF46" s="15">
        <f>AE46/AD46*1000</f>
        <v>7500</v>
      </c>
      <c r="AG46" s="47">
        <v>0</v>
      </c>
      <c r="AH46" s="4">
        <v>0</v>
      </c>
      <c r="AI46" s="15">
        <v>0</v>
      </c>
      <c r="AJ46" s="47">
        <v>0</v>
      </c>
      <c r="AK46" s="4">
        <v>0</v>
      </c>
      <c r="AL46" s="15">
        <v>0</v>
      </c>
      <c r="AM46" s="51">
        <v>0</v>
      </c>
      <c r="AN46" s="10">
        <v>0</v>
      </c>
      <c r="AO46" s="15">
        <v>0</v>
      </c>
      <c r="AP46" s="47">
        <v>0</v>
      </c>
      <c r="AQ46" s="4">
        <v>0</v>
      </c>
      <c r="AR46" s="15">
        <v>0</v>
      </c>
      <c r="AS46" s="47">
        <v>0</v>
      </c>
      <c r="AT46" s="4">
        <v>0</v>
      </c>
      <c r="AU46" s="15">
        <v>0</v>
      </c>
      <c r="AV46" s="47">
        <v>0</v>
      </c>
      <c r="AW46" s="4">
        <v>0</v>
      </c>
      <c r="AX46" s="15">
        <v>0</v>
      </c>
      <c r="AY46" s="47">
        <v>0</v>
      </c>
      <c r="AZ46" s="4">
        <v>0</v>
      </c>
      <c r="BA46" s="15">
        <v>0</v>
      </c>
      <c r="BB46" s="47">
        <v>0</v>
      </c>
      <c r="BC46" s="4">
        <v>0</v>
      </c>
      <c r="BD46" s="15">
        <v>0</v>
      </c>
      <c r="BE46" s="47">
        <v>0</v>
      </c>
      <c r="BF46" s="4">
        <v>0</v>
      </c>
      <c r="BG46" s="15">
        <v>0</v>
      </c>
      <c r="BH46" s="47">
        <v>0</v>
      </c>
      <c r="BI46" s="4">
        <v>0</v>
      </c>
      <c r="BJ46" s="15">
        <v>0</v>
      </c>
      <c r="BK46" s="47">
        <v>0</v>
      </c>
      <c r="BL46" s="4">
        <v>0</v>
      </c>
      <c r="BM46" s="15">
        <v>0</v>
      </c>
      <c r="BN46" s="47">
        <v>0</v>
      </c>
      <c r="BO46" s="4">
        <v>0</v>
      </c>
      <c r="BP46" s="15">
        <v>0</v>
      </c>
      <c r="BQ46" s="47">
        <v>0</v>
      </c>
      <c r="BR46" s="4">
        <v>1</v>
      </c>
      <c r="BS46" s="15">
        <v>0</v>
      </c>
      <c r="BT46" s="47">
        <v>0</v>
      </c>
      <c r="BU46" s="4">
        <v>0</v>
      </c>
      <c r="BV46" s="15">
        <v>0</v>
      </c>
      <c r="BW46" s="47">
        <v>0</v>
      </c>
      <c r="BX46" s="4">
        <v>0</v>
      </c>
      <c r="BY46" s="15">
        <v>0</v>
      </c>
      <c r="BZ46" s="47">
        <v>0</v>
      </c>
      <c r="CA46" s="4">
        <v>0</v>
      </c>
      <c r="CB46" s="15">
        <v>0</v>
      </c>
      <c r="CC46" s="51">
        <v>0</v>
      </c>
      <c r="CD46" s="10">
        <v>0</v>
      </c>
      <c r="CE46" s="15">
        <v>0</v>
      </c>
      <c r="CF46" s="47">
        <v>0</v>
      </c>
      <c r="CG46" s="4">
        <v>0</v>
      </c>
      <c r="CH46" s="15">
        <v>0</v>
      </c>
      <c r="CI46" s="47">
        <v>0</v>
      </c>
      <c r="CJ46" s="4">
        <v>0</v>
      </c>
      <c r="CK46" s="15">
        <v>0</v>
      </c>
      <c r="CL46" s="47">
        <v>0</v>
      </c>
      <c r="CM46" s="4">
        <v>0</v>
      </c>
      <c r="CN46" s="15">
        <v>0</v>
      </c>
      <c r="CO46" s="47">
        <v>0</v>
      </c>
      <c r="CP46" s="4">
        <v>0</v>
      </c>
      <c r="CQ46" s="15">
        <v>0</v>
      </c>
      <c r="CR46" s="47">
        <v>0</v>
      </c>
      <c r="CS46" s="4">
        <v>0</v>
      </c>
      <c r="CT46" s="15">
        <v>0</v>
      </c>
      <c r="CU46" s="47">
        <v>0</v>
      </c>
      <c r="CV46" s="4">
        <v>0</v>
      </c>
      <c r="CW46" s="15">
        <f t="shared" si="142"/>
        <v>0</v>
      </c>
      <c r="CX46" s="47">
        <v>0</v>
      </c>
      <c r="CY46" s="4">
        <v>0</v>
      </c>
      <c r="CZ46" s="15">
        <v>0</v>
      </c>
      <c r="DA46" s="47">
        <v>0</v>
      </c>
      <c r="DB46" s="4">
        <v>0</v>
      </c>
      <c r="DC46" s="15">
        <v>0</v>
      </c>
      <c r="DD46" s="47">
        <v>0</v>
      </c>
      <c r="DE46" s="4">
        <v>0</v>
      </c>
      <c r="DF46" s="15">
        <v>0</v>
      </c>
      <c r="DG46" s="47">
        <v>0</v>
      </c>
      <c r="DH46" s="4">
        <v>0</v>
      </c>
      <c r="DI46" s="15">
        <v>0</v>
      </c>
      <c r="DJ46" s="47">
        <v>0</v>
      </c>
      <c r="DK46" s="4">
        <v>0</v>
      </c>
      <c r="DL46" s="15">
        <v>0</v>
      </c>
      <c r="DM46" s="47">
        <v>0</v>
      </c>
      <c r="DN46" s="4">
        <v>0</v>
      </c>
      <c r="DO46" s="15">
        <v>0</v>
      </c>
      <c r="DP46" s="71">
        <v>0</v>
      </c>
      <c r="DQ46" s="4">
        <v>0</v>
      </c>
      <c r="DR46" s="15">
        <v>0</v>
      </c>
      <c r="DS46" s="47">
        <v>0</v>
      </c>
      <c r="DT46" s="4">
        <v>0</v>
      </c>
      <c r="DU46" s="15">
        <v>0</v>
      </c>
      <c r="DV46" s="47">
        <v>0</v>
      </c>
      <c r="DW46" s="4">
        <v>0</v>
      </c>
      <c r="DX46" s="15">
        <v>0</v>
      </c>
      <c r="DY46" s="47">
        <v>0</v>
      </c>
      <c r="DZ46" s="4">
        <v>0</v>
      </c>
      <c r="EA46" s="15">
        <v>0</v>
      </c>
      <c r="EB46" s="47">
        <v>1</v>
      </c>
      <c r="EC46" s="4">
        <v>4</v>
      </c>
      <c r="ED46" s="15">
        <f t="shared" si="143"/>
        <v>4000</v>
      </c>
      <c r="EE46" s="51">
        <v>1</v>
      </c>
      <c r="EF46" s="10">
        <v>5</v>
      </c>
      <c r="EG46" s="15">
        <f>EF46/EE46*1000</f>
        <v>5000</v>
      </c>
      <c r="EH46" s="6">
        <f t="shared" si="51"/>
        <v>4</v>
      </c>
      <c r="EI46" s="11">
        <f t="shared" si="52"/>
        <v>25</v>
      </c>
      <c r="EJ46" s="1"/>
      <c r="EK46" s="2"/>
      <c r="EL46" s="1"/>
      <c r="EM46" s="1"/>
      <c r="EN46" s="1"/>
      <c r="EO46" s="2"/>
      <c r="EP46" s="1"/>
      <c r="EQ46" s="1"/>
      <c r="ER46" s="1"/>
      <c r="ES46" s="2"/>
      <c r="ET46" s="1"/>
      <c r="EU46" s="1"/>
      <c r="EV46" s="1"/>
      <c r="EW46" s="2"/>
      <c r="EX46" s="1"/>
      <c r="EY46" s="1"/>
      <c r="EZ46" s="1"/>
      <c r="FA46" s="2"/>
      <c r="FB46" s="1"/>
      <c r="FC46" s="1"/>
      <c r="FD46" s="1"/>
      <c r="FE46" s="2"/>
      <c r="FF46" s="1"/>
      <c r="FG46" s="1"/>
      <c r="FH46" s="1"/>
      <c r="FI46" s="2"/>
      <c r="FJ46" s="1"/>
      <c r="FK46" s="1"/>
      <c r="FL46" s="1"/>
      <c r="FM46" s="2"/>
      <c r="FN46" s="1"/>
      <c r="FO46" s="1"/>
      <c r="FP46" s="1"/>
      <c r="FQ46" s="2"/>
      <c r="FR46" s="1"/>
      <c r="FS46" s="1"/>
      <c r="FT46" s="1"/>
      <c r="FU46" s="2"/>
      <c r="FV46" s="1"/>
      <c r="FW46" s="1"/>
      <c r="FX46" s="1"/>
      <c r="FY46" s="2"/>
      <c r="FZ46" s="1"/>
      <c r="GA46" s="1"/>
      <c r="GB46" s="1"/>
    </row>
    <row r="47" spans="1:259" x14ac:dyDescent="0.3">
      <c r="A47" s="60">
        <v>2012</v>
      </c>
      <c r="B47" s="61" t="s">
        <v>7</v>
      </c>
      <c r="C47" s="47">
        <v>0</v>
      </c>
      <c r="D47" s="4">
        <v>0</v>
      </c>
      <c r="E47" s="15">
        <v>0</v>
      </c>
      <c r="F47" s="47">
        <v>0</v>
      </c>
      <c r="G47" s="4">
        <v>0</v>
      </c>
      <c r="H47" s="15">
        <v>0</v>
      </c>
      <c r="I47" s="47">
        <v>0</v>
      </c>
      <c r="J47" s="4">
        <v>0</v>
      </c>
      <c r="K47" s="15">
        <v>0</v>
      </c>
      <c r="L47" s="47">
        <v>0</v>
      </c>
      <c r="M47" s="4">
        <v>0</v>
      </c>
      <c r="N47" s="15">
        <v>0</v>
      </c>
      <c r="O47" s="47">
        <v>0</v>
      </c>
      <c r="P47" s="4">
        <v>0</v>
      </c>
      <c r="Q47" s="15">
        <f t="shared" si="141"/>
        <v>0</v>
      </c>
      <c r="R47" s="47">
        <v>0</v>
      </c>
      <c r="S47" s="4">
        <v>0</v>
      </c>
      <c r="T47" s="15">
        <v>0</v>
      </c>
      <c r="U47" s="51"/>
      <c r="V47" s="10"/>
      <c r="W47" s="15"/>
      <c r="X47" s="51">
        <v>0</v>
      </c>
      <c r="Y47" s="10">
        <v>0</v>
      </c>
      <c r="Z47" s="15">
        <v>0</v>
      </c>
      <c r="AA47" s="47">
        <v>0</v>
      </c>
      <c r="AB47" s="4">
        <v>0</v>
      </c>
      <c r="AC47" s="15">
        <v>0</v>
      </c>
      <c r="AD47" s="47">
        <v>0</v>
      </c>
      <c r="AE47" s="4">
        <v>3</v>
      </c>
      <c r="AF47" s="15">
        <v>0</v>
      </c>
      <c r="AG47" s="47">
        <v>0</v>
      </c>
      <c r="AH47" s="4">
        <v>0</v>
      </c>
      <c r="AI47" s="15">
        <v>0</v>
      </c>
      <c r="AJ47" s="47">
        <v>0</v>
      </c>
      <c r="AK47" s="4">
        <v>0</v>
      </c>
      <c r="AL47" s="15">
        <v>0</v>
      </c>
      <c r="AM47" s="47">
        <v>0</v>
      </c>
      <c r="AN47" s="4">
        <v>0</v>
      </c>
      <c r="AO47" s="15">
        <v>0</v>
      </c>
      <c r="AP47" s="47">
        <v>0</v>
      </c>
      <c r="AQ47" s="4">
        <v>0</v>
      </c>
      <c r="AR47" s="15">
        <v>0</v>
      </c>
      <c r="AS47" s="47">
        <v>0</v>
      </c>
      <c r="AT47" s="4">
        <v>0</v>
      </c>
      <c r="AU47" s="15">
        <v>0</v>
      </c>
      <c r="AV47" s="47">
        <v>0</v>
      </c>
      <c r="AW47" s="4">
        <v>0</v>
      </c>
      <c r="AX47" s="15">
        <v>0</v>
      </c>
      <c r="AY47" s="47">
        <v>0</v>
      </c>
      <c r="AZ47" s="4">
        <v>0</v>
      </c>
      <c r="BA47" s="15">
        <v>0</v>
      </c>
      <c r="BB47" s="47">
        <v>0</v>
      </c>
      <c r="BC47" s="4">
        <v>0</v>
      </c>
      <c r="BD47" s="15">
        <v>0</v>
      </c>
      <c r="BE47" s="47">
        <v>0</v>
      </c>
      <c r="BF47" s="4">
        <v>0</v>
      </c>
      <c r="BG47" s="15">
        <v>0</v>
      </c>
      <c r="BH47" s="47">
        <v>0</v>
      </c>
      <c r="BI47" s="4">
        <v>0</v>
      </c>
      <c r="BJ47" s="15">
        <v>0</v>
      </c>
      <c r="BK47" s="47">
        <v>0</v>
      </c>
      <c r="BL47" s="4">
        <v>0</v>
      </c>
      <c r="BM47" s="15">
        <v>0</v>
      </c>
      <c r="BN47" s="47">
        <v>0</v>
      </c>
      <c r="BO47" s="4">
        <v>0</v>
      </c>
      <c r="BP47" s="15">
        <v>0</v>
      </c>
      <c r="BQ47" s="47">
        <v>1</v>
      </c>
      <c r="BR47" s="4">
        <v>3</v>
      </c>
      <c r="BS47" s="15">
        <f>BR47/BQ47*1000</f>
        <v>3000</v>
      </c>
      <c r="BT47" s="47">
        <v>0</v>
      </c>
      <c r="BU47" s="4">
        <v>0</v>
      </c>
      <c r="BV47" s="15">
        <v>0</v>
      </c>
      <c r="BW47" s="47">
        <v>0</v>
      </c>
      <c r="BX47" s="4">
        <v>0</v>
      </c>
      <c r="BY47" s="15">
        <v>0</v>
      </c>
      <c r="BZ47" s="47">
        <v>0</v>
      </c>
      <c r="CA47" s="4">
        <v>0</v>
      </c>
      <c r="CB47" s="15">
        <v>0</v>
      </c>
      <c r="CC47" s="47">
        <v>0</v>
      </c>
      <c r="CD47" s="4">
        <v>0</v>
      </c>
      <c r="CE47" s="15">
        <v>0</v>
      </c>
      <c r="CF47" s="47">
        <v>0</v>
      </c>
      <c r="CG47" s="4">
        <v>0</v>
      </c>
      <c r="CH47" s="15">
        <v>0</v>
      </c>
      <c r="CI47" s="47">
        <v>0</v>
      </c>
      <c r="CJ47" s="4">
        <v>0</v>
      </c>
      <c r="CK47" s="15">
        <v>0</v>
      </c>
      <c r="CL47" s="47">
        <v>0</v>
      </c>
      <c r="CM47" s="4">
        <v>0</v>
      </c>
      <c r="CN47" s="15">
        <v>0</v>
      </c>
      <c r="CO47" s="47">
        <v>0</v>
      </c>
      <c r="CP47" s="4">
        <v>0</v>
      </c>
      <c r="CQ47" s="15">
        <v>0</v>
      </c>
      <c r="CR47" s="47">
        <v>0</v>
      </c>
      <c r="CS47" s="4">
        <v>0</v>
      </c>
      <c r="CT47" s="15">
        <v>0</v>
      </c>
      <c r="CU47" s="47">
        <v>0</v>
      </c>
      <c r="CV47" s="4">
        <v>0</v>
      </c>
      <c r="CW47" s="15">
        <f t="shared" si="142"/>
        <v>0</v>
      </c>
      <c r="CX47" s="47">
        <v>0</v>
      </c>
      <c r="CY47" s="4">
        <v>0</v>
      </c>
      <c r="CZ47" s="15">
        <v>0</v>
      </c>
      <c r="DA47" s="47">
        <v>0</v>
      </c>
      <c r="DB47" s="4">
        <v>0</v>
      </c>
      <c r="DC47" s="15">
        <v>0</v>
      </c>
      <c r="DD47" s="47">
        <v>0</v>
      </c>
      <c r="DE47" s="4">
        <v>0</v>
      </c>
      <c r="DF47" s="15">
        <v>0</v>
      </c>
      <c r="DG47" s="47">
        <v>0</v>
      </c>
      <c r="DH47" s="4">
        <v>0</v>
      </c>
      <c r="DI47" s="15">
        <v>0</v>
      </c>
      <c r="DJ47" s="47">
        <v>0</v>
      </c>
      <c r="DK47" s="4">
        <v>0</v>
      </c>
      <c r="DL47" s="15">
        <v>0</v>
      </c>
      <c r="DM47" s="47">
        <v>0</v>
      </c>
      <c r="DN47" s="4">
        <v>13</v>
      </c>
      <c r="DO47" s="15">
        <v>0</v>
      </c>
      <c r="DP47" s="71">
        <v>0</v>
      </c>
      <c r="DQ47" s="4">
        <v>0</v>
      </c>
      <c r="DR47" s="15">
        <v>0</v>
      </c>
      <c r="DS47" s="47">
        <v>0</v>
      </c>
      <c r="DT47" s="4">
        <v>0</v>
      </c>
      <c r="DU47" s="15">
        <v>0</v>
      </c>
      <c r="DV47" s="47">
        <v>0</v>
      </c>
      <c r="DW47" s="4">
        <v>0</v>
      </c>
      <c r="DX47" s="15">
        <v>0</v>
      </c>
      <c r="DY47" s="47">
        <v>0</v>
      </c>
      <c r="DZ47" s="4">
        <v>0</v>
      </c>
      <c r="EA47" s="15">
        <v>0</v>
      </c>
      <c r="EB47" s="47">
        <v>4</v>
      </c>
      <c r="EC47" s="4">
        <v>19</v>
      </c>
      <c r="ED47" s="15">
        <f t="shared" si="143"/>
        <v>4750</v>
      </c>
      <c r="EE47" s="47">
        <v>1</v>
      </c>
      <c r="EF47" s="4">
        <v>8</v>
      </c>
      <c r="EG47" s="15">
        <f>EF47/EE47*1000</f>
        <v>8000</v>
      </c>
      <c r="EH47" s="6">
        <f t="shared" si="51"/>
        <v>6</v>
      </c>
      <c r="EI47" s="11">
        <f t="shared" si="52"/>
        <v>46</v>
      </c>
      <c r="EJ47" s="1"/>
      <c r="EK47" s="2"/>
      <c r="EL47" s="1"/>
      <c r="EM47" s="1"/>
      <c r="EN47" s="1"/>
      <c r="EO47" s="2"/>
      <c r="EP47" s="1"/>
      <c r="EQ47" s="1"/>
      <c r="ER47" s="1"/>
      <c r="ES47" s="2"/>
      <c r="ET47" s="1"/>
      <c r="EU47" s="1"/>
      <c r="EV47" s="1"/>
      <c r="EW47" s="2"/>
      <c r="EX47" s="1"/>
      <c r="EY47" s="1"/>
      <c r="EZ47" s="1"/>
      <c r="FA47" s="2"/>
      <c r="FB47" s="1"/>
      <c r="FC47" s="1"/>
      <c r="FD47" s="1"/>
      <c r="FE47" s="2"/>
      <c r="FF47" s="1"/>
      <c r="FG47" s="1"/>
      <c r="FH47" s="1"/>
      <c r="FI47" s="2"/>
      <c r="FJ47" s="1"/>
      <c r="FK47" s="1"/>
      <c r="FL47" s="1"/>
      <c r="FM47" s="2"/>
      <c r="FN47" s="1"/>
      <c r="FO47" s="1"/>
      <c r="FP47" s="1"/>
      <c r="FQ47" s="2"/>
      <c r="FR47" s="1"/>
      <c r="FS47" s="1"/>
      <c r="FT47" s="1"/>
      <c r="FU47" s="2"/>
      <c r="FV47" s="1"/>
      <c r="FW47" s="1"/>
      <c r="FX47" s="1"/>
      <c r="FY47" s="2"/>
      <c r="FZ47" s="1"/>
      <c r="GA47" s="1"/>
      <c r="GB47" s="1"/>
    </row>
    <row r="48" spans="1:259" x14ac:dyDescent="0.3">
      <c r="A48" s="60">
        <v>2012</v>
      </c>
      <c r="B48" s="61" t="s">
        <v>8</v>
      </c>
      <c r="C48" s="47">
        <v>0</v>
      </c>
      <c r="D48" s="4">
        <v>0</v>
      </c>
      <c r="E48" s="15">
        <v>0</v>
      </c>
      <c r="F48" s="47">
        <v>0</v>
      </c>
      <c r="G48" s="4">
        <v>0</v>
      </c>
      <c r="H48" s="15">
        <v>0</v>
      </c>
      <c r="I48" s="47">
        <v>0</v>
      </c>
      <c r="J48" s="4">
        <v>0</v>
      </c>
      <c r="K48" s="15">
        <v>0</v>
      </c>
      <c r="L48" s="47">
        <v>0</v>
      </c>
      <c r="M48" s="4">
        <v>0</v>
      </c>
      <c r="N48" s="15">
        <v>0</v>
      </c>
      <c r="O48" s="47">
        <v>0</v>
      </c>
      <c r="P48" s="4">
        <v>0</v>
      </c>
      <c r="Q48" s="15">
        <f t="shared" si="141"/>
        <v>0</v>
      </c>
      <c r="R48" s="47">
        <v>0</v>
      </c>
      <c r="S48" s="4">
        <v>0</v>
      </c>
      <c r="T48" s="15">
        <v>0</v>
      </c>
      <c r="U48" s="47"/>
      <c r="V48" s="4"/>
      <c r="W48" s="15"/>
      <c r="X48" s="47">
        <v>0</v>
      </c>
      <c r="Y48" s="4">
        <v>0</v>
      </c>
      <c r="Z48" s="15">
        <v>0</v>
      </c>
      <c r="AA48" s="47">
        <v>0</v>
      </c>
      <c r="AB48" s="4">
        <v>0</v>
      </c>
      <c r="AC48" s="15">
        <v>0</v>
      </c>
      <c r="AD48" s="47">
        <v>0</v>
      </c>
      <c r="AE48" s="4">
        <v>0</v>
      </c>
      <c r="AF48" s="15">
        <v>0</v>
      </c>
      <c r="AG48" s="47">
        <v>0</v>
      </c>
      <c r="AH48" s="4">
        <v>0</v>
      </c>
      <c r="AI48" s="15">
        <v>0</v>
      </c>
      <c r="AJ48" s="47">
        <v>0</v>
      </c>
      <c r="AK48" s="4">
        <v>0</v>
      </c>
      <c r="AL48" s="15">
        <v>0</v>
      </c>
      <c r="AM48" s="47">
        <v>0</v>
      </c>
      <c r="AN48" s="4">
        <v>0</v>
      </c>
      <c r="AO48" s="15">
        <v>0</v>
      </c>
      <c r="AP48" s="47">
        <v>0</v>
      </c>
      <c r="AQ48" s="4">
        <v>0</v>
      </c>
      <c r="AR48" s="15">
        <v>0</v>
      </c>
      <c r="AS48" s="47">
        <v>0</v>
      </c>
      <c r="AT48" s="4">
        <v>0</v>
      </c>
      <c r="AU48" s="15">
        <v>0</v>
      </c>
      <c r="AV48" s="47">
        <v>0</v>
      </c>
      <c r="AW48" s="4">
        <v>0</v>
      </c>
      <c r="AX48" s="15">
        <v>0</v>
      </c>
      <c r="AY48" s="47">
        <v>0</v>
      </c>
      <c r="AZ48" s="4">
        <v>0</v>
      </c>
      <c r="BA48" s="15">
        <v>0</v>
      </c>
      <c r="BB48" s="47">
        <v>0</v>
      </c>
      <c r="BC48" s="4">
        <v>0</v>
      </c>
      <c r="BD48" s="15">
        <v>0</v>
      </c>
      <c r="BE48" s="47">
        <v>0</v>
      </c>
      <c r="BF48" s="4">
        <v>0</v>
      </c>
      <c r="BG48" s="15">
        <v>0</v>
      </c>
      <c r="BH48" s="47">
        <v>0</v>
      </c>
      <c r="BI48" s="4">
        <v>0</v>
      </c>
      <c r="BJ48" s="15">
        <v>0</v>
      </c>
      <c r="BK48" s="47">
        <v>0</v>
      </c>
      <c r="BL48" s="4">
        <v>0</v>
      </c>
      <c r="BM48" s="15">
        <v>0</v>
      </c>
      <c r="BN48" s="47">
        <v>0</v>
      </c>
      <c r="BO48" s="4">
        <v>0</v>
      </c>
      <c r="BP48" s="15">
        <v>0</v>
      </c>
      <c r="BQ48" s="47">
        <v>1</v>
      </c>
      <c r="BR48" s="4">
        <v>3</v>
      </c>
      <c r="BS48" s="15">
        <f>BR48/BQ48*1000</f>
        <v>3000</v>
      </c>
      <c r="BT48" s="47">
        <v>0</v>
      </c>
      <c r="BU48" s="4">
        <v>0</v>
      </c>
      <c r="BV48" s="15">
        <v>0</v>
      </c>
      <c r="BW48" s="47">
        <v>0</v>
      </c>
      <c r="BX48" s="4">
        <v>0</v>
      </c>
      <c r="BY48" s="15">
        <v>0</v>
      </c>
      <c r="BZ48" s="47">
        <v>0</v>
      </c>
      <c r="CA48" s="4">
        <v>1</v>
      </c>
      <c r="CB48" s="15">
        <v>0</v>
      </c>
      <c r="CC48" s="47">
        <v>0</v>
      </c>
      <c r="CD48" s="4">
        <v>0</v>
      </c>
      <c r="CE48" s="15">
        <v>0</v>
      </c>
      <c r="CF48" s="47">
        <v>0</v>
      </c>
      <c r="CG48" s="4">
        <v>2</v>
      </c>
      <c r="CH48" s="15">
        <v>0</v>
      </c>
      <c r="CI48" s="47">
        <v>0</v>
      </c>
      <c r="CJ48" s="4">
        <v>0</v>
      </c>
      <c r="CK48" s="15">
        <v>0</v>
      </c>
      <c r="CL48" s="47">
        <v>0</v>
      </c>
      <c r="CM48" s="4">
        <v>0</v>
      </c>
      <c r="CN48" s="15">
        <v>0</v>
      </c>
      <c r="CO48" s="47">
        <v>0</v>
      </c>
      <c r="CP48" s="4">
        <v>0</v>
      </c>
      <c r="CQ48" s="15">
        <v>0</v>
      </c>
      <c r="CR48" s="47">
        <v>0</v>
      </c>
      <c r="CS48" s="4">
        <v>0</v>
      </c>
      <c r="CT48" s="15">
        <v>0</v>
      </c>
      <c r="CU48" s="47">
        <v>0</v>
      </c>
      <c r="CV48" s="4">
        <v>0</v>
      </c>
      <c r="CW48" s="15">
        <f t="shared" si="142"/>
        <v>0</v>
      </c>
      <c r="CX48" s="47">
        <v>0</v>
      </c>
      <c r="CY48" s="4">
        <v>0</v>
      </c>
      <c r="CZ48" s="15">
        <v>0</v>
      </c>
      <c r="DA48" s="47">
        <v>0</v>
      </c>
      <c r="DB48" s="4">
        <v>0</v>
      </c>
      <c r="DC48" s="15">
        <v>0</v>
      </c>
      <c r="DD48" s="47">
        <v>0</v>
      </c>
      <c r="DE48" s="4">
        <v>0</v>
      </c>
      <c r="DF48" s="15">
        <v>0</v>
      </c>
      <c r="DG48" s="47">
        <v>0</v>
      </c>
      <c r="DH48" s="4">
        <v>0</v>
      </c>
      <c r="DI48" s="15">
        <v>0</v>
      </c>
      <c r="DJ48" s="47">
        <v>0</v>
      </c>
      <c r="DK48" s="4">
        <v>0</v>
      </c>
      <c r="DL48" s="15">
        <v>0</v>
      </c>
      <c r="DM48" s="47">
        <v>0</v>
      </c>
      <c r="DN48" s="4">
        <v>0</v>
      </c>
      <c r="DO48" s="15">
        <v>0</v>
      </c>
      <c r="DP48" s="71">
        <v>0</v>
      </c>
      <c r="DQ48" s="4">
        <v>0</v>
      </c>
      <c r="DR48" s="15">
        <v>0</v>
      </c>
      <c r="DS48" s="47">
        <v>0</v>
      </c>
      <c r="DT48" s="4">
        <v>0</v>
      </c>
      <c r="DU48" s="15">
        <v>0</v>
      </c>
      <c r="DV48" s="47">
        <v>0</v>
      </c>
      <c r="DW48" s="4">
        <v>0</v>
      </c>
      <c r="DX48" s="15">
        <v>0</v>
      </c>
      <c r="DY48" s="47">
        <v>0</v>
      </c>
      <c r="DZ48" s="4">
        <v>0</v>
      </c>
      <c r="EA48" s="15">
        <v>0</v>
      </c>
      <c r="EB48" s="47">
        <v>4</v>
      </c>
      <c r="EC48" s="4">
        <v>17</v>
      </c>
      <c r="ED48" s="15">
        <f t="shared" si="143"/>
        <v>4250</v>
      </c>
      <c r="EE48" s="47">
        <v>14</v>
      </c>
      <c r="EF48" s="4">
        <v>70</v>
      </c>
      <c r="EG48" s="15">
        <f>EF48/EE48*1000</f>
        <v>5000</v>
      </c>
      <c r="EH48" s="6">
        <f t="shared" si="51"/>
        <v>19</v>
      </c>
      <c r="EI48" s="11">
        <f t="shared" si="52"/>
        <v>93</v>
      </c>
      <c r="EJ48" s="1"/>
      <c r="EK48" s="2"/>
      <c r="EL48" s="1"/>
      <c r="EM48" s="1"/>
      <c r="EN48" s="1"/>
      <c r="EO48" s="2"/>
      <c r="EP48" s="1"/>
      <c r="EQ48" s="1"/>
      <c r="ER48" s="1"/>
      <c r="ES48" s="2"/>
      <c r="ET48" s="1"/>
      <c r="EU48" s="1"/>
      <c r="EV48" s="1"/>
      <c r="EW48" s="2"/>
      <c r="EX48" s="1"/>
      <c r="EY48" s="1"/>
      <c r="EZ48" s="1"/>
      <c r="FA48" s="2"/>
      <c r="FB48" s="1"/>
      <c r="FC48" s="1"/>
      <c r="FD48" s="1"/>
      <c r="FE48" s="2"/>
      <c r="FF48" s="1"/>
      <c r="FG48" s="1"/>
      <c r="FH48" s="1"/>
      <c r="FI48" s="2"/>
      <c r="FJ48" s="1"/>
      <c r="FK48" s="1"/>
      <c r="FL48" s="1"/>
      <c r="FM48" s="2"/>
      <c r="FN48" s="1"/>
      <c r="FO48" s="1"/>
      <c r="FP48" s="1"/>
      <c r="FQ48" s="2"/>
      <c r="FR48" s="1"/>
      <c r="FS48" s="1"/>
      <c r="FT48" s="1"/>
      <c r="FU48" s="2"/>
      <c r="FV48" s="1"/>
      <c r="FW48" s="1"/>
      <c r="FX48" s="1"/>
      <c r="FY48" s="2"/>
      <c r="FZ48" s="1"/>
      <c r="GA48" s="1"/>
      <c r="GB48" s="1"/>
    </row>
    <row r="49" spans="1:259" x14ac:dyDescent="0.3">
      <c r="A49" s="60">
        <v>2012</v>
      </c>
      <c r="B49" s="61" t="s">
        <v>9</v>
      </c>
      <c r="C49" s="47">
        <v>0</v>
      </c>
      <c r="D49" s="4">
        <v>0</v>
      </c>
      <c r="E49" s="15">
        <v>0</v>
      </c>
      <c r="F49" s="47">
        <v>0</v>
      </c>
      <c r="G49" s="4">
        <v>0</v>
      </c>
      <c r="H49" s="15">
        <v>0</v>
      </c>
      <c r="I49" s="47">
        <v>0</v>
      </c>
      <c r="J49" s="4">
        <v>0</v>
      </c>
      <c r="K49" s="15">
        <v>0</v>
      </c>
      <c r="L49" s="47">
        <v>0</v>
      </c>
      <c r="M49" s="4">
        <v>0</v>
      </c>
      <c r="N49" s="15">
        <v>0</v>
      </c>
      <c r="O49" s="47">
        <v>0</v>
      </c>
      <c r="P49" s="4">
        <v>0</v>
      </c>
      <c r="Q49" s="15">
        <f t="shared" si="141"/>
        <v>0</v>
      </c>
      <c r="R49" s="47">
        <v>0</v>
      </c>
      <c r="S49" s="4">
        <v>0</v>
      </c>
      <c r="T49" s="15">
        <v>0</v>
      </c>
      <c r="U49" s="51"/>
      <c r="V49" s="10"/>
      <c r="W49" s="15"/>
      <c r="X49" s="51">
        <v>0</v>
      </c>
      <c r="Y49" s="10">
        <v>0</v>
      </c>
      <c r="Z49" s="15">
        <v>0</v>
      </c>
      <c r="AA49" s="47">
        <v>0</v>
      </c>
      <c r="AB49" s="4">
        <v>0</v>
      </c>
      <c r="AC49" s="15">
        <v>0</v>
      </c>
      <c r="AD49" s="47">
        <v>0</v>
      </c>
      <c r="AE49" s="4">
        <v>0</v>
      </c>
      <c r="AF49" s="15">
        <v>0</v>
      </c>
      <c r="AG49" s="47">
        <v>0</v>
      </c>
      <c r="AH49" s="4">
        <v>0</v>
      </c>
      <c r="AI49" s="15">
        <v>0</v>
      </c>
      <c r="AJ49" s="47">
        <v>0</v>
      </c>
      <c r="AK49" s="4">
        <v>0</v>
      </c>
      <c r="AL49" s="15">
        <v>0</v>
      </c>
      <c r="AM49" s="47">
        <v>0</v>
      </c>
      <c r="AN49" s="4">
        <v>0</v>
      </c>
      <c r="AO49" s="15">
        <v>0</v>
      </c>
      <c r="AP49" s="47">
        <v>0</v>
      </c>
      <c r="AQ49" s="4">
        <v>0</v>
      </c>
      <c r="AR49" s="15">
        <v>0</v>
      </c>
      <c r="AS49" s="47">
        <v>0</v>
      </c>
      <c r="AT49" s="4">
        <v>0</v>
      </c>
      <c r="AU49" s="15">
        <v>0</v>
      </c>
      <c r="AV49" s="47">
        <v>0</v>
      </c>
      <c r="AW49" s="4">
        <v>0</v>
      </c>
      <c r="AX49" s="15">
        <v>0</v>
      </c>
      <c r="AY49" s="47">
        <v>0</v>
      </c>
      <c r="AZ49" s="4">
        <v>0</v>
      </c>
      <c r="BA49" s="15">
        <v>0</v>
      </c>
      <c r="BB49" s="47">
        <v>0</v>
      </c>
      <c r="BC49" s="4">
        <v>0</v>
      </c>
      <c r="BD49" s="15">
        <v>0</v>
      </c>
      <c r="BE49" s="47">
        <v>0</v>
      </c>
      <c r="BF49" s="4">
        <v>0</v>
      </c>
      <c r="BG49" s="15">
        <v>0</v>
      </c>
      <c r="BH49" s="47">
        <v>0</v>
      </c>
      <c r="BI49" s="4">
        <v>0</v>
      </c>
      <c r="BJ49" s="15">
        <v>0</v>
      </c>
      <c r="BK49" s="47">
        <v>0</v>
      </c>
      <c r="BL49" s="4">
        <v>0</v>
      </c>
      <c r="BM49" s="15">
        <v>0</v>
      </c>
      <c r="BN49" s="47">
        <v>0</v>
      </c>
      <c r="BO49" s="4">
        <v>0</v>
      </c>
      <c r="BP49" s="15">
        <v>0</v>
      </c>
      <c r="BQ49" s="47">
        <v>0</v>
      </c>
      <c r="BR49" s="4">
        <v>0</v>
      </c>
      <c r="BS49" s="15">
        <v>0</v>
      </c>
      <c r="BT49" s="47">
        <v>0</v>
      </c>
      <c r="BU49" s="4">
        <v>0</v>
      </c>
      <c r="BV49" s="15">
        <v>0</v>
      </c>
      <c r="BW49" s="47">
        <v>0</v>
      </c>
      <c r="BX49" s="4">
        <v>0</v>
      </c>
      <c r="BY49" s="15">
        <v>0</v>
      </c>
      <c r="BZ49" s="47">
        <v>0</v>
      </c>
      <c r="CA49" s="4">
        <v>1</v>
      </c>
      <c r="CB49" s="15">
        <v>0</v>
      </c>
      <c r="CC49" s="47">
        <v>0</v>
      </c>
      <c r="CD49" s="4">
        <v>0</v>
      </c>
      <c r="CE49" s="15">
        <v>0</v>
      </c>
      <c r="CF49" s="47">
        <v>0</v>
      </c>
      <c r="CG49" s="4">
        <v>0</v>
      </c>
      <c r="CH49" s="15">
        <v>0</v>
      </c>
      <c r="CI49" s="47">
        <v>0</v>
      </c>
      <c r="CJ49" s="4">
        <v>0</v>
      </c>
      <c r="CK49" s="15">
        <v>0</v>
      </c>
      <c r="CL49" s="47">
        <v>0</v>
      </c>
      <c r="CM49" s="4">
        <v>0</v>
      </c>
      <c r="CN49" s="15">
        <v>0</v>
      </c>
      <c r="CO49" s="47">
        <v>0</v>
      </c>
      <c r="CP49" s="4">
        <v>0</v>
      </c>
      <c r="CQ49" s="15">
        <v>0</v>
      </c>
      <c r="CR49" s="47">
        <v>0</v>
      </c>
      <c r="CS49" s="4">
        <v>0</v>
      </c>
      <c r="CT49" s="15">
        <v>0</v>
      </c>
      <c r="CU49" s="47">
        <v>0</v>
      </c>
      <c r="CV49" s="4">
        <v>0</v>
      </c>
      <c r="CW49" s="15">
        <f t="shared" si="142"/>
        <v>0</v>
      </c>
      <c r="CX49" s="47">
        <v>0</v>
      </c>
      <c r="CY49" s="4">
        <v>0</v>
      </c>
      <c r="CZ49" s="15">
        <v>0</v>
      </c>
      <c r="DA49" s="47">
        <v>0</v>
      </c>
      <c r="DB49" s="4">
        <v>0</v>
      </c>
      <c r="DC49" s="15">
        <v>0</v>
      </c>
      <c r="DD49" s="47">
        <v>0</v>
      </c>
      <c r="DE49" s="4">
        <v>0</v>
      </c>
      <c r="DF49" s="15">
        <v>0</v>
      </c>
      <c r="DG49" s="47">
        <v>0</v>
      </c>
      <c r="DH49" s="4">
        <v>0</v>
      </c>
      <c r="DI49" s="15">
        <v>0</v>
      </c>
      <c r="DJ49" s="47">
        <v>0</v>
      </c>
      <c r="DK49" s="4">
        <v>0</v>
      </c>
      <c r="DL49" s="15">
        <v>0</v>
      </c>
      <c r="DM49" s="47">
        <v>0</v>
      </c>
      <c r="DN49" s="4">
        <v>0</v>
      </c>
      <c r="DO49" s="15">
        <v>0</v>
      </c>
      <c r="DP49" s="71">
        <v>0</v>
      </c>
      <c r="DQ49" s="4">
        <v>0</v>
      </c>
      <c r="DR49" s="15">
        <v>0</v>
      </c>
      <c r="DS49" s="47">
        <v>0</v>
      </c>
      <c r="DT49" s="4">
        <v>0</v>
      </c>
      <c r="DU49" s="15">
        <v>0</v>
      </c>
      <c r="DV49" s="47">
        <v>0</v>
      </c>
      <c r="DW49" s="4">
        <v>0</v>
      </c>
      <c r="DX49" s="15">
        <v>0</v>
      </c>
      <c r="DY49" s="47">
        <v>0</v>
      </c>
      <c r="DZ49" s="4">
        <v>0</v>
      </c>
      <c r="EA49" s="15">
        <v>0</v>
      </c>
      <c r="EB49" s="47">
        <v>12</v>
      </c>
      <c r="EC49" s="4">
        <v>54</v>
      </c>
      <c r="ED49" s="15">
        <f t="shared" si="143"/>
        <v>4500</v>
      </c>
      <c r="EE49" s="47">
        <v>6</v>
      </c>
      <c r="EF49" s="4">
        <v>24</v>
      </c>
      <c r="EG49" s="15">
        <f>EF49/EE49*1000</f>
        <v>4000</v>
      </c>
      <c r="EH49" s="6">
        <f t="shared" si="51"/>
        <v>18</v>
      </c>
      <c r="EI49" s="11">
        <f t="shared" si="52"/>
        <v>79</v>
      </c>
      <c r="EJ49" s="1"/>
      <c r="EK49" s="2"/>
      <c r="EL49" s="1"/>
      <c r="EM49" s="1"/>
      <c r="EN49" s="1"/>
      <c r="EO49" s="2"/>
      <c r="EP49" s="1"/>
      <c r="EQ49" s="1"/>
      <c r="ER49" s="1"/>
      <c r="ES49" s="2"/>
      <c r="ET49" s="1"/>
      <c r="EU49" s="1"/>
      <c r="EV49" s="1"/>
      <c r="EW49" s="2"/>
      <c r="EX49" s="1"/>
      <c r="EY49" s="1"/>
      <c r="EZ49" s="1"/>
      <c r="FA49" s="2"/>
      <c r="FB49" s="1"/>
      <c r="FC49" s="1"/>
      <c r="FD49" s="1"/>
      <c r="FE49" s="2"/>
      <c r="FF49" s="1"/>
      <c r="FG49" s="1"/>
      <c r="FH49" s="1"/>
      <c r="FI49" s="2"/>
      <c r="FJ49" s="1"/>
      <c r="FK49" s="1"/>
      <c r="FL49" s="1"/>
      <c r="FM49" s="2"/>
      <c r="FN49" s="1"/>
      <c r="FO49" s="1"/>
      <c r="FP49" s="1"/>
      <c r="FQ49" s="2"/>
      <c r="FR49" s="1"/>
      <c r="FS49" s="1"/>
      <c r="FT49" s="1"/>
      <c r="FU49" s="2"/>
      <c r="FV49" s="1"/>
      <c r="FW49" s="1"/>
      <c r="FX49" s="1"/>
      <c r="FY49" s="2"/>
      <c r="FZ49" s="1"/>
      <c r="GA49" s="1"/>
      <c r="GB49" s="1"/>
    </row>
    <row r="50" spans="1:259" x14ac:dyDescent="0.3">
      <c r="A50" s="60">
        <v>2012</v>
      </c>
      <c r="B50" s="61" t="s">
        <v>10</v>
      </c>
      <c r="C50" s="47">
        <v>0</v>
      </c>
      <c r="D50" s="4">
        <v>0</v>
      </c>
      <c r="E50" s="15">
        <v>0</v>
      </c>
      <c r="F50" s="47">
        <v>0</v>
      </c>
      <c r="G50" s="4">
        <v>0</v>
      </c>
      <c r="H50" s="15">
        <v>0</v>
      </c>
      <c r="I50" s="47">
        <v>0</v>
      </c>
      <c r="J50" s="4">
        <v>0</v>
      </c>
      <c r="K50" s="15">
        <v>0</v>
      </c>
      <c r="L50" s="47">
        <v>0</v>
      </c>
      <c r="M50" s="4">
        <v>0</v>
      </c>
      <c r="N50" s="15">
        <v>0</v>
      </c>
      <c r="O50" s="47">
        <v>0</v>
      </c>
      <c r="P50" s="4">
        <v>0</v>
      </c>
      <c r="Q50" s="15">
        <f t="shared" si="141"/>
        <v>0</v>
      </c>
      <c r="R50" s="47">
        <v>0</v>
      </c>
      <c r="S50" s="4">
        <v>0</v>
      </c>
      <c r="T50" s="15">
        <v>0</v>
      </c>
      <c r="U50" s="47"/>
      <c r="V50" s="4"/>
      <c r="W50" s="15"/>
      <c r="X50" s="47">
        <v>0</v>
      </c>
      <c r="Y50" s="4">
        <v>0</v>
      </c>
      <c r="Z50" s="15">
        <v>0</v>
      </c>
      <c r="AA50" s="47">
        <v>0</v>
      </c>
      <c r="AB50" s="4">
        <v>0</v>
      </c>
      <c r="AC50" s="15">
        <v>0</v>
      </c>
      <c r="AD50" s="47">
        <v>0</v>
      </c>
      <c r="AE50" s="4">
        <v>3</v>
      </c>
      <c r="AF50" s="15">
        <v>0</v>
      </c>
      <c r="AG50" s="47">
        <v>0</v>
      </c>
      <c r="AH50" s="4">
        <v>0</v>
      </c>
      <c r="AI50" s="15">
        <v>0</v>
      </c>
      <c r="AJ50" s="47">
        <v>0</v>
      </c>
      <c r="AK50" s="4">
        <v>0</v>
      </c>
      <c r="AL50" s="15">
        <v>0</v>
      </c>
      <c r="AM50" s="47">
        <v>0</v>
      </c>
      <c r="AN50" s="4">
        <v>0</v>
      </c>
      <c r="AO50" s="15">
        <v>0</v>
      </c>
      <c r="AP50" s="47">
        <v>0</v>
      </c>
      <c r="AQ50" s="4">
        <v>0</v>
      </c>
      <c r="AR50" s="15">
        <v>0</v>
      </c>
      <c r="AS50" s="47">
        <v>0</v>
      </c>
      <c r="AT50" s="4">
        <v>0</v>
      </c>
      <c r="AU50" s="15">
        <v>0</v>
      </c>
      <c r="AV50" s="47">
        <v>0</v>
      </c>
      <c r="AW50" s="4">
        <v>0</v>
      </c>
      <c r="AX50" s="15">
        <v>0</v>
      </c>
      <c r="AY50" s="47">
        <v>0</v>
      </c>
      <c r="AZ50" s="4">
        <v>0</v>
      </c>
      <c r="BA50" s="15">
        <v>0</v>
      </c>
      <c r="BB50" s="47">
        <v>0</v>
      </c>
      <c r="BC50" s="4">
        <v>0</v>
      </c>
      <c r="BD50" s="15">
        <v>0</v>
      </c>
      <c r="BE50" s="47">
        <v>0</v>
      </c>
      <c r="BF50" s="4">
        <v>0</v>
      </c>
      <c r="BG50" s="15">
        <v>0</v>
      </c>
      <c r="BH50" s="47">
        <v>0</v>
      </c>
      <c r="BI50" s="4">
        <v>0</v>
      </c>
      <c r="BJ50" s="15">
        <v>0</v>
      </c>
      <c r="BK50" s="47">
        <v>0</v>
      </c>
      <c r="BL50" s="4">
        <v>0</v>
      </c>
      <c r="BM50" s="15">
        <v>0</v>
      </c>
      <c r="BN50" s="47">
        <v>0</v>
      </c>
      <c r="BO50" s="4">
        <v>0</v>
      </c>
      <c r="BP50" s="15">
        <v>0</v>
      </c>
      <c r="BQ50" s="47">
        <v>0</v>
      </c>
      <c r="BR50" s="4">
        <v>0</v>
      </c>
      <c r="BS50" s="15">
        <v>0</v>
      </c>
      <c r="BT50" s="47">
        <v>0</v>
      </c>
      <c r="BU50" s="4">
        <v>0</v>
      </c>
      <c r="BV50" s="15">
        <v>0</v>
      </c>
      <c r="BW50" s="47">
        <v>0</v>
      </c>
      <c r="BX50" s="4">
        <v>0</v>
      </c>
      <c r="BY50" s="15">
        <v>0</v>
      </c>
      <c r="BZ50" s="47">
        <v>0</v>
      </c>
      <c r="CA50" s="4">
        <v>0</v>
      </c>
      <c r="CB50" s="15">
        <v>0</v>
      </c>
      <c r="CC50" s="47">
        <v>0</v>
      </c>
      <c r="CD50" s="4">
        <v>0</v>
      </c>
      <c r="CE50" s="15">
        <v>0</v>
      </c>
      <c r="CF50" s="47">
        <v>0</v>
      </c>
      <c r="CG50" s="4">
        <v>0</v>
      </c>
      <c r="CH50" s="15">
        <v>0</v>
      </c>
      <c r="CI50" s="47">
        <v>0</v>
      </c>
      <c r="CJ50" s="4">
        <v>0</v>
      </c>
      <c r="CK50" s="15">
        <v>0</v>
      </c>
      <c r="CL50" s="47">
        <v>0</v>
      </c>
      <c r="CM50" s="4">
        <v>0</v>
      </c>
      <c r="CN50" s="15">
        <v>0</v>
      </c>
      <c r="CO50" s="47">
        <v>0</v>
      </c>
      <c r="CP50" s="4">
        <v>0</v>
      </c>
      <c r="CQ50" s="15">
        <v>0</v>
      </c>
      <c r="CR50" s="47">
        <v>0</v>
      </c>
      <c r="CS50" s="4">
        <v>0</v>
      </c>
      <c r="CT50" s="15">
        <v>0</v>
      </c>
      <c r="CU50" s="47">
        <v>0</v>
      </c>
      <c r="CV50" s="4">
        <v>0</v>
      </c>
      <c r="CW50" s="15">
        <f t="shared" si="142"/>
        <v>0</v>
      </c>
      <c r="CX50" s="47">
        <v>0</v>
      </c>
      <c r="CY50" s="4">
        <v>0</v>
      </c>
      <c r="CZ50" s="15">
        <v>0</v>
      </c>
      <c r="DA50" s="47">
        <v>0</v>
      </c>
      <c r="DB50" s="4">
        <v>0</v>
      </c>
      <c r="DC50" s="15">
        <v>0</v>
      </c>
      <c r="DD50" s="47">
        <v>0</v>
      </c>
      <c r="DE50" s="4">
        <v>0</v>
      </c>
      <c r="DF50" s="15">
        <v>0</v>
      </c>
      <c r="DG50" s="47">
        <v>0</v>
      </c>
      <c r="DH50" s="4">
        <v>0</v>
      </c>
      <c r="DI50" s="15">
        <v>0</v>
      </c>
      <c r="DJ50" s="47">
        <v>0</v>
      </c>
      <c r="DK50" s="4">
        <v>0</v>
      </c>
      <c r="DL50" s="15">
        <v>0</v>
      </c>
      <c r="DM50" s="47">
        <v>0</v>
      </c>
      <c r="DN50" s="4">
        <v>0</v>
      </c>
      <c r="DO50" s="15">
        <v>0</v>
      </c>
      <c r="DP50" s="71">
        <v>0</v>
      </c>
      <c r="DQ50" s="4">
        <v>0</v>
      </c>
      <c r="DR50" s="15">
        <v>0</v>
      </c>
      <c r="DS50" s="47">
        <v>0</v>
      </c>
      <c r="DT50" s="4">
        <v>0</v>
      </c>
      <c r="DU50" s="15">
        <v>0</v>
      </c>
      <c r="DV50" s="47">
        <v>0</v>
      </c>
      <c r="DW50" s="4">
        <v>0</v>
      </c>
      <c r="DX50" s="15">
        <v>0</v>
      </c>
      <c r="DY50" s="47">
        <v>0</v>
      </c>
      <c r="DZ50" s="4">
        <v>0</v>
      </c>
      <c r="EA50" s="15">
        <v>0</v>
      </c>
      <c r="EB50" s="47">
        <v>1</v>
      </c>
      <c r="EC50" s="4">
        <v>4</v>
      </c>
      <c r="ED50" s="15">
        <f t="shared" si="143"/>
        <v>4000</v>
      </c>
      <c r="EE50" s="47">
        <v>10</v>
      </c>
      <c r="EF50" s="4">
        <v>40</v>
      </c>
      <c r="EG50" s="15">
        <f>EF50/EE50*1000</f>
        <v>4000</v>
      </c>
      <c r="EH50" s="6">
        <f t="shared" si="51"/>
        <v>11</v>
      </c>
      <c r="EI50" s="11">
        <f t="shared" si="52"/>
        <v>47</v>
      </c>
      <c r="EJ50" s="1"/>
      <c r="EK50" s="2"/>
      <c r="EL50" s="1"/>
      <c r="EM50" s="1"/>
      <c r="EN50" s="1"/>
      <c r="EO50" s="2"/>
      <c r="EP50" s="1"/>
      <c r="EQ50" s="1"/>
      <c r="ER50" s="1"/>
      <c r="ES50" s="2"/>
      <c r="ET50" s="1"/>
      <c r="EU50" s="1"/>
      <c r="EV50" s="1"/>
      <c r="EW50" s="2"/>
      <c r="EX50" s="1"/>
      <c r="EY50" s="1"/>
      <c r="EZ50" s="1"/>
      <c r="FA50" s="2"/>
      <c r="FB50" s="1"/>
      <c r="FC50" s="1"/>
      <c r="FD50" s="1"/>
      <c r="FE50" s="2"/>
      <c r="FF50" s="1"/>
      <c r="FG50" s="1"/>
      <c r="FH50" s="1"/>
      <c r="FI50" s="2"/>
      <c r="FJ50" s="1"/>
      <c r="FK50" s="1"/>
      <c r="FL50" s="1"/>
      <c r="FM50" s="2"/>
      <c r="FN50" s="1"/>
      <c r="FO50" s="1"/>
      <c r="FP50" s="1"/>
      <c r="FQ50" s="2"/>
      <c r="FR50" s="1"/>
      <c r="FS50" s="1"/>
      <c r="FT50" s="1"/>
      <c r="FU50" s="2"/>
      <c r="FV50" s="1"/>
      <c r="FW50" s="1"/>
      <c r="FX50" s="1"/>
      <c r="FY50" s="2"/>
      <c r="FZ50" s="1"/>
      <c r="GA50" s="1"/>
      <c r="GB50" s="1"/>
    </row>
    <row r="51" spans="1:259" x14ac:dyDescent="0.3">
      <c r="A51" s="60">
        <v>2012</v>
      </c>
      <c r="B51" s="61" t="s">
        <v>11</v>
      </c>
      <c r="C51" s="47">
        <v>0</v>
      </c>
      <c r="D51" s="4">
        <v>0</v>
      </c>
      <c r="E51" s="15">
        <v>0</v>
      </c>
      <c r="F51" s="47">
        <v>0</v>
      </c>
      <c r="G51" s="4">
        <v>0</v>
      </c>
      <c r="H51" s="15">
        <v>0</v>
      </c>
      <c r="I51" s="47">
        <v>0</v>
      </c>
      <c r="J51" s="4">
        <v>0</v>
      </c>
      <c r="K51" s="15">
        <v>0</v>
      </c>
      <c r="L51" s="47">
        <v>0</v>
      </c>
      <c r="M51" s="4">
        <v>0</v>
      </c>
      <c r="N51" s="15">
        <v>0</v>
      </c>
      <c r="O51" s="47">
        <v>0</v>
      </c>
      <c r="P51" s="4">
        <v>0</v>
      </c>
      <c r="Q51" s="15">
        <f t="shared" si="141"/>
        <v>0</v>
      </c>
      <c r="R51" s="47">
        <v>0</v>
      </c>
      <c r="S51" s="4">
        <v>0</v>
      </c>
      <c r="T51" s="15">
        <v>0</v>
      </c>
      <c r="U51" s="47"/>
      <c r="V51" s="4"/>
      <c r="W51" s="15"/>
      <c r="X51" s="47">
        <v>0</v>
      </c>
      <c r="Y51" s="4">
        <v>0</v>
      </c>
      <c r="Z51" s="15">
        <v>0</v>
      </c>
      <c r="AA51" s="47">
        <v>0</v>
      </c>
      <c r="AB51" s="4">
        <v>0</v>
      </c>
      <c r="AC51" s="15">
        <v>0</v>
      </c>
      <c r="AD51" s="47">
        <v>0</v>
      </c>
      <c r="AE51" s="4">
        <v>0</v>
      </c>
      <c r="AF51" s="15">
        <v>0</v>
      </c>
      <c r="AG51" s="47">
        <v>0</v>
      </c>
      <c r="AH51" s="4">
        <v>0</v>
      </c>
      <c r="AI51" s="15">
        <v>0</v>
      </c>
      <c r="AJ51" s="47">
        <v>0</v>
      </c>
      <c r="AK51" s="4">
        <v>0</v>
      </c>
      <c r="AL51" s="15">
        <v>0</v>
      </c>
      <c r="AM51" s="47">
        <v>0</v>
      </c>
      <c r="AN51" s="4">
        <v>0</v>
      </c>
      <c r="AO51" s="15">
        <v>0</v>
      </c>
      <c r="AP51" s="47">
        <v>0</v>
      </c>
      <c r="AQ51" s="4">
        <v>0</v>
      </c>
      <c r="AR51" s="15">
        <v>0</v>
      </c>
      <c r="AS51" s="47">
        <v>0</v>
      </c>
      <c r="AT51" s="4">
        <v>0</v>
      </c>
      <c r="AU51" s="15">
        <v>0</v>
      </c>
      <c r="AV51" s="47">
        <v>0</v>
      </c>
      <c r="AW51" s="4">
        <v>0</v>
      </c>
      <c r="AX51" s="15">
        <v>0</v>
      </c>
      <c r="AY51" s="47">
        <v>0</v>
      </c>
      <c r="AZ51" s="4">
        <v>0</v>
      </c>
      <c r="BA51" s="15">
        <v>0</v>
      </c>
      <c r="BB51" s="47">
        <v>0</v>
      </c>
      <c r="BC51" s="4">
        <v>0</v>
      </c>
      <c r="BD51" s="15">
        <v>0</v>
      </c>
      <c r="BE51" s="47">
        <v>0</v>
      </c>
      <c r="BF51" s="4">
        <v>0</v>
      </c>
      <c r="BG51" s="15">
        <v>0</v>
      </c>
      <c r="BH51" s="47">
        <v>0</v>
      </c>
      <c r="BI51" s="4">
        <v>0</v>
      </c>
      <c r="BJ51" s="15">
        <v>0</v>
      </c>
      <c r="BK51" s="47">
        <v>0</v>
      </c>
      <c r="BL51" s="4">
        <v>0</v>
      </c>
      <c r="BM51" s="15">
        <v>0</v>
      </c>
      <c r="BN51" s="47">
        <v>0</v>
      </c>
      <c r="BO51" s="4">
        <v>0</v>
      </c>
      <c r="BP51" s="15">
        <v>0</v>
      </c>
      <c r="BQ51" s="47">
        <v>0</v>
      </c>
      <c r="BR51" s="4">
        <v>0</v>
      </c>
      <c r="BS51" s="15">
        <v>0</v>
      </c>
      <c r="BT51" s="47">
        <v>0</v>
      </c>
      <c r="BU51" s="4">
        <v>0</v>
      </c>
      <c r="BV51" s="15">
        <v>0</v>
      </c>
      <c r="BW51" s="47">
        <v>0</v>
      </c>
      <c r="BX51" s="4">
        <v>0</v>
      </c>
      <c r="BY51" s="15">
        <v>0</v>
      </c>
      <c r="BZ51" s="47">
        <v>0</v>
      </c>
      <c r="CA51" s="4">
        <v>2</v>
      </c>
      <c r="CB51" s="15">
        <v>0</v>
      </c>
      <c r="CC51" s="47">
        <v>0</v>
      </c>
      <c r="CD51" s="4">
        <v>0</v>
      </c>
      <c r="CE51" s="15">
        <v>0</v>
      </c>
      <c r="CF51" s="47">
        <v>0</v>
      </c>
      <c r="CG51" s="4">
        <v>0</v>
      </c>
      <c r="CH51" s="15">
        <v>0</v>
      </c>
      <c r="CI51" s="47">
        <v>0</v>
      </c>
      <c r="CJ51" s="4">
        <v>0</v>
      </c>
      <c r="CK51" s="15">
        <v>0</v>
      </c>
      <c r="CL51" s="47">
        <v>0</v>
      </c>
      <c r="CM51" s="4">
        <v>0</v>
      </c>
      <c r="CN51" s="15">
        <v>0</v>
      </c>
      <c r="CO51" s="47">
        <v>0</v>
      </c>
      <c r="CP51" s="4">
        <v>0</v>
      </c>
      <c r="CQ51" s="15">
        <v>0</v>
      </c>
      <c r="CR51" s="47">
        <v>0</v>
      </c>
      <c r="CS51" s="4">
        <v>0</v>
      </c>
      <c r="CT51" s="15">
        <v>0</v>
      </c>
      <c r="CU51" s="47">
        <v>0</v>
      </c>
      <c r="CV51" s="4">
        <v>0</v>
      </c>
      <c r="CW51" s="15">
        <f t="shared" si="142"/>
        <v>0</v>
      </c>
      <c r="CX51" s="47">
        <v>0</v>
      </c>
      <c r="CY51" s="4">
        <v>0</v>
      </c>
      <c r="CZ51" s="15">
        <v>0</v>
      </c>
      <c r="DA51" s="47">
        <v>0</v>
      </c>
      <c r="DB51" s="4">
        <v>0</v>
      </c>
      <c r="DC51" s="15">
        <v>0</v>
      </c>
      <c r="DD51" s="47">
        <v>0</v>
      </c>
      <c r="DE51" s="4">
        <v>0</v>
      </c>
      <c r="DF51" s="15">
        <v>0</v>
      </c>
      <c r="DG51" s="47">
        <v>0</v>
      </c>
      <c r="DH51" s="4">
        <v>0</v>
      </c>
      <c r="DI51" s="15">
        <v>0</v>
      </c>
      <c r="DJ51" s="47">
        <v>0</v>
      </c>
      <c r="DK51" s="4">
        <v>0</v>
      </c>
      <c r="DL51" s="15">
        <v>0</v>
      </c>
      <c r="DM51" s="47">
        <v>0</v>
      </c>
      <c r="DN51" s="4">
        <v>0</v>
      </c>
      <c r="DO51" s="15">
        <v>0</v>
      </c>
      <c r="DP51" s="71">
        <v>0</v>
      </c>
      <c r="DQ51" s="4">
        <v>0</v>
      </c>
      <c r="DR51" s="15">
        <v>0</v>
      </c>
      <c r="DS51" s="47">
        <v>0</v>
      </c>
      <c r="DT51" s="4">
        <v>0</v>
      </c>
      <c r="DU51" s="15">
        <v>0</v>
      </c>
      <c r="DV51" s="47">
        <v>0</v>
      </c>
      <c r="DW51" s="4">
        <v>0</v>
      </c>
      <c r="DX51" s="15">
        <v>0</v>
      </c>
      <c r="DY51" s="47">
        <v>0</v>
      </c>
      <c r="DZ51" s="4">
        <v>0</v>
      </c>
      <c r="EA51" s="15">
        <v>0</v>
      </c>
      <c r="EB51" s="47">
        <v>8</v>
      </c>
      <c r="EC51" s="4">
        <v>65</v>
      </c>
      <c r="ED51" s="15">
        <f t="shared" ref="ED51:ED56" si="144">EC51/EB51*1000</f>
        <v>8125</v>
      </c>
      <c r="EE51" s="47">
        <v>9</v>
      </c>
      <c r="EF51" s="4">
        <v>43</v>
      </c>
      <c r="EG51" s="15">
        <f t="shared" ref="EG51:EG55" si="145">EF51/EE51*1000</f>
        <v>4777.7777777777774</v>
      </c>
      <c r="EH51" s="6">
        <f t="shared" si="51"/>
        <v>17</v>
      </c>
      <c r="EI51" s="11">
        <f t="shared" si="52"/>
        <v>110</v>
      </c>
      <c r="EJ51" s="1"/>
      <c r="EK51" s="2"/>
      <c r="EL51" s="1"/>
      <c r="EM51" s="1"/>
      <c r="EN51" s="1"/>
      <c r="EO51" s="2"/>
      <c r="EP51" s="1"/>
      <c r="EQ51" s="1"/>
      <c r="ER51" s="1"/>
      <c r="ES51" s="2"/>
      <c r="ET51" s="1"/>
      <c r="EU51" s="1"/>
      <c r="EV51" s="1"/>
      <c r="EW51" s="2"/>
      <c r="EX51" s="1"/>
      <c r="EY51" s="1"/>
      <c r="EZ51" s="1"/>
      <c r="FA51" s="2"/>
      <c r="FB51" s="1"/>
      <c r="FC51" s="1"/>
      <c r="FD51" s="1"/>
      <c r="FE51" s="2"/>
      <c r="FF51" s="1"/>
      <c r="FG51" s="1"/>
      <c r="FH51" s="1"/>
      <c r="FI51" s="2"/>
      <c r="FJ51" s="1"/>
      <c r="FK51" s="1"/>
      <c r="FL51" s="1"/>
      <c r="FM51" s="2"/>
      <c r="FN51" s="1"/>
      <c r="FO51" s="1"/>
      <c r="FP51" s="1"/>
      <c r="FQ51" s="2"/>
      <c r="FR51" s="1"/>
      <c r="FS51" s="1"/>
      <c r="FT51" s="1"/>
      <c r="FU51" s="2"/>
      <c r="FV51" s="1"/>
      <c r="FW51" s="1"/>
      <c r="FX51" s="1"/>
      <c r="FY51" s="2"/>
      <c r="FZ51" s="1"/>
      <c r="GA51" s="1"/>
      <c r="GB51" s="1"/>
    </row>
    <row r="52" spans="1:259" x14ac:dyDescent="0.3">
      <c r="A52" s="60">
        <v>2012</v>
      </c>
      <c r="B52" s="61" t="s">
        <v>12</v>
      </c>
      <c r="C52" s="47">
        <v>0</v>
      </c>
      <c r="D52" s="4">
        <v>0</v>
      </c>
      <c r="E52" s="15">
        <v>0</v>
      </c>
      <c r="F52" s="47">
        <v>0</v>
      </c>
      <c r="G52" s="4">
        <v>0</v>
      </c>
      <c r="H52" s="15">
        <v>0</v>
      </c>
      <c r="I52" s="47">
        <v>0</v>
      </c>
      <c r="J52" s="4">
        <v>0</v>
      </c>
      <c r="K52" s="15">
        <v>0</v>
      </c>
      <c r="L52" s="47">
        <v>0</v>
      </c>
      <c r="M52" s="4">
        <v>0</v>
      </c>
      <c r="N52" s="15">
        <v>0</v>
      </c>
      <c r="O52" s="47">
        <v>0</v>
      </c>
      <c r="P52" s="4">
        <v>0</v>
      </c>
      <c r="Q52" s="15">
        <f t="shared" si="141"/>
        <v>0</v>
      </c>
      <c r="R52" s="47">
        <v>0</v>
      </c>
      <c r="S52" s="4">
        <v>0</v>
      </c>
      <c r="T52" s="15">
        <v>0</v>
      </c>
      <c r="U52" s="47"/>
      <c r="V52" s="4"/>
      <c r="W52" s="15"/>
      <c r="X52" s="47">
        <v>0</v>
      </c>
      <c r="Y52" s="4">
        <v>0</v>
      </c>
      <c r="Z52" s="15">
        <v>0</v>
      </c>
      <c r="AA52" s="47">
        <v>0</v>
      </c>
      <c r="AB52" s="4">
        <v>0</v>
      </c>
      <c r="AC52" s="15">
        <v>0</v>
      </c>
      <c r="AD52" s="47">
        <v>0</v>
      </c>
      <c r="AE52" s="4">
        <v>0</v>
      </c>
      <c r="AF52" s="15">
        <v>0</v>
      </c>
      <c r="AG52" s="47">
        <v>0</v>
      </c>
      <c r="AH52" s="4">
        <v>0</v>
      </c>
      <c r="AI52" s="15">
        <v>0</v>
      </c>
      <c r="AJ52" s="47">
        <v>0</v>
      </c>
      <c r="AK52" s="4">
        <v>0</v>
      </c>
      <c r="AL52" s="15">
        <v>0</v>
      </c>
      <c r="AM52" s="47">
        <v>0</v>
      </c>
      <c r="AN52" s="4">
        <v>0</v>
      </c>
      <c r="AO52" s="15">
        <v>0</v>
      </c>
      <c r="AP52" s="47">
        <v>0</v>
      </c>
      <c r="AQ52" s="4">
        <v>0</v>
      </c>
      <c r="AR52" s="15">
        <v>0</v>
      </c>
      <c r="AS52" s="47">
        <v>0</v>
      </c>
      <c r="AT52" s="4">
        <v>0</v>
      </c>
      <c r="AU52" s="15">
        <v>0</v>
      </c>
      <c r="AV52" s="47">
        <v>0</v>
      </c>
      <c r="AW52" s="4">
        <v>0</v>
      </c>
      <c r="AX52" s="15">
        <v>0</v>
      </c>
      <c r="AY52" s="47">
        <v>0</v>
      </c>
      <c r="AZ52" s="4">
        <v>0</v>
      </c>
      <c r="BA52" s="15">
        <v>0</v>
      </c>
      <c r="BB52" s="47">
        <v>0</v>
      </c>
      <c r="BC52" s="4">
        <v>0</v>
      </c>
      <c r="BD52" s="15">
        <v>0</v>
      </c>
      <c r="BE52" s="47">
        <v>0</v>
      </c>
      <c r="BF52" s="4">
        <v>0</v>
      </c>
      <c r="BG52" s="15">
        <v>0</v>
      </c>
      <c r="BH52" s="47">
        <v>0</v>
      </c>
      <c r="BI52" s="4">
        <v>0</v>
      </c>
      <c r="BJ52" s="15">
        <v>0</v>
      </c>
      <c r="BK52" s="47">
        <v>0</v>
      </c>
      <c r="BL52" s="4">
        <v>0</v>
      </c>
      <c r="BM52" s="15">
        <v>0</v>
      </c>
      <c r="BN52" s="47">
        <v>0</v>
      </c>
      <c r="BO52" s="4">
        <v>0</v>
      </c>
      <c r="BP52" s="15">
        <v>0</v>
      </c>
      <c r="BQ52" s="47">
        <v>0</v>
      </c>
      <c r="BR52" s="4">
        <v>0</v>
      </c>
      <c r="BS52" s="15">
        <v>0</v>
      </c>
      <c r="BT52" s="47">
        <v>0</v>
      </c>
      <c r="BU52" s="4">
        <v>0</v>
      </c>
      <c r="BV52" s="15">
        <v>0</v>
      </c>
      <c r="BW52" s="47">
        <v>0</v>
      </c>
      <c r="BX52" s="4">
        <v>0</v>
      </c>
      <c r="BY52" s="15">
        <v>0</v>
      </c>
      <c r="BZ52" s="47">
        <v>0</v>
      </c>
      <c r="CA52" s="4">
        <v>0</v>
      </c>
      <c r="CB52" s="15">
        <v>0</v>
      </c>
      <c r="CC52" s="47">
        <v>0</v>
      </c>
      <c r="CD52" s="4">
        <v>0</v>
      </c>
      <c r="CE52" s="15">
        <v>0</v>
      </c>
      <c r="CF52" s="47">
        <v>0</v>
      </c>
      <c r="CG52" s="4">
        <v>0</v>
      </c>
      <c r="CH52" s="15">
        <v>0</v>
      </c>
      <c r="CI52" s="47">
        <v>0</v>
      </c>
      <c r="CJ52" s="4">
        <v>0</v>
      </c>
      <c r="CK52" s="15">
        <v>0</v>
      </c>
      <c r="CL52" s="47">
        <v>0</v>
      </c>
      <c r="CM52" s="4">
        <v>0</v>
      </c>
      <c r="CN52" s="15">
        <v>0</v>
      </c>
      <c r="CO52" s="47">
        <v>0</v>
      </c>
      <c r="CP52" s="4">
        <v>0</v>
      </c>
      <c r="CQ52" s="15">
        <v>0</v>
      </c>
      <c r="CR52" s="47">
        <v>0</v>
      </c>
      <c r="CS52" s="4">
        <v>0</v>
      </c>
      <c r="CT52" s="15">
        <v>0</v>
      </c>
      <c r="CU52" s="47">
        <v>0</v>
      </c>
      <c r="CV52" s="4">
        <v>0</v>
      </c>
      <c r="CW52" s="15">
        <f t="shared" si="142"/>
        <v>0</v>
      </c>
      <c r="CX52" s="47">
        <v>0</v>
      </c>
      <c r="CY52" s="4">
        <v>0</v>
      </c>
      <c r="CZ52" s="15">
        <v>0</v>
      </c>
      <c r="DA52" s="47">
        <v>0</v>
      </c>
      <c r="DB52" s="4">
        <v>0</v>
      </c>
      <c r="DC52" s="15">
        <v>0</v>
      </c>
      <c r="DD52" s="47">
        <v>0</v>
      </c>
      <c r="DE52" s="4">
        <v>0</v>
      </c>
      <c r="DF52" s="15">
        <v>0</v>
      </c>
      <c r="DG52" s="47">
        <v>0</v>
      </c>
      <c r="DH52" s="4">
        <v>0</v>
      </c>
      <c r="DI52" s="15">
        <v>0</v>
      </c>
      <c r="DJ52" s="47">
        <v>0</v>
      </c>
      <c r="DK52" s="4">
        <v>0</v>
      </c>
      <c r="DL52" s="15">
        <v>0</v>
      </c>
      <c r="DM52" s="47">
        <v>0</v>
      </c>
      <c r="DN52" s="4">
        <v>0</v>
      </c>
      <c r="DO52" s="15">
        <v>0</v>
      </c>
      <c r="DP52" s="71">
        <v>0</v>
      </c>
      <c r="DQ52" s="4">
        <v>0</v>
      </c>
      <c r="DR52" s="15">
        <v>0</v>
      </c>
      <c r="DS52" s="47">
        <v>0</v>
      </c>
      <c r="DT52" s="4">
        <v>0</v>
      </c>
      <c r="DU52" s="15">
        <v>0</v>
      </c>
      <c r="DV52" s="47">
        <v>0</v>
      </c>
      <c r="DW52" s="4">
        <v>0</v>
      </c>
      <c r="DX52" s="15">
        <v>0</v>
      </c>
      <c r="DY52" s="47">
        <v>0</v>
      </c>
      <c r="DZ52" s="4">
        <v>0</v>
      </c>
      <c r="EA52" s="15">
        <v>0</v>
      </c>
      <c r="EB52" s="47">
        <v>2</v>
      </c>
      <c r="EC52" s="4">
        <v>8</v>
      </c>
      <c r="ED52" s="15">
        <f t="shared" si="144"/>
        <v>4000</v>
      </c>
      <c r="EE52" s="47">
        <v>0</v>
      </c>
      <c r="EF52" s="4">
        <v>0</v>
      </c>
      <c r="EG52" s="15">
        <v>0</v>
      </c>
      <c r="EH52" s="6">
        <f t="shared" si="51"/>
        <v>2</v>
      </c>
      <c r="EI52" s="11">
        <f t="shared" si="52"/>
        <v>8</v>
      </c>
      <c r="EJ52" s="1"/>
      <c r="EK52" s="2"/>
      <c r="EL52" s="1"/>
      <c r="EM52" s="1"/>
      <c r="EN52" s="1"/>
      <c r="EO52" s="2"/>
      <c r="EP52" s="1"/>
      <c r="EQ52" s="1"/>
      <c r="ER52" s="1"/>
      <c r="ES52" s="2"/>
      <c r="ET52" s="1"/>
      <c r="EU52" s="1"/>
      <c r="EV52" s="1"/>
      <c r="EW52" s="2"/>
      <c r="EX52" s="1"/>
      <c r="EY52" s="1"/>
      <c r="EZ52" s="1"/>
      <c r="FA52" s="2"/>
      <c r="FB52" s="1"/>
      <c r="FC52" s="1"/>
      <c r="FD52" s="1"/>
      <c r="FE52" s="2"/>
      <c r="FF52" s="1"/>
      <c r="FG52" s="1"/>
      <c r="FH52" s="1"/>
      <c r="FI52" s="2"/>
      <c r="FJ52" s="1"/>
      <c r="FK52" s="1"/>
      <c r="FL52" s="1"/>
      <c r="FM52" s="2"/>
      <c r="FN52" s="1"/>
      <c r="FO52" s="1"/>
      <c r="FP52" s="1"/>
      <c r="FQ52" s="2"/>
      <c r="FR52" s="1"/>
      <c r="FS52" s="1"/>
      <c r="FT52" s="1"/>
      <c r="FU52" s="2"/>
      <c r="FV52" s="1"/>
      <c r="FW52" s="1"/>
      <c r="FX52" s="1"/>
      <c r="FY52" s="2"/>
      <c r="FZ52" s="1"/>
      <c r="GA52" s="1"/>
      <c r="GB52" s="1"/>
    </row>
    <row r="53" spans="1:259" x14ac:dyDescent="0.3">
      <c r="A53" s="60">
        <v>2012</v>
      </c>
      <c r="B53" s="61" t="s">
        <v>13</v>
      </c>
      <c r="C53" s="47">
        <v>0</v>
      </c>
      <c r="D53" s="4">
        <v>0</v>
      </c>
      <c r="E53" s="15">
        <v>0</v>
      </c>
      <c r="F53" s="47">
        <v>0</v>
      </c>
      <c r="G53" s="4">
        <v>0</v>
      </c>
      <c r="H53" s="15">
        <v>0</v>
      </c>
      <c r="I53" s="47">
        <v>0</v>
      </c>
      <c r="J53" s="4">
        <v>0</v>
      </c>
      <c r="K53" s="15">
        <v>0</v>
      </c>
      <c r="L53" s="47">
        <v>0</v>
      </c>
      <c r="M53" s="4">
        <v>0</v>
      </c>
      <c r="N53" s="15">
        <v>0</v>
      </c>
      <c r="O53" s="47">
        <v>0</v>
      </c>
      <c r="P53" s="4">
        <v>0</v>
      </c>
      <c r="Q53" s="15">
        <f t="shared" si="141"/>
        <v>0</v>
      </c>
      <c r="R53" s="47">
        <v>0</v>
      </c>
      <c r="S53" s="4">
        <v>0</v>
      </c>
      <c r="T53" s="15">
        <v>0</v>
      </c>
      <c r="U53" s="47"/>
      <c r="V53" s="4"/>
      <c r="W53" s="15"/>
      <c r="X53" s="47">
        <v>0</v>
      </c>
      <c r="Y53" s="4">
        <v>0</v>
      </c>
      <c r="Z53" s="15">
        <v>0</v>
      </c>
      <c r="AA53" s="47">
        <v>0</v>
      </c>
      <c r="AB53" s="4">
        <v>0</v>
      </c>
      <c r="AC53" s="15">
        <v>0</v>
      </c>
      <c r="AD53" s="47">
        <v>0</v>
      </c>
      <c r="AE53" s="4">
        <v>0</v>
      </c>
      <c r="AF53" s="15">
        <v>0</v>
      </c>
      <c r="AG53" s="47">
        <v>0</v>
      </c>
      <c r="AH53" s="4">
        <v>0</v>
      </c>
      <c r="AI53" s="15">
        <v>0</v>
      </c>
      <c r="AJ53" s="47">
        <v>0</v>
      </c>
      <c r="AK53" s="4">
        <v>0</v>
      </c>
      <c r="AL53" s="15">
        <v>0</v>
      </c>
      <c r="AM53" s="47">
        <v>0</v>
      </c>
      <c r="AN53" s="4">
        <v>0</v>
      </c>
      <c r="AO53" s="15">
        <v>0</v>
      </c>
      <c r="AP53" s="47">
        <v>0</v>
      </c>
      <c r="AQ53" s="4">
        <v>0</v>
      </c>
      <c r="AR53" s="15">
        <v>0</v>
      </c>
      <c r="AS53" s="47">
        <v>0</v>
      </c>
      <c r="AT53" s="4">
        <v>0</v>
      </c>
      <c r="AU53" s="15">
        <v>0</v>
      </c>
      <c r="AV53" s="47">
        <v>0</v>
      </c>
      <c r="AW53" s="4">
        <v>0</v>
      </c>
      <c r="AX53" s="15">
        <v>0</v>
      </c>
      <c r="AY53" s="47">
        <v>0</v>
      </c>
      <c r="AZ53" s="4">
        <v>1</v>
      </c>
      <c r="BA53" s="15">
        <v>0</v>
      </c>
      <c r="BB53" s="47">
        <v>0</v>
      </c>
      <c r="BC53" s="4">
        <v>0</v>
      </c>
      <c r="BD53" s="15">
        <v>0</v>
      </c>
      <c r="BE53" s="47">
        <v>0</v>
      </c>
      <c r="BF53" s="4">
        <v>0</v>
      </c>
      <c r="BG53" s="15">
        <v>0</v>
      </c>
      <c r="BH53" s="47">
        <v>0</v>
      </c>
      <c r="BI53" s="4">
        <v>0</v>
      </c>
      <c r="BJ53" s="15">
        <v>0</v>
      </c>
      <c r="BK53" s="47">
        <v>0</v>
      </c>
      <c r="BL53" s="4">
        <v>0</v>
      </c>
      <c r="BM53" s="15">
        <v>0</v>
      </c>
      <c r="BN53" s="47">
        <v>0</v>
      </c>
      <c r="BO53" s="4">
        <v>0</v>
      </c>
      <c r="BP53" s="15">
        <v>0</v>
      </c>
      <c r="BQ53" s="47">
        <v>0</v>
      </c>
      <c r="BR53" s="4">
        <v>2</v>
      </c>
      <c r="BS53" s="15">
        <v>0</v>
      </c>
      <c r="BT53" s="47">
        <v>0</v>
      </c>
      <c r="BU53" s="4">
        <v>0</v>
      </c>
      <c r="BV53" s="15">
        <v>0</v>
      </c>
      <c r="BW53" s="47">
        <v>0</v>
      </c>
      <c r="BX53" s="4">
        <v>0</v>
      </c>
      <c r="BY53" s="15">
        <v>0</v>
      </c>
      <c r="BZ53" s="47">
        <v>0</v>
      </c>
      <c r="CA53" s="4">
        <v>0</v>
      </c>
      <c r="CB53" s="15">
        <v>0</v>
      </c>
      <c r="CC53" s="47">
        <v>0</v>
      </c>
      <c r="CD53" s="4">
        <v>0</v>
      </c>
      <c r="CE53" s="15">
        <v>0</v>
      </c>
      <c r="CF53" s="47">
        <v>0</v>
      </c>
      <c r="CG53" s="4">
        <v>0</v>
      </c>
      <c r="CH53" s="15">
        <v>0</v>
      </c>
      <c r="CI53" s="47">
        <v>0</v>
      </c>
      <c r="CJ53" s="4">
        <v>0</v>
      </c>
      <c r="CK53" s="15">
        <v>0</v>
      </c>
      <c r="CL53" s="47">
        <v>0</v>
      </c>
      <c r="CM53" s="4">
        <v>0</v>
      </c>
      <c r="CN53" s="15">
        <v>0</v>
      </c>
      <c r="CO53" s="47">
        <v>0</v>
      </c>
      <c r="CP53" s="4">
        <v>0</v>
      </c>
      <c r="CQ53" s="15">
        <v>0</v>
      </c>
      <c r="CR53" s="47">
        <v>0</v>
      </c>
      <c r="CS53" s="4">
        <v>0</v>
      </c>
      <c r="CT53" s="15">
        <v>0</v>
      </c>
      <c r="CU53" s="47">
        <v>0</v>
      </c>
      <c r="CV53" s="4">
        <v>0</v>
      </c>
      <c r="CW53" s="15">
        <f t="shared" si="142"/>
        <v>0</v>
      </c>
      <c r="CX53" s="47">
        <v>0</v>
      </c>
      <c r="CY53" s="4">
        <v>0</v>
      </c>
      <c r="CZ53" s="15">
        <v>0</v>
      </c>
      <c r="DA53" s="47">
        <v>0</v>
      </c>
      <c r="DB53" s="4">
        <v>0</v>
      </c>
      <c r="DC53" s="15">
        <v>0</v>
      </c>
      <c r="DD53" s="47">
        <v>0</v>
      </c>
      <c r="DE53" s="4">
        <v>0</v>
      </c>
      <c r="DF53" s="15">
        <v>0</v>
      </c>
      <c r="DG53" s="47">
        <v>0</v>
      </c>
      <c r="DH53" s="4">
        <v>0</v>
      </c>
      <c r="DI53" s="15">
        <v>0</v>
      </c>
      <c r="DJ53" s="47">
        <v>0</v>
      </c>
      <c r="DK53" s="4">
        <v>0</v>
      </c>
      <c r="DL53" s="15">
        <v>0</v>
      </c>
      <c r="DM53" s="47">
        <v>0</v>
      </c>
      <c r="DN53" s="4">
        <v>0</v>
      </c>
      <c r="DO53" s="15">
        <v>0</v>
      </c>
      <c r="DP53" s="71">
        <v>0</v>
      </c>
      <c r="DQ53" s="4">
        <v>0</v>
      </c>
      <c r="DR53" s="15">
        <v>0</v>
      </c>
      <c r="DS53" s="47">
        <v>0</v>
      </c>
      <c r="DT53" s="4">
        <v>0</v>
      </c>
      <c r="DU53" s="15">
        <v>0</v>
      </c>
      <c r="DV53" s="47">
        <v>0</v>
      </c>
      <c r="DW53" s="4">
        <v>0</v>
      </c>
      <c r="DX53" s="15">
        <v>0</v>
      </c>
      <c r="DY53" s="47">
        <v>0</v>
      </c>
      <c r="DZ53" s="4">
        <v>0</v>
      </c>
      <c r="EA53" s="15">
        <v>0</v>
      </c>
      <c r="EB53" s="47">
        <v>3</v>
      </c>
      <c r="EC53" s="4">
        <v>12</v>
      </c>
      <c r="ED53" s="15">
        <f t="shared" si="144"/>
        <v>4000</v>
      </c>
      <c r="EE53" s="47">
        <v>9</v>
      </c>
      <c r="EF53" s="4">
        <v>47</v>
      </c>
      <c r="EG53" s="15">
        <f t="shared" si="145"/>
        <v>5222.2222222222226</v>
      </c>
      <c r="EH53" s="6">
        <f t="shared" si="51"/>
        <v>12</v>
      </c>
      <c r="EI53" s="11">
        <f t="shared" si="52"/>
        <v>62</v>
      </c>
      <c r="EJ53" s="1"/>
      <c r="EK53" s="2"/>
      <c r="EL53" s="1"/>
      <c r="EM53" s="1"/>
      <c r="EN53" s="1"/>
      <c r="EO53" s="2"/>
      <c r="EP53" s="1"/>
      <c r="EQ53" s="1"/>
      <c r="ER53" s="1"/>
      <c r="ES53" s="2"/>
      <c r="ET53" s="1"/>
      <c r="EU53" s="1"/>
      <c r="EV53" s="1"/>
      <c r="EW53" s="2"/>
      <c r="EX53" s="1"/>
      <c r="EY53" s="1"/>
      <c r="EZ53" s="1"/>
      <c r="FA53" s="2"/>
      <c r="FB53" s="1"/>
      <c r="FC53" s="1"/>
      <c r="FD53" s="1"/>
      <c r="FE53" s="2"/>
      <c r="FF53" s="1"/>
      <c r="FG53" s="1"/>
      <c r="FH53" s="1"/>
      <c r="FI53" s="2"/>
      <c r="FJ53" s="1"/>
      <c r="FK53" s="1"/>
      <c r="FL53" s="1"/>
      <c r="FM53" s="2"/>
      <c r="FN53" s="1"/>
      <c r="FO53" s="1"/>
      <c r="FP53" s="1"/>
      <c r="FQ53" s="2"/>
      <c r="FR53" s="1"/>
      <c r="FS53" s="1"/>
      <c r="FT53" s="1"/>
      <c r="FU53" s="2"/>
      <c r="FV53" s="1"/>
      <c r="FW53" s="1"/>
      <c r="FX53" s="1"/>
      <c r="FY53" s="2"/>
      <c r="FZ53" s="1"/>
      <c r="GA53" s="1"/>
      <c r="GB53" s="1"/>
    </row>
    <row r="54" spans="1:259" x14ac:dyDescent="0.3">
      <c r="A54" s="60">
        <v>2012</v>
      </c>
      <c r="B54" s="61" t="s">
        <v>14</v>
      </c>
      <c r="C54" s="47">
        <v>0</v>
      </c>
      <c r="D54" s="4">
        <v>0</v>
      </c>
      <c r="E54" s="15">
        <v>0</v>
      </c>
      <c r="F54" s="47">
        <v>0</v>
      </c>
      <c r="G54" s="4">
        <v>0</v>
      </c>
      <c r="H54" s="15">
        <v>0</v>
      </c>
      <c r="I54" s="47">
        <v>0</v>
      </c>
      <c r="J54" s="4">
        <v>0</v>
      </c>
      <c r="K54" s="15">
        <v>0</v>
      </c>
      <c r="L54" s="47">
        <v>0</v>
      </c>
      <c r="M54" s="4">
        <v>0</v>
      </c>
      <c r="N54" s="15">
        <v>0</v>
      </c>
      <c r="O54" s="47">
        <v>0</v>
      </c>
      <c r="P54" s="4">
        <v>0</v>
      </c>
      <c r="Q54" s="15">
        <f t="shared" si="141"/>
        <v>0</v>
      </c>
      <c r="R54" s="47">
        <v>0</v>
      </c>
      <c r="S54" s="4">
        <v>0</v>
      </c>
      <c r="T54" s="15">
        <v>0</v>
      </c>
      <c r="U54" s="47"/>
      <c r="V54" s="4"/>
      <c r="W54" s="15"/>
      <c r="X54" s="47">
        <v>0</v>
      </c>
      <c r="Y54" s="4">
        <v>0</v>
      </c>
      <c r="Z54" s="15">
        <v>0</v>
      </c>
      <c r="AA54" s="47">
        <v>0</v>
      </c>
      <c r="AB54" s="4">
        <v>0</v>
      </c>
      <c r="AC54" s="15">
        <v>0</v>
      </c>
      <c r="AD54" s="47">
        <v>2</v>
      </c>
      <c r="AE54" s="4">
        <v>11</v>
      </c>
      <c r="AF54" s="15">
        <f t="shared" ref="AF54" si="146">AE54/AD54*1000</f>
        <v>5500</v>
      </c>
      <c r="AG54" s="47">
        <v>0</v>
      </c>
      <c r="AH54" s="4">
        <v>0</v>
      </c>
      <c r="AI54" s="15">
        <v>0</v>
      </c>
      <c r="AJ54" s="47">
        <v>0</v>
      </c>
      <c r="AK54" s="4">
        <v>0</v>
      </c>
      <c r="AL54" s="15">
        <v>0</v>
      </c>
      <c r="AM54" s="47">
        <v>0</v>
      </c>
      <c r="AN54" s="4">
        <v>0</v>
      </c>
      <c r="AO54" s="15">
        <v>0</v>
      </c>
      <c r="AP54" s="47">
        <v>0</v>
      </c>
      <c r="AQ54" s="4">
        <v>0</v>
      </c>
      <c r="AR54" s="15">
        <v>0</v>
      </c>
      <c r="AS54" s="47">
        <v>0</v>
      </c>
      <c r="AT54" s="4">
        <v>0</v>
      </c>
      <c r="AU54" s="15">
        <v>0</v>
      </c>
      <c r="AV54" s="47">
        <v>0</v>
      </c>
      <c r="AW54" s="4">
        <v>0</v>
      </c>
      <c r="AX54" s="15">
        <v>0</v>
      </c>
      <c r="AY54" s="47">
        <v>0</v>
      </c>
      <c r="AZ54" s="4">
        <v>0</v>
      </c>
      <c r="BA54" s="15">
        <v>0</v>
      </c>
      <c r="BB54" s="47">
        <v>0</v>
      </c>
      <c r="BC54" s="4">
        <v>0</v>
      </c>
      <c r="BD54" s="15">
        <v>0</v>
      </c>
      <c r="BE54" s="47">
        <v>0</v>
      </c>
      <c r="BF54" s="4">
        <v>0</v>
      </c>
      <c r="BG54" s="15">
        <v>0</v>
      </c>
      <c r="BH54" s="47">
        <v>0</v>
      </c>
      <c r="BI54" s="4">
        <v>0</v>
      </c>
      <c r="BJ54" s="15">
        <v>0</v>
      </c>
      <c r="BK54" s="47">
        <v>0</v>
      </c>
      <c r="BL54" s="4">
        <v>0</v>
      </c>
      <c r="BM54" s="15">
        <v>0</v>
      </c>
      <c r="BN54" s="47">
        <v>0</v>
      </c>
      <c r="BO54" s="4">
        <v>0</v>
      </c>
      <c r="BP54" s="15">
        <v>0</v>
      </c>
      <c r="BQ54" s="47">
        <v>0</v>
      </c>
      <c r="BR54" s="4">
        <v>0</v>
      </c>
      <c r="BS54" s="15">
        <v>0</v>
      </c>
      <c r="BT54" s="47">
        <v>0</v>
      </c>
      <c r="BU54" s="4">
        <v>0</v>
      </c>
      <c r="BV54" s="15">
        <v>0</v>
      </c>
      <c r="BW54" s="47">
        <v>0</v>
      </c>
      <c r="BX54" s="4">
        <v>0</v>
      </c>
      <c r="BY54" s="15">
        <v>0</v>
      </c>
      <c r="BZ54" s="47">
        <v>0</v>
      </c>
      <c r="CA54" s="4">
        <v>0</v>
      </c>
      <c r="CB54" s="15">
        <v>0</v>
      </c>
      <c r="CC54" s="47">
        <v>0</v>
      </c>
      <c r="CD54" s="4">
        <v>0</v>
      </c>
      <c r="CE54" s="15">
        <v>0</v>
      </c>
      <c r="CF54" s="47">
        <v>0</v>
      </c>
      <c r="CG54" s="4">
        <v>0</v>
      </c>
      <c r="CH54" s="15">
        <v>0</v>
      </c>
      <c r="CI54" s="47">
        <v>0</v>
      </c>
      <c r="CJ54" s="4">
        <v>0</v>
      </c>
      <c r="CK54" s="15">
        <v>0</v>
      </c>
      <c r="CL54" s="47">
        <v>0</v>
      </c>
      <c r="CM54" s="4">
        <v>0</v>
      </c>
      <c r="CN54" s="15">
        <v>0</v>
      </c>
      <c r="CO54" s="47">
        <v>0</v>
      </c>
      <c r="CP54" s="4">
        <v>0</v>
      </c>
      <c r="CQ54" s="15">
        <v>0</v>
      </c>
      <c r="CR54" s="47">
        <v>0</v>
      </c>
      <c r="CS54" s="4">
        <v>0</v>
      </c>
      <c r="CT54" s="15">
        <v>0</v>
      </c>
      <c r="CU54" s="47">
        <v>0</v>
      </c>
      <c r="CV54" s="4">
        <v>0</v>
      </c>
      <c r="CW54" s="15">
        <f t="shared" si="142"/>
        <v>0</v>
      </c>
      <c r="CX54" s="47">
        <v>0</v>
      </c>
      <c r="CY54" s="4">
        <v>0</v>
      </c>
      <c r="CZ54" s="15">
        <v>0</v>
      </c>
      <c r="DA54" s="47">
        <v>0</v>
      </c>
      <c r="DB54" s="4">
        <v>0</v>
      </c>
      <c r="DC54" s="15">
        <v>0</v>
      </c>
      <c r="DD54" s="47">
        <v>0</v>
      </c>
      <c r="DE54" s="4">
        <v>0</v>
      </c>
      <c r="DF54" s="15">
        <v>0</v>
      </c>
      <c r="DG54" s="47">
        <v>0</v>
      </c>
      <c r="DH54" s="4">
        <v>0</v>
      </c>
      <c r="DI54" s="15">
        <v>0</v>
      </c>
      <c r="DJ54" s="47">
        <v>0</v>
      </c>
      <c r="DK54" s="4">
        <v>0</v>
      </c>
      <c r="DL54" s="15">
        <v>0</v>
      </c>
      <c r="DM54" s="47">
        <v>0</v>
      </c>
      <c r="DN54" s="4">
        <v>0</v>
      </c>
      <c r="DO54" s="15">
        <v>0</v>
      </c>
      <c r="DP54" s="71">
        <v>0</v>
      </c>
      <c r="DQ54" s="4">
        <v>0</v>
      </c>
      <c r="DR54" s="15">
        <v>0</v>
      </c>
      <c r="DS54" s="47">
        <v>0</v>
      </c>
      <c r="DT54" s="4">
        <v>0</v>
      </c>
      <c r="DU54" s="15">
        <v>0</v>
      </c>
      <c r="DV54" s="47">
        <v>0</v>
      </c>
      <c r="DW54" s="4">
        <v>0</v>
      </c>
      <c r="DX54" s="15">
        <v>0</v>
      </c>
      <c r="DY54" s="47">
        <v>0</v>
      </c>
      <c r="DZ54" s="4">
        <v>0</v>
      </c>
      <c r="EA54" s="15">
        <v>0</v>
      </c>
      <c r="EB54" s="47">
        <v>0</v>
      </c>
      <c r="EC54" s="4">
        <v>0</v>
      </c>
      <c r="ED54" s="15">
        <v>0</v>
      </c>
      <c r="EE54" s="47">
        <v>8</v>
      </c>
      <c r="EF54" s="4">
        <v>42</v>
      </c>
      <c r="EG54" s="15">
        <f t="shared" si="145"/>
        <v>5250</v>
      </c>
      <c r="EH54" s="6">
        <f t="shared" si="51"/>
        <v>10</v>
      </c>
      <c r="EI54" s="11">
        <f t="shared" si="52"/>
        <v>53</v>
      </c>
      <c r="EJ54" s="1"/>
      <c r="EK54" s="2"/>
      <c r="EL54" s="1"/>
      <c r="EM54" s="1"/>
      <c r="EN54" s="1"/>
      <c r="EO54" s="2"/>
      <c r="EP54" s="1"/>
      <c r="EQ54" s="1"/>
      <c r="ER54" s="1"/>
      <c r="ES54" s="2"/>
      <c r="ET54" s="1"/>
      <c r="EU54" s="1"/>
      <c r="EV54" s="1"/>
      <c r="EW54" s="2"/>
      <c r="EX54" s="1"/>
      <c r="EY54" s="1"/>
      <c r="EZ54" s="1"/>
      <c r="FA54" s="2"/>
      <c r="FB54" s="1"/>
      <c r="FC54" s="1"/>
      <c r="FD54" s="1"/>
      <c r="FE54" s="2"/>
      <c r="FF54" s="1"/>
      <c r="FG54" s="1"/>
      <c r="FH54" s="1"/>
      <c r="FI54" s="2"/>
      <c r="FJ54" s="1"/>
      <c r="FK54" s="1"/>
      <c r="FL54" s="1"/>
      <c r="FM54" s="2"/>
      <c r="FN54" s="1"/>
      <c r="FO54" s="1"/>
      <c r="FP54" s="1"/>
      <c r="FQ54" s="2"/>
      <c r="FR54" s="1"/>
      <c r="FS54" s="1"/>
      <c r="FT54" s="1"/>
      <c r="FU54" s="2"/>
      <c r="FV54" s="1"/>
      <c r="FW54" s="1"/>
      <c r="FX54" s="1"/>
      <c r="FY54" s="2"/>
      <c r="FZ54" s="1"/>
      <c r="GA54" s="1"/>
      <c r="GB54" s="1"/>
    </row>
    <row r="55" spans="1:259" x14ac:dyDescent="0.3">
      <c r="A55" s="60">
        <v>2012</v>
      </c>
      <c r="B55" s="61" t="s">
        <v>15</v>
      </c>
      <c r="C55" s="47">
        <v>0</v>
      </c>
      <c r="D55" s="4">
        <v>0</v>
      </c>
      <c r="E55" s="15">
        <v>0</v>
      </c>
      <c r="F55" s="47">
        <v>0</v>
      </c>
      <c r="G55" s="4">
        <v>0</v>
      </c>
      <c r="H55" s="15">
        <v>0</v>
      </c>
      <c r="I55" s="47">
        <v>0</v>
      </c>
      <c r="J55" s="4">
        <v>0</v>
      </c>
      <c r="K55" s="15">
        <v>0</v>
      </c>
      <c r="L55" s="47">
        <v>0</v>
      </c>
      <c r="M55" s="4">
        <v>0</v>
      </c>
      <c r="N55" s="15">
        <v>0</v>
      </c>
      <c r="O55" s="47">
        <v>0</v>
      </c>
      <c r="P55" s="4">
        <v>0</v>
      </c>
      <c r="Q55" s="15">
        <f t="shared" si="141"/>
        <v>0</v>
      </c>
      <c r="R55" s="47">
        <v>0</v>
      </c>
      <c r="S55" s="4">
        <v>0</v>
      </c>
      <c r="T55" s="15">
        <v>0</v>
      </c>
      <c r="U55" s="47"/>
      <c r="V55" s="4"/>
      <c r="W55" s="15"/>
      <c r="X55" s="47">
        <v>0</v>
      </c>
      <c r="Y55" s="4">
        <v>0</v>
      </c>
      <c r="Z55" s="15">
        <v>0</v>
      </c>
      <c r="AA55" s="47">
        <v>0</v>
      </c>
      <c r="AB55" s="4">
        <v>0</v>
      </c>
      <c r="AC55" s="15">
        <v>0</v>
      </c>
      <c r="AD55" s="47">
        <v>0</v>
      </c>
      <c r="AE55" s="4">
        <v>0</v>
      </c>
      <c r="AF55" s="15">
        <v>0</v>
      </c>
      <c r="AG55" s="47">
        <v>0</v>
      </c>
      <c r="AH55" s="4">
        <v>0</v>
      </c>
      <c r="AI55" s="15">
        <v>0</v>
      </c>
      <c r="AJ55" s="47">
        <v>0</v>
      </c>
      <c r="AK55" s="4">
        <v>0</v>
      </c>
      <c r="AL55" s="15">
        <v>0</v>
      </c>
      <c r="AM55" s="47">
        <v>0</v>
      </c>
      <c r="AN55" s="4">
        <v>0</v>
      </c>
      <c r="AO55" s="15">
        <v>0</v>
      </c>
      <c r="AP55" s="47">
        <v>0</v>
      </c>
      <c r="AQ55" s="4">
        <v>0</v>
      </c>
      <c r="AR55" s="15">
        <v>0</v>
      </c>
      <c r="AS55" s="47">
        <v>0</v>
      </c>
      <c r="AT55" s="4">
        <v>0</v>
      </c>
      <c r="AU55" s="15">
        <v>0</v>
      </c>
      <c r="AV55" s="47">
        <v>0</v>
      </c>
      <c r="AW55" s="4">
        <v>0</v>
      </c>
      <c r="AX55" s="15">
        <v>0</v>
      </c>
      <c r="AY55" s="47">
        <v>0</v>
      </c>
      <c r="AZ55" s="4">
        <v>0</v>
      </c>
      <c r="BA55" s="15">
        <v>0</v>
      </c>
      <c r="BB55" s="47">
        <v>0</v>
      </c>
      <c r="BC55" s="4">
        <v>0</v>
      </c>
      <c r="BD55" s="15">
        <v>0</v>
      </c>
      <c r="BE55" s="47">
        <v>0</v>
      </c>
      <c r="BF55" s="4">
        <v>0</v>
      </c>
      <c r="BG55" s="15">
        <v>0</v>
      </c>
      <c r="BH55" s="47">
        <v>0</v>
      </c>
      <c r="BI55" s="4">
        <v>0</v>
      </c>
      <c r="BJ55" s="15">
        <v>0</v>
      </c>
      <c r="BK55" s="47">
        <v>0</v>
      </c>
      <c r="BL55" s="4">
        <v>0</v>
      </c>
      <c r="BM55" s="15">
        <v>0</v>
      </c>
      <c r="BN55" s="47">
        <v>0</v>
      </c>
      <c r="BO55" s="4">
        <v>31</v>
      </c>
      <c r="BP55" s="15">
        <v>0</v>
      </c>
      <c r="BQ55" s="47">
        <v>0</v>
      </c>
      <c r="BR55" s="4">
        <v>0</v>
      </c>
      <c r="BS55" s="15">
        <v>0</v>
      </c>
      <c r="BT55" s="47">
        <v>0</v>
      </c>
      <c r="BU55" s="4">
        <v>0</v>
      </c>
      <c r="BV55" s="15">
        <v>0</v>
      </c>
      <c r="BW55" s="47">
        <v>0</v>
      </c>
      <c r="BX55" s="4">
        <v>0</v>
      </c>
      <c r="BY55" s="15">
        <v>0</v>
      </c>
      <c r="BZ55" s="47">
        <v>0</v>
      </c>
      <c r="CA55" s="4">
        <v>1</v>
      </c>
      <c r="CB55" s="15">
        <v>0</v>
      </c>
      <c r="CC55" s="47">
        <v>0</v>
      </c>
      <c r="CD55" s="4">
        <v>0</v>
      </c>
      <c r="CE55" s="15">
        <v>0</v>
      </c>
      <c r="CF55" s="47">
        <v>0</v>
      </c>
      <c r="CG55" s="4">
        <v>0</v>
      </c>
      <c r="CH55" s="15">
        <v>0</v>
      </c>
      <c r="CI55" s="47">
        <v>0</v>
      </c>
      <c r="CJ55" s="4">
        <v>0</v>
      </c>
      <c r="CK55" s="15">
        <v>0</v>
      </c>
      <c r="CL55" s="47">
        <v>0</v>
      </c>
      <c r="CM55" s="4">
        <v>0</v>
      </c>
      <c r="CN55" s="15">
        <v>0</v>
      </c>
      <c r="CO55" s="47">
        <v>0</v>
      </c>
      <c r="CP55" s="4">
        <v>0</v>
      </c>
      <c r="CQ55" s="15">
        <v>0</v>
      </c>
      <c r="CR55" s="47">
        <v>0</v>
      </c>
      <c r="CS55" s="4">
        <v>0</v>
      </c>
      <c r="CT55" s="15">
        <v>0</v>
      </c>
      <c r="CU55" s="47">
        <v>0</v>
      </c>
      <c r="CV55" s="4">
        <v>0</v>
      </c>
      <c r="CW55" s="15">
        <f t="shared" si="142"/>
        <v>0</v>
      </c>
      <c r="CX55" s="47">
        <v>0</v>
      </c>
      <c r="CY55" s="4">
        <v>0</v>
      </c>
      <c r="CZ55" s="15">
        <v>0</v>
      </c>
      <c r="DA55" s="47">
        <v>0</v>
      </c>
      <c r="DB55" s="4">
        <v>0</v>
      </c>
      <c r="DC55" s="15">
        <v>0</v>
      </c>
      <c r="DD55" s="47">
        <v>0</v>
      </c>
      <c r="DE55" s="4">
        <v>0</v>
      </c>
      <c r="DF55" s="15">
        <v>0</v>
      </c>
      <c r="DG55" s="47">
        <v>0</v>
      </c>
      <c r="DH55" s="4">
        <v>0</v>
      </c>
      <c r="DI55" s="15">
        <v>0</v>
      </c>
      <c r="DJ55" s="47">
        <v>0</v>
      </c>
      <c r="DK55" s="4">
        <v>0</v>
      </c>
      <c r="DL55" s="15">
        <v>0</v>
      </c>
      <c r="DM55" s="47">
        <v>0</v>
      </c>
      <c r="DN55" s="4">
        <v>0</v>
      </c>
      <c r="DO55" s="15">
        <v>0</v>
      </c>
      <c r="DP55" s="71">
        <v>0</v>
      </c>
      <c r="DQ55" s="4">
        <v>0</v>
      </c>
      <c r="DR55" s="15">
        <v>0</v>
      </c>
      <c r="DS55" s="47">
        <v>0</v>
      </c>
      <c r="DT55" s="4">
        <v>0</v>
      </c>
      <c r="DU55" s="15">
        <v>0</v>
      </c>
      <c r="DV55" s="47">
        <v>0</v>
      </c>
      <c r="DW55" s="4">
        <v>0</v>
      </c>
      <c r="DX55" s="15">
        <v>0</v>
      </c>
      <c r="DY55" s="47">
        <v>0</v>
      </c>
      <c r="DZ55" s="4">
        <v>0</v>
      </c>
      <c r="EA55" s="15">
        <v>0</v>
      </c>
      <c r="EB55" s="47">
        <v>7</v>
      </c>
      <c r="EC55" s="4">
        <v>69</v>
      </c>
      <c r="ED55" s="15">
        <f t="shared" si="144"/>
        <v>9857.1428571428569</v>
      </c>
      <c r="EE55" s="47">
        <v>11</v>
      </c>
      <c r="EF55" s="4">
        <v>59</v>
      </c>
      <c r="EG55" s="15">
        <f t="shared" si="145"/>
        <v>5363.6363636363631</v>
      </c>
      <c r="EH55" s="6">
        <f t="shared" si="51"/>
        <v>18</v>
      </c>
      <c r="EI55" s="11">
        <f t="shared" si="52"/>
        <v>160</v>
      </c>
      <c r="EJ55" s="1"/>
      <c r="EK55" s="2"/>
      <c r="EL55" s="1"/>
      <c r="EM55" s="1"/>
      <c r="EN55" s="1"/>
      <c r="EO55" s="2"/>
      <c r="EP55" s="1"/>
      <c r="EQ55" s="1"/>
      <c r="ER55" s="1"/>
      <c r="ES55" s="2"/>
      <c r="ET55" s="1"/>
      <c r="EU55" s="1"/>
      <c r="EV55" s="1"/>
      <c r="EW55" s="2"/>
      <c r="EX55" s="1"/>
      <c r="EY55" s="1"/>
      <c r="EZ55" s="1"/>
      <c r="FA55" s="2"/>
      <c r="FB55" s="1"/>
      <c r="FC55" s="1"/>
      <c r="FD55" s="1"/>
      <c r="FE55" s="2"/>
      <c r="FF55" s="1"/>
      <c r="FG55" s="1"/>
      <c r="FH55" s="1"/>
      <c r="FI55" s="2"/>
      <c r="FJ55" s="1"/>
      <c r="FK55" s="1"/>
      <c r="FL55" s="1"/>
      <c r="FM55" s="2"/>
      <c r="FN55" s="1"/>
      <c r="FO55" s="1"/>
      <c r="FP55" s="1"/>
      <c r="FQ55" s="2"/>
      <c r="FR55" s="1"/>
      <c r="FS55" s="1"/>
      <c r="FT55" s="1"/>
      <c r="FU55" s="2"/>
      <c r="FV55" s="1"/>
      <c r="FW55" s="1"/>
      <c r="FX55" s="1"/>
      <c r="FY55" s="2"/>
      <c r="FZ55" s="1"/>
      <c r="GA55" s="1"/>
      <c r="GB55" s="1"/>
    </row>
    <row r="56" spans="1:259" x14ac:dyDescent="0.3">
      <c r="A56" s="60">
        <v>2012</v>
      </c>
      <c r="B56" s="61" t="s">
        <v>16</v>
      </c>
      <c r="C56" s="47">
        <v>0</v>
      </c>
      <c r="D56" s="4">
        <v>0</v>
      </c>
      <c r="E56" s="15">
        <v>0</v>
      </c>
      <c r="F56" s="47">
        <v>0</v>
      </c>
      <c r="G56" s="4">
        <v>0</v>
      </c>
      <c r="H56" s="15">
        <v>0</v>
      </c>
      <c r="I56" s="47">
        <v>0</v>
      </c>
      <c r="J56" s="4">
        <v>0</v>
      </c>
      <c r="K56" s="15">
        <v>0</v>
      </c>
      <c r="L56" s="47">
        <v>0</v>
      </c>
      <c r="M56" s="4">
        <v>0</v>
      </c>
      <c r="N56" s="15">
        <v>0</v>
      </c>
      <c r="O56" s="47">
        <v>0</v>
      </c>
      <c r="P56" s="4">
        <v>0</v>
      </c>
      <c r="Q56" s="15">
        <f t="shared" si="141"/>
        <v>0</v>
      </c>
      <c r="R56" s="47">
        <v>0</v>
      </c>
      <c r="S56" s="4">
        <v>0</v>
      </c>
      <c r="T56" s="15">
        <v>0</v>
      </c>
      <c r="U56" s="47"/>
      <c r="V56" s="4"/>
      <c r="W56" s="15"/>
      <c r="X56" s="47">
        <v>0</v>
      </c>
      <c r="Y56" s="4">
        <v>0</v>
      </c>
      <c r="Z56" s="15">
        <v>0</v>
      </c>
      <c r="AA56" s="47">
        <v>0</v>
      </c>
      <c r="AB56" s="4">
        <v>0</v>
      </c>
      <c r="AC56" s="15">
        <v>0</v>
      </c>
      <c r="AD56" s="47">
        <v>0</v>
      </c>
      <c r="AE56" s="4">
        <v>3</v>
      </c>
      <c r="AF56" s="15">
        <v>0</v>
      </c>
      <c r="AG56" s="47">
        <v>0</v>
      </c>
      <c r="AH56" s="4">
        <v>0</v>
      </c>
      <c r="AI56" s="15">
        <v>0</v>
      </c>
      <c r="AJ56" s="47">
        <v>0</v>
      </c>
      <c r="AK56" s="4">
        <v>0</v>
      </c>
      <c r="AL56" s="15">
        <v>0</v>
      </c>
      <c r="AM56" s="47">
        <v>0</v>
      </c>
      <c r="AN56" s="4">
        <v>0</v>
      </c>
      <c r="AO56" s="15">
        <v>0</v>
      </c>
      <c r="AP56" s="47">
        <v>0</v>
      </c>
      <c r="AQ56" s="4">
        <v>0</v>
      </c>
      <c r="AR56" s="15">
        <v>0</v>
      </c>
      <c r="AS56" s="47">
        <v>0</v>
      </c>
      <c r="AT56" s="4">
        <v>0</v>
      </c>
      <c r="AU56" s="15">
        <v>0</v>
      </c>
      <c r="AV56" s="47">
        <v>0</v>
      </c>
      <c r="AW56" s="4">
        <v>0</v>
      </c>
      <c r="AX56" s="15">
        <v>0</v>
      </c>
      <c r="AY56" s="47">
        <v>2</v>
      </c>
      <c r="AZ56" s="4">
        <v>8</v>
      </c>
      <c r="BA56" s="15">
        <f t="shared" ref="BA56" si="147">AZ56/AY56*1000</f>
        <v>4000</v>
      </c>
      <c r="BB56" s="47">
        <v>0</v>
      </c>
      <c r="BC56" s="4">
        <v>0</v>
      </c>
      <c r="BD56" s="15">
        <v>0</v>
      </c>
      <c r="BE56" s="47">
        <v>0</v>
      </c>
      <c r="BF56" s="4">
        <v>0</v>
      </c>
      <c r="BG56" s="15">
        <v>0</v>
      </c>
      <c r="BH56" s="47">
        <v>0</v>
      </c>
      <c r="BI56" s="4">
        <v>0</v>
      </c>
      <c r="BJ56" s="15">
        <v>0</v>
      </c>
      <c r="BK56" s="47">
        <v>0</v>
      </c>
      <c r="BL56" s="4">
        <v>0</v>
      </c>
      <c r="BM56" s="15">
        <v>0</v>
      </c>
      <c r="BN56" s="47">
        <v>0</v>
      </c>
      <c r="BO56" s="4">
        <v>0</v>
      </c>
      <c r="BP56" s="15">
        <v>0</v>
      </c>
      <c r="BQ56" s="47">
        <v>0</v>
      </c>
      <c r="BR56" s="4">
        <v>0</v>
      </c>
      <c r="BS56" s="15">
        <v>0</v>
      </c>
      <c r="BT56" s="47">
        <v>0</v>
      </c>
      <c r="BU56" s="4">
        <v>0</v>
      </c>
      <c r="BV56" s="15">
        <v>0</v>
      </c>
      <c r="BW56" s="47">
        <v>0</v>
      </c>
      <c r="BX56" s="4">
        <v>0</v>
      </c>
      <c r="BY56" s="15">
        <v>0</v>
      </c>
      <c r="BZ56" s="47">
        <v>0</v>
      </c>
      <c r="CA56" s="4">
        <v>3</v>
      </c>
      <c r="CB56" s="15">
        <v>0</v>
      </c>
      <c r="CC56" s="47">
        <v>0</v>
      </c>
      <c r="CD56" s="4">
        <v>0</v>
      </c>
      <c r="CE56" s="15">
        <v>0</v>
      </c>
      <c r="CF56" s="47">
        <v>0</v>
      </c>
      <c r="CG56" s="4">
        <v>0</v>
      </c>
      <c r="CH56" s="15">
        <v>0</v>
      </c>
      <c r="CI56" s="47">
        <v>0</v>
      </c>
      <c r="CJ56" s="4">
        <v>0</v>
      </c>
      <c r="CK56" s="15">
        <v>0</v>
      </c>
      <c r="CL56" s="47">
        <v>0</v>
      </c>
      <c r="CM56" s="4">
        <v>0</v>
      </c>
      <c r="CN56" s="15">
        <v>0</v>
      </c>
      <c r="CO56" s="47">
        <v>0</v>
      </c>
      <c r="CP56" s="4">
        <v>0</v>
      </c>
      <c r="CQ56" s="15">
        <v>0</v>
      </c>
      <c r="CR56" s="47">
        <v>0</v>
      </c>
      <c r="CS56" s="4">
        <v>0</v>
      </c>
      <c r="CT56" s="15">
        <v>0</v>
      </c>
      <c r="CU56" s="47">
        <v>0</v>
      </c>
      <c r="CV56" s="4">
        <v>0</v>
      </c>
      <c r="CW56" s="15">
        <f t="shared" si="142"/>
        <v>0</v>
      </c>
      <c r="CX56" s="47">
        <v>0</v>
      </c>
      <c r="CY56" s="4">
        <v>0</v>
      </c>
      <c r="CZ56" s="15">
        <v>0</v>
      </c>
      <c r="DA56" s="47">
        <v>0</v>
      </c>
      <c r="DB56" s="4">
        <v>0</v>
      </c>
      <c r="DC56" s="15">
        <v>0</v>
      </c>
      <c r="DD56" s="47">
        <v>0</v>
      </c>
      <c r="DE56" s="4">
        <v>0</v>
      </c>
      <c r="DF56" s="15">
        <v>0</v>
      </c>
      <c r="DG56" s="47">
        <v>0</v>
      </c>
      <c r="DH56" s="4">
        <v>0</v>
      </c>
      <c r="DI56" s="15">
        <v>0</v>
      </c>
      <c r="DJ56" s="47">
        <v>0</v>
      </c>
      <c r="DK56" s="4">
        <v>0</v>
      </c>
      <c r="DL56" s="15">
        <v>0</v>
      </c>
      <c r="DM56" s="47">
        <v>0</v>
      </c>
      <c r="DN56" s="4">
        <v>0</v>
      </c>
      <c r="DO56" s="15">
        <v>0</v>
      </c>
      <c r="DP56" s="71">
        <v>0</v>
      </c>
      <c r="DQ56" s="4">
        <v>0</v>
      </c>
      <c r="DR56" s="15">
        <v>0</v>
      </c>
      <c r="DS56" s="47">
        <v>0</v>
      </c>
      <c r="DT56" s="4">
        <v>0</v>
      </c>
      <c r="DU56" s="15">
        <v>0</v>
      </c>
      <c r="DV56" s="47">
        <v>0</v>
      </c>
      <c r="DW56" s="4">
        <v>0</v>
      </c>
      <c r="DX56" s="15">
        <v>0</v>
      </c>
      <c r="DY56" s="47">
        <v>0</v>
      </c>
      <c r="DZ56" s="4">
        <v>0</v>
      </c>
      <c r="EA56" s="15">
        <v>0</v>
      </c>
      <c r="EB56" s="47">
        <v>3</v>
      </c>
      <c r="EC56" s="4">
        <v>17</v>
      </c>
      <c r="ED56" s="15">
        <f t="shared" si="144"/>
        <v>5666.666666666667</v>
      </c>
      <c r="EE56" s="47">
        <v>0</v>
      </c>
      <c r="EF56" s="4">
        <v>20</v>
      </c>
      <c r="EG56" s="15">
        <v>0</v>
      </c>
      <c r="EH56" s="6">
        <f t="shared" si="51"/>
        <v>5</v>
      </c>
      <c r="EI56" s="11">
        <f t="shared" si="52"/>
        <v>51</v>
      </c>
      <c r="EJ56" s="1"/>
      <c r="EK56" s="2"/>
      <c r="EL56" s="1"/>
      <c r="EM56" s="1"/>
      <c r="EN56" s="1"/>
      <c r="EO56" s="2"/>
      <c r="EP56" s="1"/>
      <c r="EQ56" s="1"/>
      <c r="ER56" s="1"/>
      <c r="ES56" s="2"/>
      <c r="ET56" s="1"/>
      <c r="EU56" s="1"/>
      <c r="EV56" s="1"/>
      <c r="EW56" s="2"/>
      <c r="EX56" s="1"/>
      <c r="EY56" s="1"/>
      <c r="EZ56" s="1"/>
      <c r="FA56" s="2"/>
      <c r="FB56" s="1"/>
      <c r="FC56" s="1"/>
      <c r="FD56" s="1"/>
      <c r="FE56" s="2"/>
      <c r="FF56" s="1"/>
      <c r="FG56" s="1"/>
      <c r="FH56" s="1"/>
      <c r="FI56" s="2"/>
      <c r="FJ56" s="1"/>
      <c r="FK56" s="1"/>
      <c r="FL56" s="1"/>
      <c r="FM56" s="2"/>
      <c r="FN56" s="1"/>
      <c r="FO56" s="1"/>
      <c r="FP56" s="1"/>
      <c r="FQ56" s="2"/>
      <c r="FR56" s="1"/>
      <c r="FS56" s="1"/>
      <c r="FT56" s="1"/>
      <c r="FU56" s="2"/>
      <c r="FV56" s="1"/>
      <c r="FW56" s="1"/>
      <c r="FX56" s="1"/>
      <c r="FY56" s="2"/>
      <c r="FZ56" s="1"/>
      <c r="GA56" s="1"/>
      <c r="GB56" s="1"/>
    </row>
    <row r="57" spans="1:259" ht="15" thickBot="1" x14ac:dyDescent="0.35">
      <c r="A57" s="75"/>
      <c r="B57" s="76" t="s">
        <v>17</v>
      </c>
      <c r="C57" s="66">
        <f>SUM(C45:C56)</f>
        <v>0</v>
      </c>
      <c r="D57" s="33">
        <f>SUM(D45:D56)</f>
        <v>0</v>
      </c>
      <c r="E57" s="67"/>
      <c r="F57" s="66">
        <f t="shared" ref="F57:G57" si="148">SUM(F45:F56)</f>
        <v>0</v>
      </c>
      <c r="G57" s="33">
        <f t="shared" si="148"/>
        <v>0</v>
      </c>
      <c r="H57" s="67"/>
      <c r="I57" s="66">
        <f t="shared" ref="I57:J57" si="149">SUM(I45:I56)</f>
        <v>0</v>
      </c>
      <c r="J57" s="33">
        <f t="shared" si="149"/>
        <v>0</v>
      </c>
      <c r="K57" s="67"/>
      <c r="L57" s="66">
        <f t="shared" ref="L57:M57" si="150">SUM(L45:L56)</f>
        <v>0</v>
      </c>
      <c r="M57" s="33">
        <f t="shared" si="150"/>
        <v>0</v>
      </c>
      <c r="N57" s="67"/>
      <c r="O57" s="66">
        <f t="shared" ref="O57:P57" si="151">SUM(O45:O56)</f>
        <v>0</v>
      </c>
      <c r="P57" s="33">
        <f t="shared" si="151"/>
        <v>0</v>
      </c>
      <c r="Q57" s="67"/>
      <c r="R57" s="66">
        <f t="shared" ref="R57:S57" si="152">SUM(R45:R56)</f>
        <v>0</v>
      </c>
      <c r="S57" s="33">
        <f t="shared" si="152"/>
        <v>0</v>
      </c>
      <c r="T57" s="67"/>
      <c r="U57" s="66"/>
      <c r="V57" s="33"/>
      <c r="W57" s="67"/>
      <c r="X57" s="66">
        <f t="shared" ref="X57:Y57" si="153">SUM(X45:X56)</f>
        <v>0</v>
      </c>
      <c r="Y57" s="33">
        <f t="shared" si="153"/>
        <v>0</v>
      </c>
      <c r="Z57" s="67"/>
      <c r="AA57" s="66">
        <f t="shared" ref="AA57:AB57" si="154">SUM(AA45:AA56)</f>
        <v>0</v>
      </c>
      <c r="AB57" s="33">
        <f t="shared" si="154"/>
        <v>0</v>
      </c>
      <c r="AC57" s="67"/>
      <c r="AD57" s="66">
        <f t="shared" ref="AD57:AE57" si="155">SUM(AD45:AD56)</f>
        <v>4</v>
      </c>
      <c r="AE57" s="33">
        <f t="shared" si="155"/>
        <v>35</v>
      </c>
      <c r="AF57" s="67"/>
      <c r="AG57" s="66">
        <f t="shared" ref="AG57:AH57" si="156">SUM(AG45:AG56)</f>
        <v>0</v>
      </c>
      <c r="AH57" s="33">
        <f t="shared" si="156"/>
        <v>0</v>
      </c>
      <c r="AI57" s="67"/>
      <c r="AJ57" s="66">
        <f t="shared" ref="AJ57:AK57" si="157">SUM(AJ45:AJ56)</f>
        <v>0</v>
      </c>
      <c r="AK57" s="33">
        <f t="shared" si="157"/>
        <v>0</v>
      </c>
      <c r="AL57" s="67"/>
      <c r="AM57" s="66">
        <f t="shared" ref="AM57:AN57" si="158">SUM(AM45:AM56)</f>
        <v>0</v>
      </c>
      <c r="AN57" s="33">
        <f t="shared" si="158"/>
        <v>0</v>
      </c>
      <c r="AO57" s="67"/>
      <c r="AP57" s="66">
        <f t="shared" ref="AP57:AQ57" si="159">SUM(AP45:AP56)</f>
        <v>0</v>
      </c>
      <c r="AQ57" s="33">
        <f t="shared" si="159"/>
        <v>0</v>
      </c>
      <c r="AR57" s="67"/>
      <c r="AS57" s="66">
        <f t="shared" ref="AS57:AT57" si="160">SUM(AS45:AS56)</f>
        <v>0</v>
      </c>
      <c r="AT57" s="33">
        <f t="shared" si="160"/>
        <v>0</v>
      </c>
      <c r="AU57" s="67"/>
      <c r="AV57" s="66">
        <f t="shared" ref="AV57:AW57" si="161">SUM(AV45:AV56)</f>
        <v>0</v>
      </c>
      <c r="AW57" s="33">
        <f t="shared" si="161"/>
        <v>0</v>
      </c>
      <c r="AX57" s="67"/>
      <c r="AY57" s="66">
        <f t="shared" ref="AY57:AZ57" si="162">SUM(AY45:AY56)</f>
        <v>2</v>
      </c>
      <c r="AZ57" s="33">
        <f t="shared" si="162"/>
        <v>9</v>
      </c>
      <c r="BA57" s="67"/>
      <c r="BB57" s="66">
        <f t="shared" ref="BB57:BC57" si="163">SUM(BB45:BB56)</f>
        <v>0</v>
      </c>
      <c r="BC57" s="33">
        <f t="shared" si="163"/>
        <v>0</v>
      </c>
      <c r="BD57" s="67"/>
      <c r="BE57" s="66">
        <f t="shared" ref="BE57:BF57" si="164">SUM(BE45:BE56)</f>
        <v>0</v>
      </c>
      <c r="BF57" s="33">
        <f t="shared" si="164"/>
        <v>0</v>
      </c>
      <c r="BG57" s="67"/>
      <c r="BH57" s="66">
        <f t="shared" ref="BH57:BI57" si="165">SUM(BH45:BH56)</f>
        <v>0</v>
      </c>
      <c r="BI57" s="33">
        <f t="shared" si="165"/>
        <v>0</v>
      </c>
      <c r="BJ57" s="67"/>
      <c r="BK57" s="66">
        <f t="shared" ref="BK57:BL57" si="166">SUM(BK45:BK56)</f>
        <v>0</v>
      </c>
      <c r="BL57" s="33">
        <f t="shared" si="166"/>
        <v>0</v>
      </c>
      <c r="BM57" s="67"/>
      <c r="BN57" s="66">
        <f t="shared" ref="BN57:BO57" si="167">SUM(BN45:BN56)</f>
        <v>0</v>
      </c>
      <c r="BO57" s="33">
        <f t="shared" si="167"/>
        <v>31</v>
      </c>
      <c r="BP57" s="67"/>
      <c r="BQ57" s="66">
        <f t="shared" ref="BQ57:BR57" si="168">SUM(BQ45:BQ56)</f>
        <v>2</v>
      </c>
      <c r="BR57" s="33">
        <f t="shared" si="168"/>
        <v>10</v>
      </c>
      <c r="BS57" s="67"/>
      <c r="BT57" s="66">
        <f t="shared" ref="BT57:BU57" si="169">SUM(BT45:BT56)</f>
        <v>0</v>
      </c>
      <c r="BU57" s="33">
        <f t="shared" si="169"/>
        <v>0</v>
      </c>
      <c r="BV57" s="67"/>
      <c r="BW57" s="66">
        <f t="shared" ref="BW57:BX57" si="170">SUM(BW45:BW56)</f>
        <v>0</v>
      </c>
      <c r="BX57" s="33">
        <f t="shared" si="170"/>
        <v>0</v>
      </c>
      <c r="BY57" s="67"/>
      <c r="BZ57" s="66">
        <f t="shared" ref="BZ57:CA57" si="171">SUM(BZ45:BZ56)</f>
        <v>0</v>
      </c>
      <c r="CA57" s="33">
        <f t="shared" si="171"/>
        <v>8</v>
      </c>
      <c r="CB57" s="67"/>
      <c r="CC57" s="66">
        <f t="shared" ref="CC57:CD57" si="172">SUM(CC45:CC56)</f>
        <v>0</v>
      </c>
      <c r="CD57" s="33">
        <f t="shared" si="172"/>
        <v>0</v>
      </c>
      <c r="CE57" s="67"/>
      <c r="CF57" s="66">
        <f t="shared" ref="CF57:CG57" si="173">SUM(CF45:CF56)</f>
        <v>0</v>
      </c>
      <c r="CG57" s="33">
        <f t="shared" si="173"/>
        <v>2</v>
      </c>
      <c r="CH57" s="67"/>
      <c r="CI57" s="66">
        <f t="shared" ref="CI57:CJ57" si="174">SUM(CI45:CI56)</f>
        <v>0</v>
      </c>
      <c r="CJ57" s="33">
        <f t="shared" si="174"/>
        <v>0</v>
      </c>
      <c r="CK57" s="67"/>
      <c r="CL57" s="66">
        <f t="shared" ref="CL57:CM57" si="175">SUM(CL45:CL56)</f>
        <v>0</v>
      </c>
      <c r="CM57" s="33">
        <f t="shared" si="175"/>
        <v>0</v>
      </c>
      <c r="CN57" s="67"/>
      <c r="CO57" s="66">
        <f t="shared" ref="CO57:CP57" si="176">SUM(CO45:CO56)</f>
        <v>0</v>
      </c>
      <c r="CP57" s="33">
        <f t="shared" si="176"/>
        <v>0</v>
      </c>
      <c r="CQ57" s="67"/>
      <c r="CR57" s="66">
        <f t="shared" ref="CR57:CS57" si="177">SUM(CR45:CR56)</f>
        <v>0</v>
      </c>
      <c r="CS57" s="33">
        <f t="shared" si="177"/>
        <v>0</v>
      </c>
      <c r="CT57" s="67"/>
      <c r="CU57" s="66">
        <f t="shared" ref="CU57:CV57" si="178">SUM(CU45:CU56)</f>
        <v>0</v>
      </c>
      <c r="CV57" s="33">
        <f t="shared" si="178"/>
        <v>0</v>
      </c>
      <c r="CW57" s="67"/>
      <c r="CX57" s="66">
        <f t="shared" ref="CX57:CY57" si="179">SUM(CX45:CX56)</f>
        <v>0</v>
      </c>
      <c r="CY57" s="33">
        <f t="shared" si="179"/>
        <v>0</v>
      </c>
      <c r="CZ57" s="67"/>
      <c r="DA57" s="66">
        <f t="shared" ref="DA57:DB57" si="180">SUM(DA45:DA56)</f>
        <v>0</v>
      </c>
      <c r="DB57" s="33">
        <f t="shared" si="180"/>
        <v>0</v>
      </c>
      <c r="DC57" s="67"/>
      <c r="DD57" s="66">
        <f t="shared" ref="DD57:DE57" si="181">SUM(DD45:DD56)</f>
        <v>0</v>
      </c>
      <c r="DE57" s="33">
        <f t="shared" si="181"/>
        <v>0</v>
      </c>
      <c r="DF57" s="67"/>
      <c r="DG57" s="66">
        <f t="shared" ref="DG57:DH57" si="182">SUM(DG45:DG56)</f>
        <v>0</v>
      </c>
      <c r="DH57" s="33">
        <f t="shared" si="182"/>
        <v>0</v>
      </c>
      <c r="DI57" s="67"/>
      <c r="DJ57" s="66">
        <f t="shared" ref="DJ57:DK57" si="183">SUM(DJ45:DJ56)</f>
        <v>0</v>
      </c>
      <c r="DK57" s="33">
        <f t="shared" si="183"/>
        <v>0</v>
      </c>
      <c r="DL57" s="67"/>
      <c r="DM57" s="66">
        <f t="shared" ref="DM57:DN57" si="184">SUM(DM45:DM56)</f>
        <v>0</v>
      </c>
      <c r="DN57" s="33">
        <f t="shared" si="184"/>
        <v>13</v>
      </c>
      <c r="DO57" s="67"/>
      <c r="DP57" s="72">
        <f t="shared" ref="DP57:DQ57" si="185">SUM(DP45:DP56)</f>
        <v>0</v>
      </c>
      <c r="DQ57" s="33">
        <f t="shared" si="185"/>
        <v>0</v>
      </c>
      <c r="DR57" s="67"/>
      <c r="DS57" s="66">
        <f t="shared" ref="DS57:DT57" si="186">SUM(DS45:DS56)</f>
        <v>0</v>
      </c>
      <c r="DT57" s="33">
        <f t="shared" si="186"/>
        <v>0</v>
      </c>
      <c r="DU57" s="67"/>
      <c r="DV57" s="66">
        <f t="shared" ref="DV57:DW57" si="187">SUM(DV45:DV56)</f>
        <v>0</v>
      </c>
      <c r="DW57" s="33">
        <f t="shared" si="187"/>
        <v>0</v>
      </c>
      <c r="DX57" s="67"/>
      <c r="DY57" s="66">
        <f t="shared" ref="DY57:DZ57" si="188">SUM(DY45:DY56)</f>
        <v>0</v>
      </c>
      <c r="DZ57" s="33">
        <f t="shared" si="188"/>
        <v>0</v>
      </c>
      <c r="EA57" s="67"/>
      <c r="EB57" s="66">
        <f t="shared" ref="EB57:EC57" si="189">SUM(EB45:EB56)</f>
        <v>53</v>
      </c>
      <c r="EC57" s="33">
        <f t="shared" si="189"/>
        <v>325</v>
      </c>
      <c r="ED57" s="67"/>
      <c r="EE57" s="66">
        <f t="shared" ref="EE57:EF57" si="190">SUM(EE45:EE56)</f>
        <v>69</v>
      </c>
      <c r="EF57" s="33">
        <f t="shared" si="190"/>
        <v>358</v>
      </c>
      <c r="EG57" s="67"/>
      <c r="EH57" s="34">
        <f t="shared" si="51"/>
        <v>130</v>
      </c>
      <c r="EI57" s="35">
        <f t="shared" si="52"/>
        <v>791</v>
      </c>
      <c r="EJ57" s="1"/>
      <c r="EK57" s="2"/>
      <c r="EL57" s="1"/>
      <c r="EM57" s="1"/>
      <c r="EN57" s="1"/>
      <c r="EO57" s="2"/>
      <c r="EP57" s="1"/>
      <c r="EQ57" s="1"/>
      <c r="ER57" s="1"/>
      <c r="ES57" s="2"/>
      <c r="ET57" s="1"/>
      <c r="EU57" s="1"/>
      <c r="EV57" s="1"/>
      <c r="EW57" s="2"/>
      <c r="EX57" s="1"/>
      <c r="EY57" s="1"/>
      <c r="EZ57" s="1"/>
      <c r="FA57" s="2"/>
      <c r="FB57" s="1"/>
      <c r="FC57" s="1"/>
      <c r="FD57" s="1"/>
      <c r="FE57" s="2"/>
      <c r="FF57" s="1"/>
      <c r="FG57" s="1"/>
      <c r="FH57" s="1"/>
      <c r="FI57" s="2"/>
      <c r="FJ57" s="1"/>
      <c r="FK57" s="1"/>
      <c r="FL57" s="1"/>
      <c r="FM57" s="2"/>
      <c r="FN57" s="1"/>
      <c r="FO57" s="1"/>
      <c r="FP57" s="1"/>
      <c r="FQ57" s="2"/>
      <c r="FR57" s="1"/>
      <c r="FS57" s="1"/>
      <c r="FT57" s="1"/>
      <c r="FU57" s="2"/>
      <c r="FV57" s="1"/>
      <c r="FW57" s="1"/>
      <c r="FX57" s="1"/>
      <c r="FY57" s="2"/>
      <c r="FZ57" s="1"/>
      <c r="GA57" s="1"/>
      <c r="GB57" s="1"/>
      <c r="GG57" s="5"/>
      <c r="GL57" s="5"/>
      <c r="GQ57" s="5"/>
      <c r="GV57" s="5"/>
      <c r="HA57" s="5"/>
      <c r="HF57" s="5"/>
      <c r="HK57" s="5"/>
      <c r="HP57" s="5"/>
      <c r="HU57" s="5"/>
      <c r="HZ57" s="5"/>
      <c r="IE57" s="5"/>
      <c r="IJ57" s="5"/>
      <c r="IO57" s="5"/>
      <c r="IT57" s="5"/>
      <c r="IY57" s="5"/>
    </row>
    <row r="58" spans="1:259" x14ac:dyDescent="0.3">
      <c r="A58" s="60">
        <v>2013</v>
      </c>
      <c r="B58" s="61" t="s">
        <v>5</v>
      </c>
      <c r="C58" s="47">
        <v>0</v>
      </c>
      <c r="D58" s="4">
        <v>35</v>
      </c>
      <c r="E58" s="15">
        <v>0</v>
      </c>
      <c r="F58" s="47">
        <v>0</v>
      </c>
      <c r="G58" s="4">
        <v>0</v>
      </c>
      <c r="H58" s="15">
        <v>0</v>
      </c>
      <c r="I58" s="47">
        <v>0</v>
      </c>
      <c r="J58" s="4">
        <v>0</v>
      </c>
      <c r="K58" s="15">
        <v>0</v>
      </c>
      <c r="L58" s="47">
        <v>0</v>
      </c>
      <c r="M58" s="4">
        <v>0</v>
      </c>
      <c r="N58" s="15">
        <v>0</v>
      </c>
      <c r="O58" s="47">
        <v>0</v>
      </c>
      <c r="P58" s="4">
        <v>0</v>
      </c>
      <c r="Q58" s="15">
        <f t="shared" ref="Q58:Q69" si="191">IF(O58=0,0,P58/O58*1000)</f>
        <v>0</v>
      </c>
      <c r="R58" s="47">
        <v>0</v>
      </c>
      <c r="S58" s="4">
        <v>0</v>
      </c>
      <c r="T58" s="15">
        <v>0</v>
      </c>
      <c r="U58" s="47"/>
      <c r="V58" s="4"/>
      <c r="W58" s="15"/>
      <c r="X58" s="47">
        <v>0</v>
      </c>
      <c r="Y58" s="4">
        <v>0</v>
      </c>
      <c r="Z58" s="15">
        <v>0</v>
      </c>
      <c r="AA58" s="47">
        <v>0</v>
      </c>
      <c r="AB58" s="4">
        <v>0</v>
      </c>
      <c r="AC58" s="15">
        <v>0</v>
      </c>
      <c r="AD58" s="47">
        <v>0</v>
      </c>
      <c r="AE58" s="4">
        <v>0</v>
      </c>
      <c r="AF58" s="15">
        <v>0</v>
      </c>
      <c r="AG58" s="47">
        <v>0</v>
      </c>
      <c r="AH58" s="4">
        <v>0</v>
      </c>
      <c r="AI58" s="15">
        <v>0</v>
      </c>
      <c r="AJ58" s="47">
        <v>0</v>
      </c>
      <c r="AK58" s="4">
        <v>0</v>
      </c>
      <c r="AL58" s="15">
        <v>0</v>
      </c>
      <c r="AM58" s="47">
        <v>0</v>
      </c>
      <c r="AN58" s="4">
        <v>0</v>
      </c>
      <c r="AO58" s="15">
        <v>0</v>
      </c>
      <c r="AP58" s="47">
        <v>0</v>
      </c>
      <c r="AQ58" s="4">
        <v>0</v>
      </c>
      <c r="AR58" s="15">
        <v>0</v>
      </c>
      <c r="AS58" s="47">
        <v>0</v>
      </c>
      <c r="AT58" s="4">
        <v>0</v>
      </c>
      <c r="AU58" s="15">
        <v>0</v>
      </c>
      <c r="AV58" s="47">
        <v>0</v>
      </c>
      <c r="AW58" s="4">
        <v>0</v>
      </c>
      <c r="AX58" s="15">
        <v>0</v>
      </c>
      <c r="AY58" s="47">
        <v>0</v>
      </c>
      <c r="AZ58" s="4">
        <v>0</v>
      </c>
      <c r="BA58" s="15">
        <v>0</v>
      </c>
      <c r="BB58" s="47">
        <v>0</v>
      </c>
      <c r="BC58" s="4">
        <v>0</v>
      </c>
      <c r="BD58" s="15">
        <v>0</v>
      </c>
      <c r="BE58" s="47">
        <v>0</v>
      </c>
      <c r="BF58" s="4">
        <v>0</v>
      </c>
      <c r="BG58" s="15">
        <v>0</v>
      </c>
      <c r="BH58" s="47">
        <v>0</v>
      </c>
      <c r="BI58" s="4">
        <v>0</v>
      </c>
      <c r="BJ58" s="15">
        <v>0</v>
      </c>
      <c r="BK58" s="47">
        <v>0</v>
      </c>
      <c r="BL58" s="4">
        <v>0</v>
      </c>
      <c r="BM58" s="15">
        <v>0</v>
      </c>
      <c r="BN58" s="47">
        <v>0</v>
      </c>
      <c r="BO58" s="4">
        <v>0</v>
      </c>
      <c r="BP58" s="15">
        <v>0</v>
      </c>
      <c r="BQ58" s="47">
        <v>0</v>
      </c>
      <c r="BR58" s="4">
        <v>0</v>
      </c>
      <c r="BS58" s="15">
        <v>0</v>
      </c>
      <c r="BT58" s="47">
        <v>0</v>
      </c>
      <c r="BU58" s="4">
        <v>0</v>
      </c>
      <c r="BV58" s="15">
        <v>0</v>
      </c>
      <c r="BW58" s="47">
        <v>0</v>
      </c>
      <c r="BX58" s="4">
        <v>0</v>
      </c>
      <c r="BY58" s="15">
        <v>0</v>
      </c>
      <c r="BZ58" s="47">
        <v>0</v>
      </c>
      <c r="CA58" s="4">
        <v>0</v>
      </c>
      <c r="CB58" s="15">
        <v>0</v>
      </c>
      <c r="CC58" s="47">
        <v>0</v>
      </c>
      <c r="CD58" s="4">
        <v>0</v>
      </c>
      <c r="CE58" s="15">
        <v>0</v>
      </c>
      <c r="CF58" s="47">
        <v>0</v>
      </c>
      <c r="CG58" s="4">
        <v>0</v>
      </c>
      <c r="CH58" s="15">
        <v>0</v>
      </c>
      <c r="CI58" s="47">
        <v>0</v>
      </c>
      <c r="CJ58" s="4">
        <v>0</v>
      </c>
      <c r="CK58" s="15">
        <v>0</v>
      </c>
      <c r="CL58" s="47">
        <v>0</v>
      </c>
      <c r="CM58" s="4">
        <v>0</v>
      </c>
      <c r="CN58" s="15">
        <v>0</v>
      </c>
      <c r="CO58" s="47">
        <v>0</v>
      </c>
      <c r="CP58" s="4">
        <v>0</v>
      </c>
      <c r="CQ58" s="15">
        <v>0</v>
      </c>
      <c r="CR58" s="47">
        <v>0</v>
      </c>
      <c r="CS58" s="4">
        <v>0</v>
      </c>
      <c r="CT58" s="15">
        <v>0</v>
      </c>
      <c r="CU58" s="47">
        <v>0</v>
      </c>
      <c r="CV58" s="4">
        <v>0</v>
      </c>
      <c r="CW58" s="15">
        <f t="shared" ref="CW58:CW69" si="192">IF(CU58=0,0,CV58/CU58*1000)</f>
        <v>0</v>
      </c>
      <c r="CX58" s="47">
        <v>0</v>
      </c>
      <c r="CY58" s="4">
        <v>0</v>
      </c>
      <c r="CZ58" s="15">
        <v>0</v>
      </c>
      <c r="DA58" s="47">
        <v>0</v>
      </c>
      <c r="DB58" s="4">
        <v>0</v>
      </c>
      <c r="DC58" s="15">
        <v>0</v>
      </c>
      <c r="DD58" s="47">
        <v>0</v>
      </c>
      <c r="DE58" s="4">
        <v>0</v>
      </c>
      <c r="DF58" s="15">
        <v>0</v>
      </c>
      <c r="DG58" s="47">
        <v>0</v>
      </c>
      <c r="DH58" s="4">
        <v>0</v>
      </c>
      <c r="DI58" s="15">
        <v>0</v>
      </c>
      <c r="DJ58" s="47">
        <v>0</v>
      </c>
      <c r="DK58" s="4">
        <v>0</v>
      </c>
      <c r="DL58" s="15">
        <v>0</v>
      </c>
      <c r="DM58" s="47">
        <v>0</v>
      </c>
      <c r="DN58" s="4">
        <v>0</v>
      </c>
      <c r="DO58" s="15">
        <v>0</v>
      </c>
      <c r="DP58" s="71">
        <v>0</v>
      </c>
      <c r="DQ58" s="4">
        <v>0</v>
      </c>
      <c r="DR58" s="15">
        <v>0</v>
      </c>
      <c r="DS58" s="47">
        <v>0</v>
      </c>
      <c r="DT58" s="4">
        <v>0</v>
      </c>
      <c r="DU58" s="15">
        <v>0</v>
      </c>
      <c r="DV58" s="47">
        <v>0</v>
      </c>
      <c r="DW58" s="4">
        <v>0</v>
      </c>
      <c r="DX58" s="15">
        <v>0</v>
      </c>
      <c r="DY58" s="47">
        <v>0</v>
      </c>
      <c r="DZ58" s="4">
        <v>0</v>
      </c>
      <c r="EA58" s="15">
        <v>0</v>
      </c>
      <c r="EB58" s="47">
        <v>1</v>
      </c>
      <c r="EC58" s="4">
        <v>5</v>
      </c>
      <c r="ED58" s="15">
        <f>EC58/EB58*1000</f>
        <v>5000</v>
      </c>
      <c r="EE58" s="47">
        <v>0</v>
      </c>
      <c r="EF58" s="4">
        <v>1</v>
      </c>
      <c r="EG58" s="15">
        <v>0</v>
      </c>
      <c r="EH58" s="6">
        <f t="shared" ref="EH58:EH70" si="193">C58+F58+L58+R58+X58+AA58+AD58+AP58+AY58+BH58+BN58+BQ58+BW58+BZ58+CC58+CF58+CI58+CR58+DG58+AM58+DJ58+DM58+EB58+EE58+DV58</f>
        <v>1</v>
      </c>
      <c r="EI58" s="11">
        <f t="shared" ref="EI58:EI70" si="194">D58+G58+M58+S58+Y58+AB58+AE58+AQ58+AZ58+BI58+BO58+BR58+BX58+CA58+CD58+CG58+CJ58+CS58+DH58+AN58+DK58+DN58+EC58+EF58+DW58</f>
        <v>41</v>
      </c>
    </row>
    <row r="59" spans="1:259" x14ac:dyDescent="0.3">
      <c r="A59" s="60">
        <v>2013</v>
      </c>
      <c r="B59" s="61" t="s">
        <v>6</v>
      </c>
      <c r="C59" s="47">
        <v>0</v>
      </c>
      <c r="D59" s="4">
        <v>13</v>
      </c>
      <c r="E59" s="15">
        <v>0</v>
      </c>
      <c r="F59" s="47">
        <v>0</v>
      </c>
      <c r="G59" s="4">
        <v>0</v>
      </c>
      <c r="H59" s="15">
        <v>0</v>
      </c>
      <c r="I59" s="47">
        <v>0</v>
      </c>
      <c r="J59" s="4">
        <v>0</v>
      </c>
      <c r="K59" s="15">
        <v>0</v>
      </c>
      <c r="L59" s="51">
        <v>0</v>
      </c>
      <c r="M59" s="10">
        <v>0</v>
      </c>
      <c r="N59" s="15">
        <v>0</v>
      </c>
      <c r="O59" s="47">
        <v>0</v>
      </c>
      <c r="P59" s="4">
        <v>0</v>
      </c>
      <c r="Q59" s="15">
        <f t="shared" si="191"/>
        <v>0</v>
      </c>
      <c r="R59" s="47">
        <v>0</v>
      </c>
      <c r="S59" s="4">
        <v>0</v>
      </c>
      <c r="T59" s="15">
        <v>0</v>
      </c>
      <c r="U59" s="51"/>
      <c r="V59" s="10"/>
      <c r="W59" s="15"/>
      <c r="X59" s="51">
        <v>0</v>
      </c>
      <c r="Y59" s="10">
        <v>0</v>
      </c>
      <c r="Z59" s="15">
        <v>0</v>
      </c>
      <c r="AA59" s="47">
        <v>0</v>
      </c>
      <c r="AB59" s="4">
        <v>0</v>
      </c>
      <c r="AC59" s="15">
        <v>0</v>
      </c>
      <c r="AD59" s="47">
        <v>2</v>
      </c>
      <c r="AE59" s="4">
        <v>13</v>
      </c>
      <c r="AF59" s="15">
        <f>AE59/AD59*1000</f>
        <v>6500</v>
      </c>
      <c r="AG59" s="47">
        <v>0</v>
      </c>
      <c r="AH59" s="4">
        <v>0</v>
      </c>
      <c r="AI59" s="15">
        <v>0</v>
      </c>
      <c r="AJ59" s="47">
        <v>0</v>
      </c>
      <c r="AK59" s="4">
        <v>0</v>
      </c>
      <c r="AL59" s="15">
        <v>0</v>
      </c>
      <c r="AM59" s="51">
        <v>0</v>
      </c>
      <c r="AN59" s="10">
        <v>0</v>
      </c>
      <c r="AO59" s="15">
        <v>0</v>
      </c>
      <c r="AP59" s="47">
        <v>0</v>
      </c>
      <c r="AQ59" s="4">
        <v>0</v>
      </c>
      <c r="AR59" s="15">
        <v>0</v>
      </c>
      <c r="AS59" s="47">
        <v>0</v>
      </c>
      <c r="AT59" s="4">
        <v>0</v>
      </c>
      <c r="AU59" s="15">
        <v>0</v>
      </c>
      <c r="AV59" s="47">
        <v>0</v>
      </c>
      <c r="AW59" s="4">
        <v>0</v>
      </c>
      <c r="AX59" s="15">
        <v>0</v>
      </c>
      <c r="AY59" s="47">
        <v>0</v>
      </c>
      <c r="AZ59" s="4">
        <v>0</v>
      </c>
      <c r="BA59" s="15">
        <v>0</v>
      </c>
      <c r="BB59" s="47">
        <v>0</v>
      </c>
      <c r="BC59" s="4">
        <v>0</v>
      </c>
      <c r="BD59" s="15">
        <v>0</v>
      </c>
      <c r="BE59" s="47">
        <v>0</v>
      </c>
      <c r="BF59" s="4">
        <v>0</v>
      </c>
      <c r="BG59" s="15">
        <v>0</v>
      </c>
      <c r="BH59" s="47">
        <v>0</v>
      </c>
      <c r="BI59" s="4">
        <v>0</v>
      </c>
      <c r="BJ59" s="15">
        <v>0</v>
      </c>
      <c r="BK59" s="47">
        <v>0</v>
      </c>
      <c r="BL59" s="4">
        <v>0</v>
      </c>
      <c r="BM59" s="15">
        <v>0</v>
      </c>
      <c r="BN59" s="47">
        <v>0</v>
      </c>
      <c r="BO59" s="4">
        <v>0</v>
      </c>
      <c r="BP59" s="15">
        <v>0</v>
      </c>
      <c r="BQ59" s="47">
        <v>1</v>
      </c>
      <c r="BR59" s="4">
        <v>6</v>
      </c>
      <c r="BS59" s="15">
        <f>BR59/BQ59*1000</f>
        <v>6000</v>
      </c>
      <c r="BT59" s="47">
        <v>0</v>
      </c>
      <c r="BU59" s="4">
        <v>0</v>
      </c>
      <c r="BV59" s="15">
        <v>0</v>
      </c>
      <c r="BW59" s="47">
        <v>0</v>
      </c>
      <c r="BX59" s="4">
        <v>0</v>
      </c>
      <c r="BY59" s="15">
        <v>0</v>
      </c>
      <c r="BZ59" s="47">
        <v>0</v>
      </c>
      <c r="CA59" s="4">
        <v>0</v>
      </c>
      <c r="CB59" s="15">
        <v>0</v>
      </c>
      <c r="CC59" s="51">
        <v>0</v>
      </c>
      <c r="CD59" s="10">
        <v>0</v>
      </c>
      <c r="CE59" s="15">
        <v>0</v>
      </c>
      <c r="CF59" s="47">
        <v>0</v>
      </c>
      <c r="CG59" s="4">
        <v>0</v>
      </c>
      <c r="CH59" s="15">
        <v>0</v>
      </c>
      <c r="CI59" s="47">
        <v>0</v>
      </c>
      <c r="CJ59" s="4">
        <v>0</v>
      </c>
      <c r="CK59" s="15">
        <v>0</v>
      </c>
      <c r="CL59" s="47">
        <v>0</v>
      </c>
      <c r="CM59" s="4">
        <v>0</v>
      </c>
      <c r="CN59" s="15">
        <v>0</v>
      </c>
      <c r="CO59" s="47">
        <v>0</v>
      </c>
      <c r="CP59" s="4">
        <v>0</v>
      </c>
      <c r="CQ59" s="15">
        <v>0</v>
      </c>
      <c r="CR59" s="47">
        <v>0</v>
      </c>
      <c r="CS59" s="4">
        <v>0</v>
      </c>
      <c r="CT59" s="15">
        <v>0</v>
      </c>
      <c r="CU59" s="47">
        <v>0</v>
      </c>
      <c r="CV59" s="4">
        <v>0</v>
      </c>
      <c r="CW59" s="15">
        <f t="shared" si="192"/>
        <v>0</v>
      </c>
      <c r="CX59" s="47">
        <v>0</v>
      </c>
      <c r="CY59" s="4">
        <v>0</v>
      </c>
      <c r="CZ59" s="15">
        <v>0</v>
      </c>
      <c r="DA59" s="47">
        <v>0</v>
      </c>
      <c r="DB59" s="4">
        <v>0</v>
      </c>
      <c r="DC59" s="15">
        <v>0</v>
      </c>
      <c r="DD59" s="47">
        <v>0</v>
      </c>
      <c r="DE59" s="4">
        <v>0</v>
      </c>
      <c r="DF59" s="15">
        <v>0</v>
      </c>
      <c r="DG59" s="47">
        <v>0</v>
      </c>
      <c r="DH59" s="4">
        <v>0</v>
      </c>
      <c r="DI59" s="15">
        <v>0</v>
      </c>
      <c r="DJ59" s="47">
        <v>0</v>
      </c>
      <c r="DK59" s="4">
        <v>0</v>
      </c>
      <c r="DL59" s="15">
        <v>0</v>
      </c>
      <c r="DM59" s="47">
        <v>0</v>
      </c>
      <c r="DN59" s="4">
        <v>8</v>
      </c>
      <c r="DO59" s="15">
        <v>0</v>
      </c>
      <c r="DP59" s="71">
        <v>0</v>
      </c>
      <c r="DQ59" s="4">
        <v>0</v>
      </c>
      <c r="DR59" s="15">
        <v>0</v>
      </c>
      <c r="DS59" s="47">
        <v>0</v>
      </c>
      <c r="DT59" s="4">
        <v>0</v>
      </c>
      <c r="DU59" s="15">
        <v>0</v>
      </c>
      <c r="DV59" s="47">
        <v>0</v>
      </c>
      <c r="DW59" s="4">
        <v>0</v>
      </c>
      <c r="DX59" s="15">
        <v>0</v>
      </c>
      <c r="DY59" s="47">
        <v>0</v>
      </c>
      <c r="DZ59" s="4">
        <v>0</v>
      </c>
      <c r="EA59" s="15">
        <v>0</v>
      </c>
      <c r="EB59" s="47">
        <v>3</v>
      </c>
      <c r="EC59" s="4">
        <v>18</v>
      </c>
      <c r="ED59" s="15">
        <f>EC59/EB59*1000</f>
        <v>6000</v>
      </c>
      <c r="EE59" s="51">
        <v>0</v>
      </c>
      <c r="EF59" s="10">
        <v>1</v>
      </c>
      <c r="EG59" s="15">
        <v>0</v>
      </c>
      <c r="EH59" s="6">
        <f t="shared" si="193"/>
        <v>6</v>
      </c>
      <c r="EI59" s="11">
        <f t="shared" si="194"/>
        <v>59</v>
      </c>
    </row>
    <row r="60" spans="1:259" x14ac:dyDescent="0.3">
      <c r="A60" s="60">
        <v>2013</v>
      </c>
      <c r="B60" s="61" t="s">
        <v>7</v>
      </c>
      <c r="C60" s="47">
        <v>0</v>
      </c>
      <c r="D60" s="4">
        <v>0</v>
      </c>
      <c r="E60" s="15">
        <v>0</v>
      </c>
      <c r="F60" s="47">
        <v>0</v>
      </c>
      <c r="G60" s="4">
        <v>0</v>
      </c>
      <c r="H60" s="15">
        <v>0</v>
      </c>
      <c r="I60" s="47">
        <v>0</v>
      </c>
      <c r="J60" s="4">
        <v>0</v>
      </c>
      <c r="K60" s="15">
        <v>0</v>
      </c>
      <c r="L60" s="47">
        <v>0</v>
      </c>
      <c r="M60" s="4">
        <v>0</v>
      </c>
      <c r="N60" s="15">
        <v>0</v>
      </c>
      <c r="O60" s="47">
        <v>0</v>
      </c>
      <c r="P60" s="4">
        <v>0</v>
      </c>
      <c r="Q60" s="15">
        <f t="shared" si="191"/>
        <v>0</v>
      </c>
      <c r="R60" s="47">
        <v>0</v>
      </c>
      <c r="S60" s="4">
        <v>0</v>
      </c>
      <c r="T60" s="15">
        <v>0</v>
      </c>
      <c r="U60" s="51"/>
      <c r="V60" s="10"/>
      <c r="W60" s="15"/>
      <c r="X60" s="51">
        <v>0</v>
      </c>
      <c r="Y60" s="10">
        <v>0</v>
      </c>
      <c r="Z60" s="15">
        <v>0</v>
      </c>
      <c r="AA60" s="47">
        <v>0</v>
      </c>
      <c r="AB60" s="4">
        <v>0</v>
      </c>
      <c r="AC60" s="15">
        <v>0</v>
      </c>
      <c r="AD60" s="47">
        <v>0</v>
      </c>
      <c r="AE60" s="4">
        <v>0</v>
      </c>
      <c r="AF60" s="15">
        <v>0</v>
      </c>
      <c r="AG60" s="47">
        <v>0</v>
      </c>
      <c r="AH60" s="4">
        <v>0</v>
      </c>
      <c r="AI60" s="15">
        <v>0</v>
      </c>
      <c r="AJ60" s="47">
        <v>0</v>
      </c>
      <c r="AK60" s="4">
        <v>0</v>
      </c>
      <c r="AL60" s="15">
        <v>0</v>
      </c>
      <c r="AM60" s="47">
        <v>0</v>
      </c>
      <c r="AN60" s="4">
        <v>0</v>
      </c>
      <c r="AO60" s="15">
        <v>0</v>
      </c>
      <c r="AP60" s="47">
        <v>0</v>
      </c>
      <c r="AQ60" s="4">
        <v>0</v>
      </c>
      <c r="AR60" s="15">
        <v>0</v>
      </c>
      <c r="AS60" s="47">
        <v>0</v>
      </c>
      <c r="AT60" s="4">
        <v>0</v>
      </c>
      <c r="AU60" s="15">
        <v>0</v>
      </c>
      <c r="AV60" s="47">
        <v>0</v>
      </c>
      <c r="AW60" s="4">
        <v>0</v>
      </c>
      <c r="AX60" s="15">
        <v>0</v>
      </c>
      <c r="AY60" s="47">
        <v>0</v>
      </c>
      <c r="AZ60" s="4">
        <v>0</v>
      </c>
      <c r="BA60" s="15">
        <v>0</v>
      </c>
      <c r="BB60" s="47">
        <v>0</v>
      </c>
      <c r="BC60" s="4">
        <v>0</v>
      </c>
      <c r="BD60" s="15">
        <v>0</v>
      </c>
      <c r="BE60" s="47">
        <v>0</v>
      </c>
      <c r="BF60" s="4">
        <v>0</v>
      </c>
      <c r="BG60" s="15">
        <v>0</v>
      </c>
      <c r="BH60" s="47">
        <v>0</v>
      </c>
      <c r="BI60" s="4">
        <v>0</v>
      </c>
      <c r="BJ60" s="15">
        <v>0</v>
      </c>
      <c r="BK60" s="47">
        <v>0</v>
      </c>
      <c r="BL60" s="4">
        <v>0</v>
      </c>
      <c r="BM60" s="15">
        <v>0</v>
      </c>
      <c r="BN60" s="47">
        <v>0</v>
      </c>
      <c r="BO60" s="4">
        <v>0</v>
      </c>
      <c r="BP60" s="15">
        <v>0</v>
      </c>
      <c r="BQ60" s="47">
        <v>0</v>
      </c>
      <c r="BR60" s="4">
        <v>0</v>
      </c>
      <c r="BS60" s="15">
        <v>0</v>
      </c>
      <c r="BT60" s="47">
        <v>0</v>
      </c>
      <c r="BU60" s="4">
        <v>0</v>
      </c>
      <c r="BV60" s="15">
        <v>0</v>
      </c>
      <c r="BW60" s="47">
        <v>0</v>
      </c>
      <c r="BX60" s="4">
        <v>0</v>
      </c>
      <c r="BY60" s="15">
        <v>0</v>
      </c>
      <c r="BZ60" s="47">
        <v>0</v>
      </c>
      <c r="CA60" s="4">
        <v>0</v>
      </c>
      <c r="CB60" s="15">
        <v>0</v>
      </c>
      <c r="CC60" s="47">
        <v>0</v>
      </c>
      <c r="CD60" s="4">
        <v>0</v>
      </c>
      <c r="CE60" s="15">
        <v>0</v>
      </c>
      <c r="CF60" s="47">
        <v>0</v>
      </c>
      <c r="CG60" s="4">
        <v>0</v>
      </c>
      <c r="CH60" s="15">
        <v>0</v>
      </c>
      <c r="CI60" s="47">
        <v>0</v>
      </c>
      <c r="CJ60" s="4">
        <v>0</v>
      </c>
      <c r="CK60" s="15">
        <v>0</v>
      </c>
      <c r="CL60" s="47">
        <v>0</v>
      </c>
      <c r="CM60" s="4">
        <v>0</v>
      </c>
      <c r="CN60" s="15">
        <v>0</v>
      </c>
      <c r="CO60" s="47">
        <v>0</v>
      </c>
      <c r="CP60" s="4">
        <v>0</v>
      </c>
      <c r="CQ60" s="15">
        <v>0</v>
      </c>
      <c r="CR60" s="47">
        <v>0</v>
      </c>
      <c r="CS60" s="4">
        <v>0</v>
      </c>
      <c r="CT60" s="15">
        <v>0</v>
      </c>
      <c r="CU60" s="47">
        <v>0</v>
      </c>
      <c r="CV60" s="4">
        <v>0</v>
      </c>
      <c r="CW60" s="15">
        <f t="shared" si="192"/>
        <v>0</v>
      </c>
      <c r="CX60" s="47">
        <v>0</v>
      </c>
      <c r="CY60" s="4">
        <v>0</v>
      </c>
      <c r="CZ60" s="15">
        <v>0</v>
      </c>
      <c r="DA60" s="47">
        <v>0</v>
      </c>
      <c r="DB60" s="4">
        <v>0</v>
      </c>
      <c r="DC60" s="15">
        <v>0</v>
      </c>
      <c r="DD60" s="47">
        <v>0</v>
      </c>
      <c r="DE60" s="4">
        <v>0</v>
      </c>
      <c r="DF60" s="15">
        <v>0</v>
      </c>
      <c r="DG60" s="47">
        <v>0</v>
      </c>
      <c r="DH60" s="4">
        <v>0</v>
      </c>
      <c r="DI60" s="15">
        <v>0</v>
      </c>
      <c r="DJ60" s="47">
        <v>0</v>
      </c>
      <c r="DK60" s="4">
        <v>0</v>
      </c>
      <c r="DL60" s="15">
        <v>0</v>
      </c>
      <c r="DM60" s="47">
        <v>0</v>
      </c>
      <c r="DN60" s="4">
        <v>0</v>
      </c>
      <c r="DO60" s="15">
        <v>0</v>
      </c>
      <c r="DP60" s="71">
        <v>0</v>
      </c>
      <c r="DQ60" s="4">
        <v>0</v>
      </c>
      <c r="DR60" s="15">
        <v>0</v>
      </c>
      <c r="DS60" s="47">
        <v>0</v>
      </c>
      <c r="DT60" s="4">
        <v>0</v>
      </c>
      <c r="DU60" s="15">
        <v>0</v>
      </c>
      <c r="DV60" s="47">
        <v>0</v>
      </c>
      <c r="DW60" s="4">
        <v>0</v>
      </c>
      <c r="DX60" s="15">
        <v>0</v>
      </c>
      <c r="DY60" s="47">
        <v>0</v>
      </c>
      <c r="DZ60" s="4">
        <v>0</v>
      </c>
      <c r="EA60" s="15">
        <v>0</v>
      </c>
      <c r="EB60" s="47">
        <v>1</v>
      </c>
      <c r="EC60" s="4">
        <v>3</v>
      </c>
      <c r="ED60" s="15">
        <f>EC60/EB60*1000</f>
        <v>3000</v>
      </c>
      <c r="EE60" s="51">
        <v>0</v>
      </c>
      <c r="EF60" s="10">
        <v>2</v>
      </c>
      <c r="EG60" s="15">
        <v>0</v>
      </c>
      <c r="EH60" s="6">
        <f t="shared" si="193"/>
        <v>1</v>
      </c>
      <c r="EI60" s="11">
        <f t="shared" si="194"/>
        <v>5</v>
      </c>
    </row>
    <row r="61" spans="1:259" x14ac:dyDescent="0.3">
      <c r="A61" s="60">
        <v>2013</v>
      </c>
      <c r="B61" s="61" t="s">
        <v>8</v>
      </c>
      <c r="C61" s="47">
        <v>0</v>
      </c>
      <c r="D61" s="4">
        <v>0</v>
      </c>
      <c r="E61" s="15">
        <v>0</v>
      </c>
      <c r="F61" s="47">
        <v>0</v>
      </c>
      <c r="G61" s="4">
        <v>0</v>
      </c>
      <c r="H61" s="15">
        <v>0</v>
      </c>
      <c r="I61" s="47">
        <v>0</v>
      </c>
      <c r="J61" s="4">
        <v>0</v>
      </c>
      <c r="K61" s="15">
        <v>0</v>
      </c>
      <c r="L61" s="47">
        <v>0</v>
      </c>
      <c r="M61" s="4">
        <v>0</v>
      </c>
      <c r="N61" s="15">
        <v>0</v>
      </c>
      <c r="O61" s="47">
        <v>0</v>
      </c>
      <c r="P61" s="4">
        <v>0</v>
      </c>
      <c r="Q61" s="15">
        <f t="shared" si="191"/>
        <v>0</v>
      </c>
      <c r="R61" s="47">
        <v>0</v>
      </c>
      <c r="S61" s="4">
        <v>0</v>
      </c>
      <c r="T61" s="15">
        <v>0</v>
      </c>
      <c r="U61" s="47"/>
      <c r="V61" s="4"/>
      <c r="W61" s="15"/>
      <c r="X61" s="47">
        <v>0</v>
      </c>
      <c r="Y61" s="4">
        <v>0</v>
      </c>
      <c r="Z61" s="15">
        <v>0</v>
      </c>
      <c r="AA61" s="47">
        <v>0</v>
      </c>
      <c r="AB61" s="4">
        <v>0</v>
      </c>
      <c r="AC61" s="15">
        <v>0</v>
      </c>
      <c r="AD61" s="47">
        <v>0</v>
      </c>
      <c r="AE61" s="4">
        <v>3</v>
      </c>
      <c r="AF61" s="15">
        <v>0</v>
      </c>
      <c r="AG61" s="47">
        <v>0</v>
      </c>
      <c r="AH61" s="4">
        <v>0</v>
      </c>
      <c r="AI61" s="15">
        <v>0</v>
      </c>
      <c r="AJ61" s="47">
        <v>0</v>
      </c>
      <c r="AK61" s="4">
        <v>0</v>
      </c>
      <c r="AL61" s="15">
        <v>0</v>
      </c>
      <c r="AM61" s="47">
        <v>0</v>
      </c>
      <c r="AN61" s="4">
        <v>0</v>
      </c>
      <c r="AO61" s="15">
        <v>0</v>
      </c>
      <c r="AP61" s="47">
        <v>0</v>
      </c>
      <c r="AQ61" s="4">
        <v>0</v>
      </c>
      <c r="AR61" s="15">
        <v>0</v>
      </c>
      <c r="AS61" s="47">
        <v>0</v>
      </c>
      <c r="AT61" s="4">
        <v>0</v>
      </c>
      <c r="AU61" s="15">
        <v>0</v>
      </c>
      <c r="AV61" s="47">
        <v>0</v>
      </c>
      <c r="AW61" s="4">
        <v>0</v>
      </c>
      <c r="AX61" s="15">
        <v>0</v>
      </c>
      <c r="AY61" s="47">
        <v>0</v>
      </c>
      <c r="AZ61" s="4">
        <v>0</v>
      </c>
      <c r="BA61" s="15">
        <v>0</v>
      </c>
      <c r="BB61" s="47">
        <v>0</v>
      </c>
      <c r="BC61" s="4">
        <v>0</v>
      </c>
      <c r="BD61" s="15">
        <v>0</v>
      </c>
      <c r="BE61" s="47">
        <v>0</v>
      </c>
      <c r="BF61" s="4">
        <v>0</v>
      </c>
      <c r="BG61" s="15">
        <v>0</v>
      </c>
      <c r="BH61" s="47">
        <v>0</v>
      </c>
      <c r="BI61" s="4">
        <v>0</v>
      </c>
      <c r="BJ61" s="15">
        <v>0</v>
      </c>
      <c r="BK61" s="47">
        <v>0</v>
      </c>
      <c r="BL61" s="4">
        <v>0</v>
      </c>
      <c r="BM61" s="15">
        <v>0</v>
      </c>
      <c r="BN61" s="47">
        <v>0</v>
      </c>
      <c r="BO61" s="4">
        <v>0</v>
      </c>
      <c r="BP61" s="15">
        <v>0</v>
      </c>
      <c r="BQ61" s="47">
        <v>0</v>
      </c>
      <c r="BR61" s="4">
        <v>0</v>
      </c>
      <c r="BS61" s="15">
        <v>0</v>
      </c>
      <c r="BT61" s="47">
        <v>0</v>
      </c>
      <c r="BU61" s="4">
        <v>0</v>
      </c>
      <c r="BV61" s="15">
        <v>0</v>
      </c>
      <c r="BW61" s="47">
        <v>0</v>
      </c>
      <c r="BX61" s="4">
        <v>0</v>
      </c>
      <c r="BY61" s="15">
        <v>0</v>
      </c>
      <c r="BZ61" s="47">
        <v>0</v>
      </c>
      <c r="CA61" s="4">
        <v>0</v>
      </c>
      <c r="CB61" s="15">
        <v>0</v>
      </c>
      <c r="CC61" s="47">
        <v>0</v>
      </c>
      <c r="CD61" s="4">
        <v>0</v>
      </c>
      <c r="CE61" s="15">
        <v>0</v>
      </c>
      <c r="CF61" s="47">
        <v>0</v>
      </c>
      <c r="CG61" s="4">
        <v>0</v>
      </c>
      <c r="CH61" s="15">
        <v>0</v>
      </c>
      <c r="CI61" s="47">
        <v>0</v>
      </c>
      <c r="CJ61" s="4">
        <v>0</v>
      </c>
      <c r="CK61" s="15">
        <v>0</v>
      </c>
      <c r="CL61" s="47">
        <v>0</v>
      </c>
      <c r="CM61" s="4">
        <v>0</v>
      </c>
      <c r="CN61" s="15">
        <v>0</v>
      </c>
      <c r="CO61" s="47">
        <v>0</v>
      </c>
      <c r="CP61" s="4">
        <v>0</v>
      </c>
      <c r="CQ61" s="15">
        <v>0</v>
      </c>
      <c r="CR61" s="47">
        <v>0</v>
      </c>
      <c r="CS61" s="4">
        <v>0</v>
      </c>
      <c r="CT61" s="15">
        <v>0</v>
      </c>
      <c r="CU61" s="47">
        <v>0</v>
      </c>
      <c r="CV61" s="4">
        <v>0</v>
      </c>
      <c r="CW61" s="15">
        <f t="shared" si="192"/>
        <v>0</v>
      </c>
      <c r="CX61" s="47">
        <v>0</v>
      </c>
      <c r="CY61" s="4">
        <v>0</v>
      </c>
      <c r="CZ61" s="15">
        <v>0</v>
      </c>
      <c r="DA61" s="47">
        <v>0</v>
      </c>
      <c r="DB61" s="4">
        <v>0</v>
      </c>
      <c r="DC61" s="15">
        <v>0</v>
      </c>
      <c r="DD61" s="47">
        <v>0</v>
      </c>
      <c r="DE61" s="4">
        <v>0</v>
      </c>
      <c r="DF61" s="15">
        <v>0</v>
      </c>
      <c r="DG61" s="47">
        <v>0</v>
      </c>
      <c r="DH61" s="4">
        <v>0</v>
      </c>
      <c r="DI61" s="15">
        <v>0</v>
      </c>
      <c r="DJ61" s="47">
        <v>2</v>
      </c>
      <c r="DK61" s="4">
        <v>44</v>
      </c>
      <c r="DL61" s="15">
        <f>DK61/DJ61*1000</f>
        <v>22000</v>
      </c>
      <c r="DM61" s="47">
        <v>0</v>
      </c>
      <c r="DN61" s="4">
        <v>0</v>
      </c>
      <c r="DO61" s="15">
        <v>0</v>
      </c>
      <c r="DP61" s="71">
        <v>0</v>
      </c>
      <c r="DQ61" s="4">
        <v>0</v>
      </c>
      <c r="DR61" s="15">
        <v>0</v>
      </c>
      <c r="DS61" s="47">
        <v>0</v>
      </c>
      <c r="DT61" s="4">
        <v>0</v>
      </c>
      <c r="DU61" s="15">
        <v>0</v>
      </c>
      <c r="DV61" s="47">
        <v>0</v>
      </c>
      <c r="DW61" s="4">
        <v>0</v>
      </c>
      <c r="DX61" s="15">
        <v>0</v>
      </c>
      <c r="DY61" s="47">
        <v>0</v>
      </c>
      <c r="DZ61" s="4">
        <v>0</v>
      </c>
      <c r="EA61" s="15">
        <v>0</v>
      </c>
      <c r="EB61" s="47">
        <v>1</v>
      </c>
      <c r="EC61" s="4">
        <v>6</v>
      </c>
      <c r="ED61" s="15">
        <f>EC61/EB61*1000</f>
        <v>6000</v>
      </c>
      <c r="EE61" s="51">
        <v>14</v>
      </c>
      <c r="EF61" s="10">
        <v>74</v>
      </c>
      <c r="EG61" s="15">
        <f>EF61/EE61*1000</f>
        <v>5285.7142857142853</v>
      </c>
      <c r="EH61" s="6">
        <f t="shared" si="193"/>
        <v>17</v>
      </c>
      <c r="EI61" s="11">
        <f t="shared" si="194"/>
        <v>127</v>
      </c>
    </row>
    <row r="62" spans="1:259" x14ac:dyDescent="0.3">
      <c r="A62" s="60">
        <v>2013</v>
      </c>
      <c r="B62" s="61" t="s">
        <v>9</v>
      </c>
      <c r="C62" s="47">
        <v>0</v>
      </c>
      <c r="D62" s="4">
        <v>0</v>
      </c>
      <c r="E62" s="15">
        <v>0</v>
      </c>
      <c r="F62" s="47">
        <v>0</v>
      </c>
      <c r="G62" s="4">
        <v>0</v>
      </c>
      <c r="H62" s="15">
        <v>0</v>
      </c>
      <c r="I62" s="47">
        <v>0</v>
      </c>
      <c r="J62" s="4">
        <v>0</v>
      </c>
      <c r="K62" s="15">
        <v>0</v>
      </c>
      <c r="L62" s="47">
        <v>0</v>
      </c>
      <c r="M62" s="4">
        <v>0</v>
      </c>
      <c r="N62" s="15">
        <v>0</v>
      </c>
      <c r="O62" s="47">
        <v>0</v>
      </c>
      <c r="P62" s="4">
        <v>0</v>
      </c>
      <c r="Q62" s="15">
        <f t="shared" si="191"/>
        <v>0</v>
      </c>
      <c r="R62" s="47">
        <v>0</v>
      </c>
      <c r="S62" s="4">
        <v>0</v>
      </c>
      <c r="T62" s="15">
        <v>0</v>
      </c>
      <c r="U62" s="51"/>
      <c r="V62" s="10"/>
      <c r="W62" s="15"/>
      <c r="X62" s="51">
        <v>0</v>
      </c>
      <c r="Y62" s="10">
        <v>0</v>
      </c>
      <c r="Z62" s="15">
        <v>0</v>
      </c>
      <c r="AA62" s="47">
        <v>0</v>
      </c>
      <c r="AB62" s="4">
        <v>0</v>
      </c>
      <c r="AC62" s="15">
        <v>0</v>
      </c>
      <c r="AD62" s="47">
        <v>0</v>
      </c>
      <c r="AE62" s="4">
        <v>0</v>
      </c>
      <c r="AF62" s="15">
        <v>0</v>
      </c>
      <c r="AG62" s="47">
        <v>0</v>
      </c>
      <c r="AH62" s="4">
        <v>0</v>
      </c>
      <c r="AI62" s="15">
        <v>0</v>
      </c>
      <c r="AJ62" s="47">
        <v>0</v>
      </c>
      <c r="AK62" s="4">
        <v>0</v>
      </c>
      <c r="AL62" s="15">
        <v>0</v>
      </c>
      <c r="AM62" s="47">
        <v>0</v>
      </c>
      <c r="AN62" s="4">
        <v>0</v>
      </c>
      <c r="AO62" s="15">
        <v>0</v>
      </c>
      <c r="AP62" s="47">
        <v>0</v>
      </c>
      <c r="AQ62" s="4">
        <v>0</v>
      </c>
      <c r="AR62" s="15">
        <v>0</v>
      </c>
      <c r="AS62" s="47">
        <v>0</v>
      </c>
      <c r="AT62" s="4">
        <v>0</v>
      </c>
      <c r="AU62" s="15">
        <v>0</v>
      </c>
      <c r="AV62" s="47">
        <v>0</v>
      </c>
      <c r="AW62" s="4">
        <v>0</v>
      </c>
      <c r="AX62" s="15">
        <v>0</v>
      </c>
      <c r="AY62" s="47">
        <v>0</v>
      </c>
      <c r="AZ62" s="4">
        <v>0</v>
      </c>
      <c r="BA62" s="15">
        <v>0</v>
      </c>
      <c r="BB62" s="47">
        <v>0</v>
      </c>
      <c r="BC62" s="4">
        <v>0</v>
      </c>
      <c r="BD62" s="15">
        <v>0</v>
      </c>
      <c r="BE62" s="47">
        <v>0</v>
      </c>
      <c r="BF62" s="4">
        <v>0</v>
      </c>
      <c r="BG62" s="15">
        <v>0</v>
      </c>
      <c r="BH62" s="47">
        <v>0</v>
      </c>
      <c r="BI62" s="4">
        <v>0</v>
      </c>
      <c r="BJ62" s="15">
        <v>0</v>
      </c>
      <c r="BK62" s="47">
        <v>0</v>
      </c>
      <c r="BL62" s="4">
        <v>0</v>
      </c>
      <c r="BM62" s="15">
        <v>0</v>
      </c>
      <c r="BN62" s="47">
        <v>0</v>
      </c>
      <c r="BO62" s="4">
        <v>0</v>
      </c>
      <c r="BP62" s="15">
        <v>0</v>
      </c>
      <c r="BQ62" s="47">
        <v>0</v>
      </c>
      <c r="BR62" s="4">
        <v>0</v>
      </c>
      <c r="BS62" s="15">
        <v>0</v>
      </c>
      <c r="BT62" s="47">
        <v>0</v>
      </c>
      <c r="BU62" s="4">
        <v>0</v>
      </c>
      <c r="BV62" s="15">
        <v>0</v>
      </c>
      <c r="BW62" s="47">
        <v>0</v>
      </c>
      <c r="BX62" s="4">
        <v>0</v>
      </c>
      <c r="BY62" s="15">
        <v>0</v>
      </c>
      <c r="BZ62" s="47">
        <v>0</v>
      </c>
      <c r="CA62" s="4">
        <v>0</v>
      </c>
      <c r="CB62" s="15">
        <v>0</v>
      </c>
      <c r="CC62" s="47">
        <v>0</v>
      </c>
      <c r="CD62" s="4">
        <v>0</v>
      </c>
      <c r="CE62" s="15">
        <v>0</v>
      </c>
      <c r="CF62" s="47">
        <v>0</v>
      </c>
      <c r="CG62" s="4">
        <v>0</v>
      </c>
      <c r="CH62" s="15">
        <v>0</v>
      </c>
      <c r="CI62" s="47">
        <v>0</v>
      </c>
      <c r="CJ62" s="4">
        <v>0</v>
      </c>
      <c r="CK62" s="15">
        <v>0</v>
      </c>
      <c r="CL62" s="47">
        <v>0</v>
      </c>
      <c r="CM62" s="4">
        <v>0</v>
      </c>
      <c r="CN62" s="15">
        <v>0</v>
      </c>
      <c r="CO62" s="47">
        <v>0</v>
      </c>
      <c r="CP62" s="4">
        <v>0</v>
      </c>
      <c r="CQ62" s="15">
        <v>0</v>
      </c>
      <c r="CR62" s="47">
        <v>0</v>
      </c>
      <c r="CS62" s="4">
        <v>0</v>
      </c>
      <c r="CT62" s="15">
        <v>0</v>
      </c>
      <c r="CU62" s="47">
        <v>0</v>
      </c>
      <c r="CV62" s="4">
        <v>0</v>
      </c>
      <c r="CW62" s="15">
        <f t="shared" si="192"/>
        <v>0</v>
      </c>
      <c r="CX62" s="47">
        <v>0</v>
      </c>
      <c r="CY62" s="4">
        <v>0</v>
      </c>
      <c r="CZ62" s="15">
        <v>0</v>
      </c>
      <c r="DA62" s="47">
        <v>0</v>
      </c>
      <c r="DB62" s="4">
        <v>0</v>
      </c>
      <c r="DC62" s="15">
        <v>0</v>
      </c>
      <c r="DD62" s="47">
        <v>0</v>
      </c>
      <c r="DE62" s="4">
        <v>0</v>
      </c>
      <c r="DF62" s="15">
        <v>0</v>
      </c>
      <c r="DG62" s="47">
        <v>0</v>
      </c>
      <c r="DH62" s="4">
        <v>0</v>
      </c>
      <c r="DI62" s="15">
        <v>0</v>
      </c>
      <c r="DJ62" s="47">
        <v>0</v>
      </c>
      <c r="DK62" s="4">
        <v>0</v>
      </c>
      <c r="DL62" s="15">
        <v>0</v>
      </c>
      <c r="DM62" s="47">
        <v>0</v>
      </c>
      <c r="DN62" s="4">
        <v>0</v>
      </c>
      <c r="DO62" s="15">
        <v>0</v>
      </c>
      <c r="DP62" s="71">
        <v>0</v>
      </c>
      <c r="DQ62" s="4">
        <v>0</v>
      </c>
      <c r="DR62" s="15">
        <v>0</v>
      </c>
      <c r="DS62" s="47">
        <v>0</v>
      </c>
      <c r="DT62" s="4">
        <v>0</v>
      </c>
      <c r="DU62" s="15">
        <v>0</v>
      </c>
      <c r="DV62" s="47">
        <v>0</v>
      </c>
      <c r="DW62" s="4">
        <v>0</v>
      </c>
      <c r="DX62" s="15">
        <v>0</v>
      </c>
      <c r="DY62" s="47">
        <v>0</v>
      </c>
      <c r="DZ62" s="4">
        <v>0</v>
      </c>
      <c r="EA62" s="15">
        <v>0</v>
      </c>
      <c r="EB62" s="47">
        <v>0</v>
      </c>
      <c r="EC62" s="4">
        <v>0</v>
      </c>
      <c r="ED62" s="15">
        <v>0</v>
      </c>
      <c r="EE62" s="51">
        <v>0</v>
      </c>
      <c r="EF62" s="10">
        <v>0</v>
      </c>
      <c r="EG62" s="15">
        <v>0</v>
      </c>
      <c r="EH62" s="6">
        <f t="shared" si="193"/>
        <v>0</v>
      </c>
      <c r="EI62" s="11">
        <f t="shared" si="194"/>
        <v>0</v>
      </c>
    </row>
    <row r="63" spans="1:259" x14ac:dyDescent="0.3">
      <c r="A63" s="60">
        <v>2013</v>
      </c>
      <c r="B63" s="61" t="s">
        <v>10</v>
      </c>
      <c r="C63" s="47">
        <v>30</v>
      </c>
      <c r="D63" s="4">
        <v>220</v>
      </c>
      <c r="E63" s="15">
        <f>D63/C63*1000</f>
        <v>7333.333333333333</v>
      </c>
      <c r="F63" s="47">
        <v>0</v>
      </c>
      <c r="G63" s="4">
        <v>0</v>
      </c>
      <c r="H63" s="15">
        <v>0</v>
      </c>
      <c r="I63" s="47">
        <v>0</v>
      </c>
      <c r="J63" s="4">
        <v>0</v>
      </c>
      <c r="K63" s="15">
        <v>0</v>
      </c>
      <c r="L63" s="47">
        <v>0</v>
      </c>
      <c r="M63" s="4">
        <v>0</v>
      </c>
      <c r="N63" s="15">
        <v>0</v>
      </c>
      <c r="O63" s="47">
        <v>0</v>
      </c>
      <c r="P63" s="4">
        <v>0</v>
      </c>
      <c r="Q63" s="15">
        <f t="shared" si="191"/>
        <v>0</v>
      </c>
      <c r="R63" s="47">
        <v>0</v>
      </c>
      <c r="S63" s="4">
        <v>0</v>
      </c>
      <c r="T63" s="15">
        <v>0</v>
      </c>
      <c r="U63" s="47"/>
      <c r="V63" s="4"/>
      <c r="W63" s="15"/>
      <c r="X63" s="47">
        <v>0</v>
      </c>
      <c r="Y63" s="4">
        <v>0</v>
      </c>
      <c r="Z63" s="15">
        <v>0</v>
      </c>
      <c r="AA63" s="47">
        <v>0</v>
      </c>
      <c r="AB63" s="4">
        <v>0</v>
      </c>
      <c r="AC63" s="15">
        <v>0</v>
      </c>
      <c r="AD63" s="47">
        <v>4</v>
      </c>
      <c r="AE63" s="4">
        <v>182</v>
      </c>
      <c r="AF63" s="15">
        <f>AE63/AD63*1000</f>
        <v>45500</v>
      </c>
      <c r="AG63" s="47">
        <v>0</v>
      </c>
      <c r="AH63" s="4">
        <v>0</v>
      </c>
      <c r="AI63" s="15">
        <v>0</v>
      </c>
      <c r="AJ63" s="47">
        <v>0</v>
      </c>
      <c r="AK63" s="4">
        <v>0</v>
      </c>
      <c r="AL63" s="15">
        <v>0</v>
      </c>
      <c r="AM63" s="47">
        <v>0</v>
      </c>
      <c r="AN63" s="4">
        <v>0</v>
      </c>
      <c r="AO63" s="15">
        <v>0</v>
      </c>
      <c r="AP63" s="47">
        <v>0</v>
      </c>
      <c r="AQ63" s="4">
        <v>0</v>
      </c>
      <c r="AR63" s="15">
        <v>0</v>
      </c>
      <c r="AS63" s="47">
        <v>0</v>
      </c>
      <c r="AT63" s="4">
        <v>0</v>
      </c>
      <c r="AU63" s="15">
        <v>0</v>
      </c>
      <c r="AV63" s="47">
        <v>0</v>
      </c>
      <c r="AW63" s="4">
        <v>0</v>
      </c>
      <c r="AX63" s="15">
        <v>0</v>
      </c>
      <c r="AY63" s="47">
        <v>0</v>
      </c>
      <c r="AZ63" s="4">
        <v>0</v>
      </c>
      <c r="BA63" s="15">
        <v>0</v>
      </c>
      <c r="BB63" s="47">
        <v>0</v>
      </c>
      <c r="BC63" s="4">
        <v>0</v>
      </c>
      <c r="BD63" s="15">
        <v>0</v>
      </c>
      <c r="BE63" s="47">
        <v>0</v>
      </c>
      <c r="BF63" s="4">
        <v>0</v>
      </c>
      <c r="BG63" s="15">
        <v>0</v>
      </c>
      <c r="BH63" s="47">
        <v>0</v>
      </c>
      <c r="BI63" s="4">
        <v>0</v>
      </c>
      <c r="BJ63" s="15">
        <v>0</v>
      </c>
      <c r="BK63" s="47">
        <v>0</v>
      </c>
      <c r="BL63" s="4">
        <v>0</v>
      </c>
      <c r="BM63" s="15">
        <v>0</v>
      </c>
      <c r="BN63" s="47">
        <v>0</v>
      </c>
      <c r="BO63" s="4">
        <v>0</v>
      </c>
      <c r="BP63" s="15">
        <v>0</v>
      </c>
      <c r="BQ63" s="47">
        <v>0</v>
      </c>
      <c r="BR63" s="4">
        <v>0</v>
      </c>
      <c r="BS63" s="15">
        <v>0</v>
      </c>
      <c r="BT63" s="47">
        <v>0</v>
      </c>
      <c r="BU63" s="4">
        <v>0</v>
      </c>
      <c r="BV63" s="15">
        <v>0</v>
      </c>
      <c r="BW63" s="47">
        <v>0</v>
      </c>
      <c r="BX63" s="4">
        <v>0</v>
      </c>
      <c r="BY63" s="15">
        <v>0</v>
      </c>
      <c r="BZ63" s="47">
        <v>0</v>
      </c>
      <c r="CA63" s="4">
        <v>12</v>
      </c>
      <c r="CB63" s="15">
        <v>0</v>
      </c>
      <c r="CC63" s="47">
        <v>0</v>
      </c>
      <c r="CD63" s="4">
        <v>0</v>
      </c>
      <c r="CE63" s="15">
        <v>0</v>
      </c>
      <c r="CF63" s="47">
        <v>0</v>
      </c>
      <c r="CG63" s="4">
        <v>0</v>
      </c>
      <c r="CH63" s="15">
        <v>0</v>
      </c>
      <c r="CI63" s="47">
        <v>0</v>
      </c>
      <c r="CJ63" s="4">
        <v>0</v>
      </c>
      <c r="CK63" s="15">
        <v>0</v>
      </c>
      <c r="CL63" s="47">
        <v>0</v>
      </c>
      <c r="CM63" s="4">
        <v>0</v>
      </c>
      <c r="CN63" s="15">
        <v>0</v>
      </c>
      <c r="CO63" s="47">
        <v>0</v>
      </c>
      <c r="CP63" s="4">
        <v>0</v>
      </c>
      <c r="CQ63" s="15">
        <v>0</v>
      </c>
      <c r="CR63" s="47">
        <v>0</v>
      </c>
      <c r="CS63" s="4">
        <v>0</v>
      </c>
      <c r="CT63" s="15">
        <v>0</v>
      </c>
      <c r="CU63" s="47">
        <v>0</v>
      </c>
      <c r="CV63" s="4">
        <v>0</v>
      </c>
      <c r="CW63" s="15">
        <f t="shared" si="192"/>
        <v>0</v>
      </c>
      <c r="CX63" s="47">
        <v>0</v>
      </c>
      <c r="CY63" s="4">
        <v>0</v>
      </c>
      <c r="CZ63" s="15">
        <v>0</v>
      </c>
      <c r="DA63" s="47">
        <v>0</v>
      </c>
      <c r="DB63" s="4">
        <v>0</v>
      </c>
      <c r="DC63" s="15">
        <v>0</v>
      </c>
      <c r="DD63" s="47">
        <v>0</v>
      </c>
      <c r="DE63" s="4">
        <v>0</v>
      </c>
      <c r="DF63" s="15">
        <v>0</v>
      </c>
      <c r="DG63" s="47">
        <v>0</v>
      </c>
      <c r="DH63" s="4">
        <v>0</v>
      </c>
      <c r="DI63" s="15">
        <v>0</v>
      </c>
      <c r="DJ63" s="47">
        <v>0</v>
      </c>
      <c r="DK63" s="4">
        <v>11</v>
      </c>
      <c r="DL63" s="15">
        <v>0</v>
      </c>
      <c r="DM63" s="47">
        <v>0</v>
      </c>
      <c r="DN63" s="4">
        <v>5</v>
      </c>
      <c r="DO63" s="15">
        <v>0</v>
      </c>
      <c r="DP63" s="71">
        <v>0</v>
      </c>
      <c r="DQ63" s="4">
        <v>0</v>
      </c>
      <c r="DR63" s="15">
        <v>0</v>
      </c>
      <c r="DS63" s="47">
        <v>0</v>
      </c>
      <c r="DT63" s="4">
        <v>0</v>
      </c>
      <c r="DU63" s="15">
        <v>0</v>
      </c>
      <c r="DV63" s="47">
        <v>0</v>
      </c>
      <c r="DW63" s="4">
        <v>0</v>
      </c>
      <c r="DX63" s="15">
        <v>0</v>
      </c>
      <c r="DY63" s="47">
        <v>0</v>
      </c>
      <c r="DZ63" s="4">
        <v>0</v>
      </c>
      <c r="EA63" s="15">
        <v>0</v>
      </c>
      <c r="EB63" s="47">
        <v>0</v>
      </c>
      <c r="EC63" s="4">
        <v>0</v>
      </c>
      <c r="ED63" s="15">
        <v>0</v>
      </c>
      <c r="EE63" s="51">
        <v>5</v>
      </c>
      <c r="EF63" s="10">
        <v>299</v>
      </c>
      <c r="EG63" s="15">
        <f t="shared" ref="EG63" si="195">EF63/EE63*1000</f>
        <v>59800</v>
      </c>
      <c r="EH63" s="6">
        <f t="shared" si="193"/>
        <v>39</v>
      </c>
      <c r="EI63" s="11">
        <f t="shared" si="194"/>
        <v>729</v>
      </c>
    </row>
    <row r="64" spans="1:259" x14ac:dyDescent="0.3">
      <c r="A64" s="60">
        <v>2013</v>
      </c>
      <c r="B64" s="61" t="s">
        <v>11</v>
      </c>
      <c r="C64" s="47">
        <v>3.0000000000000001E-3</v>
      </c>
      <c r="D64" s="4">
        <v>9.8800000000000008</v>
      </c>
      <c r="E64" s="15">
        <f t="shared" ref="E64:N68" si="196">D64/C64*1000</f>
        <v>3293333.3333333335</v>
      </c>
      <c r="F64" s="47">
        <v>0</v>
      </c>
      <c r="G64" s="4">
        <v>0</v>
      </c>
      <c r="H64" s="15">
        <v>0</v>
      </c>
      <c r="I64" s="47">
        <v>0</v>
      </c>
      <c r="J64" s="4">
        <v>0</v>
      </c>
      <c r="K64" s="15">
        <v>0</v>
      </c>
      <c r="L64" s="47">
        <v>0</v>
      </c>
      <c r="M64" s="4">
        <v>0</v>
      </c>
      <c r="N64" s="15">
        <v>0</v>
      </c>
      <c r="O64" s="47">
        <v>0</v>
      </c>
      <c r="P64" s="4">
        <v>0</v>
      </c>
      <c r="Q64" s="15">
        <f t="shared" si="191"/>
        <v>0</v>
      </c>
      <c r="R64" s="47">
        <v>0</v>
      </c>
      <c r="S64" s="4">
        <v>0</v>
      </c>
      <c r="T64" s="15">
        <v>0</v>
      </c>
      <c r="U64" s="47"/>
      <c r="V64" s="4"/>
      <c r="W64" s="15"/>
      <c r="X64" s="47">
        <v>0</v>
      </c>
      <c r="Y64" s="4">
        <v>0</v>
      </c>
      <c r="Z64" s="15">
        <v>0</v>
      </c>
      <c r="AA64" s="47">
        <v>0</v>
      </c>
      <c r="AB64" s="4">
        <v>0</v>
      </c>
      <c r="AC64" s="15">
        <v>0</v>
      </c>
      <c r="AD64" s="47">
        <v>1.9650000000000001</v>
      </c>
      <c r="AE64" s="4">
        <v>13.061</v>
      </c>
      <c r="AF64" s="15">
        <f t="shared" ref="AF64:AF67" si="197">AE64/AD64*1000</f>
        <v>6646.8193384223914</v>
      </c>
      <c r="AG64" s="47">
        <v>0</v>
      </c>
      <c r="AH64" s="4">
        <v>0</v>
      </c>
      <c r="AI64" s="15">
        <v>0</v>
      </c>
      <c r="AJ64" s="47">
        <v>0</v>
      </c>
      <c r="AK64" s="4">
        <v>0</v>
      </c>
      <c r="AL64" s="15">
        <v>0</v>
      </c>
      <c r="AM64" s="47">
        <v>0</v>
      </c>
      <c r="AN64" s="4">
        <v>0</v>
      </c>
      <c r="AO64" s="15">
        <v>0</v>
      </c>
      <c r="AP64" s="47">
        <v>0</v>
      </c>
      <c r="AQ64" s="4">
        <v>0</v>
      </c>
      <c r="AR64" s="15">
        <v>0</v>
      </c>
      <c r="AS64" s="47">
        <v>0</v>
      </c>
      <c r="AT64" s="4">
        <v>0</v>
      </c>
      <c r="AU64" s="15">
        <v>0</v>
      </c>
      <c r="AV64" s="47">
        <v>0</v>
      </c>
      <c r="AW64" s="4">
        <v>0</v>
      </c>
      <c r="AX64" s="15">
        <v>0</v>
      </c>
      <c r="AY64" s="47">
        <v>0</v>
      </c>
      <c r="AZ64" s="4">
        <v>0</v>
      </c>
      <c r="BA64" s="15">
        <v>0</v>
      </c>
      <c r="BB64" s="47">
        <v>0</v>
      </c>
      <c r="BC64" s="4">
        <v>0</v>
      </c>
      <c r="BD64" s="15">
        <v>0</v>
      </c>
      <c r="BE64" s="47">
        <v>0</v>
      </c>
      <c r="BF64" s="4">
        <v>0</v>
      </c>
      <c r="BG64" s="15">
        <v>0</v>
      </c>
      <c r="BH64" s="47">
        <v>0</v>
      </c>
      <c r="BI64" s="4">
        <v>0</v>
      </c>
      <c r="BJ64" s="15">
        <v>0</v>
      </c>
      <c r="BK64" s="47">
        <v>0</v>
      </c>
      <c r="BL64" s="4">
        <v>0</v>
      </c>
      <c r="BM64" s="15">
        <v>0</v>
      </c>
      <c r="BN64" s="47">
        <v>0</v>
      </c>
      <c r="BO64" s="4">
        <v>0</v>
      </c>
      <c r="BP64" s="15">
        <v>0</v>
      </c>
      <c r="BQ64" s="47">
        <v>0.01</v>
      </c>
      <c r="BR64" s="4">
        <v>1.4039999999999999</v>
      </c>
      <c r="BS64" s="15">
        <f>BR64/BQ64*1000</f>
        <v>140399.99999999997</v>
      </c>
      <c r="BT64" s="47">
        <v>0</v>
      </c>
      <c r="BU64" s="4">
        <v>0</v>
      </c>
      <c r="BV64" s="15">
        <v>0</v>
      </c>
      <c r="BW64" s="47">
        <v>0</v>
      </c>
      <c r="BX64" s="4">
        <v>0</v>
      </c>
      <c r="BY64" s="15">
        <v>0</v>
      </c>
      <c r="BZ64" s="47">
        <v>4.4999999999999998E-2</v>
      </c>
      <c r="CA64" s="4">
        <v>0.25700000000000001</v>
      </c>
      <c r="CB64" s="15">
        <f>CA64/BZ64*1000</f>
        <v>5711.1111111111113</v>
      </c>
      <c r="CC64" s="47">
        <v>0</v>
      </c>
      <c r="CD64" s="4">
        <v>0</v>
      </c>
      <c r="CE64" s="15">
        <v>0</v>
      </c>
      <c r="CF64" s="47">
        <v>0</v>
      </c>
      <c r="CG64" s="4">
        <v>0</v>
      </c>
      <c r="CH64" s="15">
        <v>0</v>
      </c>
      <c r="CI64" s="47">
        <v>0</v>
      </c>
      <c r="CJ64" s="4">
        <v>0</v>
      </c>
      <c r="CK64" s="15">
        <v>0</v>
      </c>
      <c r="CL64" s="47">
        <v>0</v>
      </c>
      <c r="CM64" s="4">
        <v>0</v>
      </c>
      <c r="CN64" s="15">
        <v>0</v>
      </c>
      <c r="CO64" s="47">
        <v>0</v>
      </c>
      <c r="CP64" s="4">
        <v>0</v>
      </c>
      <c r="CQ64" s="15">
        <v>0</v>
      </c>
      <c r="CR64" s="47">
        <v>0</v>
      </c>
      <c r="CS64" s="4">
        <v>0</v>
      </c>
      <c r="CT64" s="15">
        <v>0</v>
      </c>
      <c r="CU64" s="47">
        <v>0</v>
      </c>
      <c r="CV64" s="4">
        <v>0</v>
      </c>
      <c r="CW64" s="15">
        <f t="shared" si="192"/>
        <v>0</v>
      </c>
      <c r="CX64" s="47">
        <v>0</v>
      </c>
      <c r="CY64" s="4">
        <v>0</v>
      </c>
      <c r="CZ64" s="15">
        <v>0</v>
      </c>
      <c r="DA64" s="47">
        <v>0</v>
      </c>
      <c r="DB64" s="4">
        <v>0</v>
      </c>
      <c r="DC64" s="15">
        <v>0</v>
      </c>
      <c r="DD64" s="47">
        <v>0</v>
      </c>
      <c r="DE64" s="4">
        <v>0</v>
      </c>
      <c r="DF64" s="15">
        <v>0</v>
      </c>
      <c r="DG64" s="47">
        <v>0</v>
      </c>
      <c r="DH64" s="4">
        <v>0</v>
      </c>
      <c r="DI64" s="15">
        <v>0</v>
      </c>
      <c r="DJ64" s="47">
        <v>2.5000000000000001E-2</v>
      </c>
      <c r="DK64" s="4">
        <v>0.26500000000000001</v>
      </c>
      <c r="DL64" s="15">
        <f t="shared" ref="DL64:DL67" si="198">DK64/DJ64*1000</f>
        <v>10600</v>
      </c>
      <c r="DM64" s="47">
        <v>0</v>
      </c>
      <c r="DN64" s="4">
        <v>0</v>
      </c>
      <c r="DO64" s="15">
        <v>0</v>
      </c>
      <c r="DP64" s="71">
        <v>0</v>
      </c>
      <c r="DQ64" s="4">
        <v>0</v>
      </c>
      <c r="DR64" s="15">
        <v>0</v>
      </c>
      <c r="DS64" s="47">
        <v>0</v>
      </c>
      <c r="DT64" s="4">
        <v>0</v>
      </c>
      <c r="DU64" s="15">
        <v>0</v>
      </c>
      <c r="DV64" s="47">
        <v>0</v>
      </c>
      <c r="DW64" s="4">
        <v>0</v>
      </c>
      <c r="DX64" s="15">
        <v>0</v>
      </c>
      <c r="DY64" s="47">
        <v>0</v>
      </c>
      <c r="DZ64" s="4">
        <v>0</v>
      </c>
      <c r="EA64" s="15">
        <v>0</v>
      </c>
      <c r="EB64" s="47">
        <v>0.69</v>
      </c>
      <c r="EC64" s="4">
        <v>3.6320000000000001</v>
      </c>
      <c r="ED64" s="15">
        <f t="shared" ref="ED64:EG68" si="199">EC64/EB64*1000</f>
        <v>5263.7681159420299</v>
      </c>
      <c r="EE64" s="47">
        <v>2.3439999999999999</v>
      </c>
      <c r="EF64" s="4">
        <v>14.164999999999999</v>
      </c>
      <c r="EG64" s="15">
        <f t="shared" si="199"/>
        <v>6043.0887372013649</v>
      </c>
      <c r="EH64" s="6">
        <f t="shared" si="193"/>
        <v>5.0819999999999999</v>
      </c>
      <c r="EI64" s="11">
        <f t="shared" si="194"/>
        <v>42.664000000000001</v>
      </c>
    </row>
    <row r="65" spans="1:139" x14ac:dyDescent="0.3">
      <c r="A65" s="60">
        <v>2013</v>
      </c>
      <c r="B65" s="61" t="s">
        <v>12</v>
      </c>
      <c r="C65" s="47">
        <v>8.0000000000000002E-3</v>
      </c>
      <c r="D65" s="4">
        <v>11.928000000000001</v>
      </c>
      <c r="E65" s="15">
        <f t="shared" si="196"/>
        <v>1491000</v>
      </c>
      <c r="F65" s="47">
        <v>0</v>
      </c>
      <c r="G65" s="4">
        <v>0</v>
      </c>
      <c r="H65" s="15">
        <v>0</v>
      </c>
      <c r="I65" s="47">
        <v>0</v>
      </c>
      <c r="J65" s="4">
        <v>0</v>
      </c>
      <c r="K65" s="15">
        <v>0</v>
      </c>
      <c r="L65" s="47">
        <v>0</v>
      </c>
      <c r="M65" s="4">
        <v>0</v>
      </c>
      <c r="N65" s="15">
        <v>0</v>
      </c>
      <c r="O65" s="47">
        <v>0</v>
      </c>
      <c r="P65" s="4">
        <v>0</v>
      </c>
      <c r="Q65" s="15">
        <f t="shared" si="191"/>
        <v>0</v>
      </c>
      <c r="R65" s="47">
        <v>0</v>
      </c>
      <c r="S65" s="4">
        <v>0</v>
      </c>
      <c r="T65" s="15">
        <v>0</v>
      </c>
      <c r="U65" s="47"/>
      <c r="V65" s="4"/>
      <c r="W65" s="15"/>
      <c r="X65" s="47">
        <v>0</v>
      </c>
      <c r="Y65" s="4">
        <v>0</v>
      </c>
      <c r="Z65" s="15">
        <v>0</v>
      </c>
      <c r="AA65" s="47">
        <v>0</v>
      </c>
      <c r="AB65" s="4">
        <v>0</v>
      </c>
      <c r="AC65" s="15">
        <v>0</v>
      </c>
      <c r="AD65" s="47">
        <v>0</v>
      </c>
      <c r="AE65" s="4">
        <v>0</v>
      </c>
      <c r="AF65" s="15">
        <v>0</v>
      </c>
      <c r="AG65" s="47">
        <v>0</v>
      </c>
      <c r="AH65" s="4">
        <v>0</v>
      </c>
      <c r="AI65" s="15">
        <v>0</v>
      </c>
      <c r="AJ65" s="47">
        <v>0</v>
      </c>
      <c r="AK65" s="4">
        <v>0</v>
      </c>
      <c r="AL65" s="15">
        <v>0</v>
      </c>
      <c r="AM65" s="47">
        <v>0</v>
      </c>
      <c r="AN65" s="4">
        <v>0</v>
      </c>
      <c r="AO65" s="15">
        <v>0</v>
      </c>
      <c r="AP65" s="47">
        <v>0</v>
      </c>
      <c r="AQ65" s="4">
        <v>0</v>
      </c>
      <c r="AR65" s="15">
        <v>0</v>
      </c>
      <c r="AS65" s="47">
        <v>0</v>
      </c>
      <c r="AT65" s="4">
        <v>0</v>
      </c>
      <c r="AU65" s="15">
        <v>0</v>
      </c>
      <c r="AV65" s="47">
        <v>0</v>
      </c>
      <c r="AW65" s="4">
        <v>0</v>
      </c>
      <c r="AX65" s="15">
        <v>0</v>
      </c>
      <c r="AY65" s="47">
        <v>0</v>
      </c>
      <c r="AZ65" s="4">
        <v>0</v>
      </c>
      <c r="BA65" s="15">
        <v>0</v>
      </c>
      <c r="BB65" s="47">
        <v>0</v>
      </c>
      <c r="BC65" s="4">
        <v>0</v>
      </c>
      <c r="BD65" s="15">
        <v>0</v>
      </c>
      <c r="BE65" s="47">
        <v>0</v>
      </c>
      <c r="BF65" s="4">
        <v>0</v>
      </c>
      <c r="BG65" s="15">
        <v>0</v>
      </c>
      <c r="BH65" s="47">
        <v>0</v>
      </c>
      <c r="BI65" s="4">
        <v>0</v>
      </c>
      <c r="BJ65" s="15">
        <v>0</v>
      </c>
      <c r="BK65" s="47">
        <v>0</v>
      </c>
      <c r="BL65" s="4">
        <v>0</v>
      </c>
      <c r="BM65" s="15">
        <v>0</v>
      </c>
      <c r="BN65" s="47">
        <v>0</v>
      </c>
      <c r="BO65" s="4">
        <v>0</v>
      </c>
      <c r="BP65" s="15">
        <v>0</v>
      </c>
      <c r="BQ65" s="47">
        <v>0</v>
      </c>
      <c r="BR65" s="4">
        <v>0</v>
      </c>
      <c r="BS65" s="15">
        <v>0</v>
      </c>
      <c r="BT65" s="47">
        <v>0</v>
      </c>
      <c r="BU65" s="4">
        <v>0</v>
      </c>
      <c r="BV65" s="15">
        <v>0</v>
      </c>
      <c r="BW65" s="47">
        <v>0</v>
      </c>
      <c r="BX65" s="4">
        <v>0</v>
      </c>
      <c r="BY65" s="15">
        <v>0</v>
      </c>
      <c r="BZ65" s="47">
        <v>1.96</v>
      </c>
      <c r="CA65" s="4">
        <v>14.49</v>
      </c>
      <c r="CB65" s="15">
        <f t="shared" ref="CB65" si="200">CA65/BZ65*1000</f>
        <v>7392.8571428571431</v>
      </c>
      <c r="CC65" s="47">
        <v>0</v>
      </c>
      <c r="CD65" s="4">
        <v>0</v>
      </c>
      <c r="CE65" s="15">
        <v>0</v>
      </c>
      <c r="CF65" s="47">
        <v>0</v>
      </c>
      <c r="CG65" s="4">
        <v>0</v>
      </c>
      <c r="CH65" s="15">
        <v>0</v>
      </c>
      <c r="CI65" s="47">
        <v>0</v>
      </c>
      <c r="CJ65" s="4">
        <v>0</v>
      </c>
      <c r="CK65" s="15">
        <v>0</v>
      </c>
      <c r="CL65" s="47">
        <v>0</v>
      </c>
      <c r="CM65" s="4">
        <v>0</v>
      </c>
      <c r="CN65" s="15">
        <v>0</v>
      </c>
      <c r="CO65" s="47">
        <v>0</v>
      </c>
      <c r="CP65" s="4">
        <v>0</v>
      </c>
      <c r="CQ65" s="15">
        <v>0</v>
      </c>
      <c r="CR65" s="47">
        <v>0</v>
      </c>
      <c r="CS65" s="4">
        <v>0</v>
      </c>
      <c r="CT65" s="15">
        <v>0</v>
      </c>
      <c r="CU65" s="47">
        <v>0</v>
      </c>
      <c r="CV65" s="4">
        <v>0</v>
      </c>
      <c r="CW65" s="15">
        <f t="shared" si="192"/>
        <v>0</v>
      </c>
      <c r="CX65" s="47">
        <v>0</v>
      </c>
      <c r="CY65" s="4">
        <v>0</v>
      </c>
      <c r="CZ65" s="15">
        <v>0</v>
      </c>
      <c r="DA65" s="47">
        <v>0</v>
      </c>
      <c r="DB65" s="4">
        <v>0</v>
      </c>
      <c r="DC65" s="15">
        <v>0</v>
      </c>
      <c r="DD65" s="47">
        <v>0</v>
      </c>
      <c r="DE65" s="4">
        <v>0</v>
      </c>
      <c r="DF65" s="15">
        <v>0</v>
      </c>
      <c r="DG65" s="47">
        <v>0</v>
      </c>
      <c r="DH65" s="4">
        <v>0</v>
      </c>
      <c r="DI65" s="15">
        <v>0</v>
      </c>
      <c r="DJ65" s="47">
        <v>4.5999999999999999E-2</v>
      </c>
      <c r="DK65" s="4">
        <v>4.18</v>
      </c>
      <c r="DL65" s="15">
        <f t="shared" si="198"/>
        <v>90869.565217391297</v>
      </c>
      <c r="DM65" s="47">
        <v>0</v>
      </c>
      <c r="DN65" s="4">
        <v>0</v>
      </c>
      <c r="DO65" s="15">
        <v>0</v>
      </c>
      <c r="DP65" s="71">
        <v>0</v>
      </c>
      <c r="DQ65" s="4">
        <v>0</v>
      </c>
      <c r="DR65" s="15">
        <v>0</v>
      </c>
      <c r="DS65" s="47">
        <v>0</v>
      </c>
      <c r="DT65" s="4">
        <v>0</v>
      </c>
      <c r="DU65" s="15">
        <v>0</v>
      </c>
      <c r="DV65" s="47">
        <v>0</v>
      </c>
      <c r="DW65" s="4">
        <v>0</v>
      </c>
      <c r="DX65" s="15">
        <v>0</v>
      </c>
      <c r="DY65" s="47">
        <v>0</v>
      </c>
      <c r="DZ65" s="4">
        <v>0</v>
      </c>
      <c r="EA65" s="15">
        <v>0</v>
      </c>
      <c r="EB65" s="47">
        <v>5.5549999999999997</v>
      </c>
      <c r="EC65" s="4">
        <v>38.386000000000003</v>
      </c>
      <c r="ED65" s="15">
        <f t="shared" si="199"/>
        <v>6910.1710171017112</v>
      </c>
      <c r="EE65" s="47">
        <v>2.0920000000000001</v>
      </c>
      <c r="EF65" s="4">
        <v>10.983000000000001</v>
      </c>
      <c r="EG65" s="15">
        <f t="shared" si="199"/>
        <v>5250</v>
      </c>
      <c r="EH65" s="6">
        <f t="shared" si="193"/>
        <v>9.6609999999999996</v>
      </c>
      <c r="EI65" s="11">
        <f t="shared" si="194"/>
        <v>79.967000000000013</v>
      </c>
    </row>
    <row r="66" spans="1:139" x14ac:dyDescent="0.3">
      <c r="A66" s="60">
        <v>2013</v>
      </c>
      <c r="B66" s="61" t="s">
        <v>13</v>
      </c>
      <c r="C66" s="47">
        <v>0</v>
      </c>
      <c r="D66" s="4">
        <v>0</v>
      </c>
      <c r="E66" s="15">
        <v>0</v>
      </c>
      <c r="F66" s="47">
        <v>0</v>
      </c>
      <c r="G66" s="4">
        <v>0</v>
      </c>
      <c r="H66" s="15">
        <v>0</v>
      </c>
      <c r="I66" s="47">
        <v>0</v>
      </c>
      <c r="J66" s="4">
        <v>0</v>
      </c>
      <c r="K66" s="15">
        <v>0</v>
      </c>
      <c r="L66" s="47">
        <v>0</v>
      </c>
      <c r="M66" s="4">
        <v>0</v>
      </c>
      <c r="N66" s="15">
        <v>0</v>
      </c>
      <c r="O66" s="47">
        <v>0</v>
      </c>
      <c r="P66" s="4">
        <v>0</v>
      </c>
      <c r="Q66" s="15">
        <f t="shared" si="191"/>
        <v>0</v>
      </c>
      <c r="R66" s="47">
        <v>0</v>
      </c>
      <c r="S66" s="4">
        <v>0</v>
      </c>
      <c r="T66" s="15">
        <v>0</v>
      </c>
      <c r="U66" s="47"/>
      <c r="V66" s="4"/>
      <c r="W66" s="15"/>
      <c r="X66" s="47">
        <v>0</v>
      </c>
      <c r="Y66" s="4">
        <v>0</v>
      </c>
      <c r="Z66" s="15">
        <v>0</v>
      </c>
      <c r="AA66" s="47">
        <v>0</v>
      </c>
      <c r="AB66" s="4">
        <v>0</v>
      </c>
      <c r="AC66" s="15">
        <v>0</v>
      </c>
      <c r="AD66" s="47">
        <v>0</v>
      </c>
      <c r="AE66" s="4">
        <v>0</v>
      </c>
      <c r="AF66" s="15">
        <v>0</v>
      </c>
      <c r="AG66" s="47">
        <v>0</v>
      </c>
      <c r="AH66" s="4">
        <v>0</v>
      </c>
      <c r="AI66" s="15">
        <v>0</v>
      </c>
      <c r="AJ66" s="47">
        <v>0</v>
      </c>
      <c r="AK66" s="4">
        <v>0</v>
      </c>
      <c r="AL66" s="15">
        <v>0</v>
      </c>
      <c r="AM66" s="47">
        <v>0</v>
      </c>
      <c r="AN66" s="4">
        <v>0</v>
      </c>
      <c r="AO66" s="15">
        <v>0</v>
      </c>
      <c r="AP66" s="47">
        <v>0.36</v>
      </c>
      <c r="AQ66" s="4">
        <v>1.7410000000000001</v>
      </c>
      <c r="AR66" s="15">
        <f t="shared" ref="AR66" si="201">AQ66/AP66*1000</f>
        <v>4836.1111111111113</v>
      </c>
      <c r="AS66" s="47">
        <v>0</v>
      </c>
      <c r="AT66" s="4">
        <v>0</v>
      </c>
      <c r="AU66" s="15">
        <v>0</v>
      </c>
      <c r="AV66" s="47">
        <v>0</v>
      </c>
      <c r="AW66" s="4">
        <v>0</v>
      </c>
      <c r="AX66" s="15">
        <v>0</v>
      </c>
      <c r="AY66" s="47">
        <v>0</v>
      </c>
      <c r="AZ66" s="4">
        <v>0</v>
      </c>
      <c r="BA66" s="15">
        <v>0</v>
      </c>
      <c r="BB66" s="47">
        <v>0</v>
      </c>
      <c r="BC66" s="4">
        <v>0</v>
      </c>
      <c r="BD66" s="15">
        <v>0</v>
      </c>
      <c r="BE66" s="47">
        <v>0</v>
      </c>
      <c r="BF66" s="4">
        <v>0</v>
      </c>
      <c r="BG66" s="15">
        <v>0</v>
      </c>
      <c r="BH66" s="47">
        <v>0</v>
      </c>
      <c r="BI66" s="4">
        <v>0</v>
      </c>
      <c r="BJ66" s="15">
        <v>0</v>
      </c>
      <c r="BK66" s="47">
        <v>0</v>
      </c>
      <c r="BL66" s="4">
        <v>0</v>
      </c>
      <c r="BM66" s="15">
        <v>0</v>
      </c>
      <c r="BN66" s="47">
        <v>0</v>
      </c>
      <c r="BO66" s="4">
        <v>0</v>
      </c>
      <c r="BP66" s="15">
        <v>0</v>
      </c>
      <c r="BQ66" s="47">
        <v>0</v>
      </c>
      <c r="BR66" s="4">
        <v>0</v>
      </c>
      <c r="BS66" s="15">
        <v>0</v>
      </c>
      <c r="BT66" s="47">
        <v>0</v>
      </c>
      <c r="BU66" s="4">
        <v>0</v>
      </c>
      <c r="BV66" s="15">
        <v>0</v>
      </c>
      <c r="BW66" s="47">
        <v>0</v>
      </c>
      <c r="BX66" s="4">
        <v>0</v>
      </c>
      <c r="BY66" s="15">
        <v>0</v>
      </c>
      <c r="BZ66" s="47">
        <v>0</v>
      </c>
      <c r="CA66" s="4">
        <v>0</v>
      </c>
      <c r="CB66" s="15">
        <v>0</v>
      </c>
      <c r="CC66" s="47">
        <v>0</v>
      </c>
      <c r="CD66" s="4">
        <v>0</v>
      </c>
      <c r="CE66" s="15">
        <v>0</v>
      </c>
      <c r="CF66" s="47">
        <v>0</v>
      </c>
      <c r="CG66" s="4">
        <v>0</v>
      </c>
      <c r="CH66" s="15">
        <v>0</v>
      </c>
      <c r="CI66" s="47">
        <v>0</v>
      </c>
      <c r="CJ66" s="4">
        <v>0</v>
      </c>
      <c r="CK66" s="15">
        <v>0</v>
      </c>
      <c r="CL66" s="47">
        <v>0</v>
      </c>
      <c r="CM66" s="4">
        <v>0</v>
      </c>
      <c r="CN66" s="15">
        <v>0</v>
      </c>
      <c r="CO66" s="47">
        <v>0</v>
      </c>
      <c r="CP66" s="4">
        <v>0</v>
      </c>
      <c r="CQ66" s="15">
        <v>0</v>
      </c>
      <c r="CR66" s="47">
        <v>0</v>
      </c>
      <c r="CS66" s="4">
        <v>0</v>
      </c>
      <c r="CT66" s="15">
        <v>0</v>
      </c>
      <c r="CU66" s="47">
        <v>0</v>
      </c>
      <c r="CV66" s="4">
        <v>0</v>
      </c>
      <c r="CW66" s="15">
        <f t="shared" si="192"/>
        <v>0</v>
      </c>
      <c r="CX66" s="47">
        <v>0</v>
      </c>
      <c r="CY66" s="4">
        <v>0</v>
      </c>
      <c r="CZ66" s="15">
        <v>0</v>
      </c>
      <c r="DA66" s="47">
        <v>0</v>
      </c>
      <c r="DB66" s="4">
        <v>0</v>
      </c>
      <c r="DC66" s="15">
        <v>0</v>
      </c>
      <c r="DD66" s="47">
        <v>0</v>
      </c>
      <c r="DE66" s="4">
        <v>0</v>
      </c>
      <c r="DF66" s="15">
        <v>0</v>
      </c>
      <c r="DG66" s="47">
        <v>0</v>
      </c>
      <c r="DH66" s="4">
        <v>0</v>
      </c>
      <c r="DI66" s="15">
        <v>0</v>
      </c>
      <c r="DJ66" s="47">
        <v>2.5999999999999999E-2</v>
      </c>
      <c r="DK66" s="4">
        <v>0.39100000000000001</v>
      </c>
      <c r="DL66" s="15">
        <f t="shared" ref="DL66" si="202">DK66/DJ66*1000</f>
        <v>15038.461538461541</v>
      </c>
      <c r="DM66" s="47">
        <v>0</v>
      </c>
      <c r="DN66" s="4">
        <v>0</v>
      </c>
      <c r="DO66" s="15">
        <v>0</v>
      </c>
      <c r="DP66" s="71">
        <v>0</v>
      </c>
      <c r="DQ66" s="4">
        <v>0</v>
      </c>
      <c r="DR66" s="15">
        <v>0</v>
      </c>
      <c r="DS66" s="47">
        <v>0</v>
      </c>
      <c r="DT66" s="4">
        <v>0</v>
      </c>
      <c r="DU66" s="15">
        <v>0</v>
      </c>
      <c r="DV66" s="47">
        <v>0</v>
      </c>
      <c r="DW66" s="4">
        <v>0</v>
      </c>
      <c r="DX66" s="15">
        <v>0</v>
      </c>
      <c r="DY66" s="47">
        <v>0</v>
      </c>
      <c r="DZ66" s="4">
        <v>0</v>
      </c>
      <c r="EA66" s="15">
        <v>0</v>
      </c>
      <c r="EB66" s="47">
        <v>2.875</v>
      </c>
      <c r="EC66" s="4">
        <v>15.404</v>
      </c>
      <c r="ED66" s="15">
        <f t="shared" ref="ED66" si="203">EC66/EB66*1000</f>
        <v>5357.913043478261</v>
      </c>
      <c r="EE66" s="47">
        <v>2.0009999999999999</v>
      </c>
      <c r="EF66" s="4">
        <v>15.606999999999999</v>
      </c>
      <c r="EG66" s="15">
        <f t="shared" ref="EG66" si="204">EF66/EE66*1000</f>
        <v>7799.60019990005</v>
      </c>
      <c r="EH66" s="6">
        <f t="shared" si="193"/>
        <v>5.2620000000000005</v>
      </c>
      <c r="EI66" s="11">
        <f t="shared" si="194"/>
        <v>33.143000000000001</v>
      </c>
    </row>
    <row r="67" spans="1:139" x14ac:dyDescent="0.3">
      <c r="A67" s="60">
        <v>2013</v>
      </c>
      <c r="B67" s="61" t="s">
        <v>14</v>
      </c>
      <c r="C67" s="47">
        <v>0</v>
      </c>
      <c r="D67" s="4">
        <v>0</v>
      </c>
      <c r="E67" s="15">
        <v>0</v>
      </c>
      <c r="F67" s="47">
        <v>0</v>
      </c>
      <c r="G67" s="4">
        <v>0</v>
      </c>
      <c r="H67" s="15">
        <v>0</v>
      </c>
      <c r="I67" s="47">
        <v>0</v>
      </c>
      <c r="J67" s="4">
        <v>0</v>
      </c>
      <c r="K67" s="15">
        <v>0</v>
      </c>
      <c r="L67" s="47">
        <v>1140.202</v>
      </c>
      <c r="M67" s="4">
        <v>5340.0039999999999</v>
      </c>
      <c r="N67" s="15">
        <f t="shared" si="196"/>
        <v>4683.3841722782454</v>
      </c>
      <c r="O67" s="47">
        <v>0</v>
      </c>
      <c r="P67" s="4">
        <v>0</v>
      </c>
      <c r="Q67" s="15">
        <f t="shared" si="191"/>
        <v>0</v>
      </c>
      <c r="R67" s="47">
        <v>0</v>
      </c>
      <c r="S67" s="4">
        <v>0</v>
      </c>
      <c r="T67" s="15">
        <v>0</v>
      </c>
      <c r="U67" s="47"/>
      <c r="V67" s="4"/>
      <c r="W67" s="15"/>
      <c r="X67" s="47">
        <v>0</v>
      </c>
      <c r="Y67" s="4">
        <v>0</v>
      </c>
      <c r="Z67" s="15">
        <v>0</v>
      </c>
      <c r="AA67" s="47">
        <v>0</v>
      </c>
      <c r="AB67" s="4">
        <v>0</v>
      </c>
      <c r="AC67" s="15">
        <v>0</v>
      </c>
      <c r="AD67" s="47">
        <v>0.37</v>
      </c>
      <c r="AE67" s="4">
        <v>2.5990000000000002</v>
      </c>
      <c r="AF67" s="15">
        <f t="shared" si="197"/>
        <v>7024.3243243243251</v>
      </c>
      <c r="AG67" s="47">
        <v>0</v>
      </c>
      <c r="AH67" s="4">
        <v>0</v>
      </c>
      <c r="AI67" s="15">
        <v>0</v>
      </c>
      <c r="AJ67" s="47">
        <v>0</v>
      </c>
      <c r="AK67" s="4">
        <v>0</v>
      </c>
      <c r="AL67" s="15">
        <v>0</v>
      </c>
      <c r="AM67" s="47">
        <v>246.31299999999999</v>
      </c>
      <c r="AN67" s="4">
        <v>163.03200000000001</v>
      </c>
      <c r="AO67" s="15">
        <f t="shared" ref="AO67:AO68" si="205">AN67/AM67*1000</f>
        <v>661.88954703974218</v>
      </c>
      <c r="AP67" s="47">
        <v>0</v>
      </c>
      <c r="AQ67" s="4">
        <v>0</v>
      </c>
      <c r="AR67" s="15">
        <v>0</v>
      </c>
      <c r="AS67" s="47">
        <v>0</v>
      </c>
      <c r="AT67" s="4">
        <v>0</v>
      </c>
      <c r="AU67" s="15">
        <v>0</v>
      </c>
      <c r="AV67" s="47">
        <v>0</v>
      </c>
      <c r="AW67" s="4">
        <v>0</v>
      </c>
      <c r="AX67" s="15">
        <v>0</v>
      </c>
      <c r="AY67" s="47">
        <v>0</v>
      </c>
      <c r="AZ67" s="4">
        <v>0</v>
      </c>
      <c r="BA67" s="15">
        <v>0</v>
      </c>
      <c r="BB67" s="47">
        <v>0</v>
      </c>
      <c r="BC67" s="4">
        <v>0</v>
      </c>
      <c r="BD67" s="15">
        <v>0</v>
      </c>
      <c r="BE67" s="47">
        <v>0</v>
      </c>
      <c r="BF67" s="4">
        <v>0</v>
      </c>
      <c r="BG67" s="15">
        <v>0</v>
      </c>
      <c r="BH67" s="47">
        <v>0</v>
      </c>
      <c r="BI67" s="4">
        <v>0</v>
      </c>
      <c r="BJ67" s="15">
        <v>0</v>
      </c>
      <c r="BK67" s="47">
        <v>0</v>
      </c>
      <c r="BL67" s="4">
        <v>0</v>
      </c>
      <c r="BM67" s="15">
        <v>0</v>
      </c>
      <c r="BN67" s="47">
        <v>0</v>
      </c>
      <c r="BO67" s="4">
        <v>0</v>
      </c>
      <c r="BP67" s="15">
        <v>0</v>
      </c>
      <c r="BQ67" s="47">
        <v>0</v>
      </c>
      <c r="BR67" s="4">
        <v>0</v>
      </c>
      <c r="BS67" s="15">
        <v>0</v>
      </c>
      <c r="BT67" s="47">
        <v>0</v>
      </c>
      <c r="BU67" s="4">
        <v>0</v>
      </c>
      <c r="BV67" s="15">
        <v>0</v>
      </c>
      <c r="BW67" s="47">
        <v>0</v>
      </c>
      <c r="BX67" s="4">
        <v>0</v>
      </c>
      <c r="BY67" s="15">
        <v>0</v>
      </c>
      <c r="BZ67" s="47">
        <v>0</v>
      </c>
      <c r="CA67" s="4">
        <v>0</v>
      </c>
      <c r="CB67" s="15">
        <v>0</v>
      </c>
      <c r="CC67" s="47">
        <v>4.9020000000000001</v>
      </c>
      <c r="CD67" s="4">
        <v>74.316999999999993</v>
      </c>
      <c r="CE67" s="15">
        <f t="shared" ref="CE67:CE68" si="206">CD67/CC67*1000</f>
        <v>15160.546715626273</v>
      </c>
      <c r="CF67" s="47">
        <v>0</v>
      </c>
      <c r="CG67" s="4">
        <v>0</v>
      </c>
      <c r="CH67" s="15">
        <v>0</v>
      </c>
      <c r="CI67" s="47">
        <v>0</v>
      </c>
      <c r="CJ67" s="4">
        <v>0</v>
      </c>
      <c r="CK67" s="15">
        <v>0</v>
      </c>
      <c r="CL67" s="47">
        <v>0</v>
      </c>
      <c r="CM67" s="4">
        <v>0</v>
      </c>
      <c r="CN67" s="15">
        <v>0</v>
      </c>
      <c r="CO67" s="47">
        <v>0</v>
      </c>
      <c r="CP67" s="4">
        <v>0</v>
      </c>
      <c r="CQ67" s="15">
        <v>0</v>
      </c>
      <c r="CR67" s="47">
        <v>0</v>
      </c>
      <c r="CS67" s="4">
        <v>0</v>
      </c>
      <c r="CT67" s="15">
        <v>0</v>
      </c>
      <c r="CU67" s="47">
        <v>0</v>
      </c>
      <c r="CV67" s="4">
        <v>0</v>
      </c>
      <c r="CW67" s="15">
        <f t="shared" si="192"/>
        <v>0</v>
      </c>
      <c r="CX67" s="47">
        <v>0</v>
      </c>
      <c r="CY67" s="4">
        <v>0</v>
      </c>
      <c r="CZ67" s="15">
        <v>0</v>
      </c>
      <c r="DA67" s="47">
        <v>0</v>
      </c>
      <c r="DB67" s="4">
        <v>0</v>
      </c>
      <c r="DC67" s="15">
        <v>0</v>
      </c>
      <c r="DD67" s="47">
        <v>0</v>
      </c>
      <c r="DE67" s="4">
        <v>0</v>
      </c>
      <c r="DF67" s="15">
        <v>0</v>
      </c>
      <c r="DG67" s="47">
        <v>0</v>
      </c>
      <c r="DH67" s="4">
        <v>0</v>
      </c>
      <c r="DI67" s="15">
        <v>0</v>
      </c>
      <c r="DJ67" s="47">
        <v>4.4999999999999998E-2</v>
      </c>
      <c r="DK67" s="4">
        <v>0.41299999999999998</v>
      </c>
      <c r="DL67" s="15">
        <f t="shared" si="198"/>
        <v>9177.7777777777774</v>
      </c>
      <c r="DM67" s="47">
        <v>0</v>
      </c>
      <c r="DN67" s="4">
        <v>0</v>
      </c>
      <c r="DO67" s="15">
        <v>0</v>
      </c>
      <c r="DP67" s="71">
        <v>0</v>
      </c>
      <c r="DQ67" s="4">
        <v>0</v>
      </c>
      <c r="DR67" s="15">
        <v>0</v>
      </c>
      <c r="DS67" s="47">
        <v>0</v>
      </c>
      <c r="DT67" s="4">
        <v>0</v>
      </c>
      <c r="DU67" s="15">
        <v>0</v>
      </c>
      <c r="DV67" s="47">
        <v>0</v>
      </c>
      <c r="DW67" s="4">
        <v>0</v>
      </c>
      <c r="DX67" s="15">
        <v>0</v>
      </c>
      <c r="DY67" s="47">
        <v>0</v>
      </c>
      <c r="DZ67" s="4">
        <v>0</v>
      </c>
      <c r="EA67" s="15">
        <v>0</v>
      </c>
      <c r="EB67" s="47">
        <v>4.1050000000000004</v>
      </c>
      <c r="EC67" s="4">
        <v>22.65</v>
      </c>
      <c r="ED67" s="15">
        <f t="shared" si="199"/>
        <v>5517.6613885505467</v>
      </c>
      <c r="EE67" s="47">
        <v>6.3570000000000002</v>
      </c>
      <c r="EF67" s="4">
        <v>51.555999999999997</v>
      </c>
      <c r="EG67" s="15">
        <f t="shared" si="199"/>
        <v>8110.1148340412137</v>
      </c>
      <c r="EH67" s="6">
        <f t="shared" si="193"/>
        <v>1402.2939999999999</v>
      </c>
      <c r="EI67" s="11">
        <f t="shared" si="194"/>
        <v>5654.570999999999</v>
      </c>
    </row>
    <row r="68" spans="1:139" x14ac:dyDescent="0.3">
      <c r="A68" s="60">
        <v>2013</v>
      </c>
      <c r="B68" s="61" t="s">
        <v>15</v>
      </c>
      <c r="C68" s="47">
        <v>7.1999999999999995E-2</v>
      </c>
      <c r="D68" s="4">
        <v>52.37</v>
      </c>
      <c r="E68" s="15">
        <f t="shared" si="196"/>
        <v>727361.11111111112</v>
      </c>
      <c r="F68" s="47">
        <v>0</v>
      </c>
      <c r="G68" s="4">
        <v>0</v>
      </c>
      <c r="H68" s="15">
        <v>0</v>
      </c>
      <c r="I68" s="47">
        <v>0</v>
      </c>
      <c r="J68" s="4">
        <v>0</v>
      </c>
      <c r="K68" s="15">
        <v>0</v>
      </c>
      <c r="L68" s="47">
        <v>840.26400000000001</v>
      </c>
      <c r="M68" s="4">
        <v>3874.43</v>
      </c>
      <c r="N68" s="15">
        <f t="shared" si="196"/>
        <v>4610.9675054506679</v>
      </c>
      <c r="O68" s="47">
        <v>0</v>
      </c>
      <c r="P68" s="4">
        <v>0</v>
      </c>
      <c r="Q68" s="15">
        <f t="shared" si="191"/>
        <v>0</v>
      </c>
      <c r="R68" s="47">
        <v>0</v>
      </c>
      <c r="S68" s="4">
        <v>0</v>
      </c>
      <c r="T68" s="15">
        <v>0</v>
      </c>
      <c r="U68" s="47"/>
      <c r="V68" s="4"/>
      <c r="W68" s="15"/>
      <c r="X68" s="47">
        <v>0</v>
      </c>
      <c r="Y68" s="4">
        <v>0</v>
      </c>
      <c r="Z68" s="15">
        <v>0</v>
      </c>
      <c r="AA68" s="47">
        <v>0</v>
      </c>
      <c r="AB68" s="4">
        <v>0</v>
      </c>
      <c r="AC68" s="15">
        <v>0</v>
      </c>
      <c r="AD68" s="47">
        <v>0</v>
      </c>
      <c r="AE68" s="4">
        <v>0</v>
      </c>
      <c r="AF68" s="15">
        <v>0</v>
      </c>
      <c r="AG68" s="47">
        <v>0</v>
      </c>
      <c r="AH68" s="4">
        <v>0</v>
      </c>
      <c r="AI68" s="15">
        <v>0</v>
      </c>
      <c r="AJ68" s="47">
        <v>0</v>
      </c>
      <c r="AK68" s="4">
        <v>0</v>
      </c>
      <c r="AL68" s="15">
        <v>0</v>
      </c>
      <c r="AM68" s="47">
        <v>86.638000000000005</v>
      </c>
      <c r="AN68" s="4">
        <v>118.8</v>
      </c>
      <c r="AO68" s="15">
        <f t="shared" si="205"/>
        <v>1371.2227890763866</v>
      </c>
      <c r="AP68" s="47">
        <v>0</v>
      </c>
      <c r="AQ68" s="4">
        <v>0</v>
      </c>
      <c r="AR68" s="15">
        <v>0</v>
      </c>
      <c r="AS68" s="47">
        <v>0</v>
      </c>
      <c r="AT68" s="4">
        <v>0</v>
      </c>
      <c r="AU68" s="15">
        <v>0</v>
      </c>
      <c r="AV68" s="47">
        <v>0</v>
      </c>
      <c r="AW68" s="4">
        <v>0</v>
      </c>
      <c r="AX68" s="15">
        <v>0</v>
      </c>
      <c r="AY68" s="47">
        <v>0</v>
      </c>
      <c r="AZ68" s="4">
        <v>0</v>
      </c>
      <c r="BA68" s="15">
        <v>0</v>
      </c>
      <c r="BB68" s="47">
        <v>0</v>
      </c>
      <c r="BC68" s="4">
        <v>0</v>
      </c>
      <c r="BD68" s="15">
        <v>0</v>
      </c>
      <c r="BE68" s="47">
        <v>0</v>
      </c>
      <c r="BF68" s="4">
        <v>0</v>
      </c>
      <c r="BG68" s="15">
        <v>0</v>
      </c>
      <c r="BH68" s="47">
        <v>0</v>
      </c>
      <c r="BI68" s="4">
        <v>0</v>
      </c>
      <c r="BJ68" s="15">
        <v>0</v>
      </c>
      <c r="BK68" s="47">
        <v>0</v>
      </c>
      <c r="BL68" s="4">
        <v>0</v>
      </c>
      <c r="BM68" s="15">
        <v>0</v>
      </c>
      <c r="BN68" s="47">
        <v>0</v>
      </c>
      <c r="BO68" s="4">
        <v>0</v>
      </c>
      <c r="BP68" s="15">
        <v>0</v>
      </c>
      <c r="BQ68" s="47">
        <v>0</v>
      </c>
      <c r="BR68" s="4">
        <v>0</v>
      </c>
      <c r="BS68" s="15">
        <v>0</v>
      </c>
      <c r="BT68" s="47">
        <v>0</v>
      </c>
      <c r="BU68" s="4">
        <v>0</v>
      </c>
      <c r="BV68" s="15">
        <v>0</v>
      </c>
      <c r="BW68" s="47">
        <v>0</v>
      </c>
      <c r="BX68" s="4">
        <v>0</v>
      </c>
      <c r="BY68" s="15">
        <v>0</v>
      </c>
      <c r="BZ68" s="47">
        <v>0</v>
      </c>
      <c r="CA68" s="4">
        <v>0</v>
      </c>
      <c r="CB68" s="15">
        <v>0</v>
      </c>
      <c r="CC68" s="47">
        <v>41.183999999999997</v>
      </c>
      <c r="CD68" s="4">
        <v>241.13</v>
      </c>
      <c r="CE68" s="15">
        <f t="shared" si="206"/>
        <v>5854.9436674436683</v>
      </c>
      <c r="CF68" s="47">
        <v>0</v>
      </c>
      <c r="CG68" s="4">
        <v>0</v>
      </c>
      <c r="CH68" s="15">
        <v>0</v>
      </c>
      <c r="CI68" s="47">
        <v>0</v>
      </c>
      <c r="CJ68" s="4">
        <v>0</v>
      </c>
      <c r="CK68" s="15">
        <v>0</v>
      </c>
      <c r="CL68" s="47">
        <v>0</v>
      </c>
      <c r="CM68" s="4">
        <v>0</v>
      </c>
      <c r="CN68" s="15">
        <v>0</v>
      </c>
      <c r="CO68" s="47">
        <v>0</v>
      </c>
      <c r="CP68" s="4">
        <v>0</v>
      </c>
      <c r="CQ68" s="15">
        <v>0</v>
      </c>
      <c r="CR68" s="47">
        <v>0</v>
      </c>
      <c r="CS68" s="4">
        <v>0</v>
      </c>
      <c r="CT68" s="15">
        <v>0</v>
      </c>
      <c r="CU68" s="47">
        <v>0</v>
      </c>
      <c r="CV68" s="4">
        <v>0</v>
      </c>
      <c r="CW68" s="15">
        <f t="shared" si="192"/>
        <v>0</v>
      </c>
      <c r="CX68" s="47">
        <v>0</v>
      </c>
      <c r="CY68" s="4">
        <v>0</v>
      </c>
      <c r="CZ68" s="15">
        <v>0</v>
      </c>
      <c r="DA68" s="47">
        <v>0</v>
      </c>
      <c r="DB68" s="4">
        <v>0</v>
      </c>
      <c r="DC68" s="15">
        <v>0</v>
      </c>
      <c r="DD68" s="47">
        <v>0</v>
      </c>
      <c r="DE68" s="4">
        <v>0</v>
      </c>
      <c r="DF68" s="15">
        <v>0</v>
      </c>
      <c r="DG68" s="47">
        <v>0</v>
      </c>
      <c r="DH68" s="4">
        <v>0</v>
      </c>
      <c r="DI68" s="15">
        <v>0</v>
      </c>
      <c r="DJ68" s="47">
        <v>0</v>
      </c>
      <c r="DK68" s="4">
        <v>0</v>
      </c>
      <c r="DL68" s="15">
        <v>0</v>
      </c>
      <c r="DM68" s="47">
        <v>0</v>
      </c>
      <c r="DN68" s="4">
        <v>0</v>
      </c>
      <c r="DO68" s="15">
        <v>0</v>
      </c>
      <c r="DP68" s="71">
        <v>0</v>
      </c>
      <c r="DQ68" s="4">
        <v>0</v>
      </c>
      <c r="DR68" s="15">
        <v>0</v>
      </c>
      <c r="DS68" s="47">
        <v>0</v>
      </c>
      <c r="DT68" s="4">
        <v>0</v>
      </c>
      <c r="DU68" s="15">
        <v>0</v>
      </c>
      <c r="DV68" s="47">
        <v>0</v>
      </c>
      <c r="DW68" s="4">
        <v>0</v>
      </c>
      <c r="DX68" s="15">
        <v>0</v>
      </c>
      <c r="DY68" s="47">
        <v>0</v>
      </c>
      <c r="DZ68" s="4">
        <v>0</v>
      </c>
      <c r="EA68" s="15">
        <v>0</v>
      </c>
      <c r="EB68" s="47">
        <v>3.3</v>
      </c>
      <c r="EC68" s="4">
        <v>15.68</v>
      </c>
      <c r="ED68" s="15">
        <f t="shared" si="199"/>
        <v>4751.515151515152</v>
      </c>
      <c r="EE68" s="47">
        <v>2.3479999999999999</v>
      </c>
      <c r="EF68" s="4">
        <v>35.630000000000003</v>
      </c>
      <c r="EG68" s="15">
        <f t="shared" si="199"/>
        <v>15174.616695059627</v>
      </c>
      <c r="EH68" s="6">
        <f t="shared" si="193"/>
        <v>973.80599999999993</v>
      </c>
      <c r="EI68" s="11">
        <f t="shared" si="194"/>
        <v>4338.04</v>
      </c>
    </row>
    <row r="69" spans="1:139" x14ac:dyDescent="0.3">
      <c r="A69" s="60">
        <v>2013</v>
      </c>
      <c r="B69" s="15" t="s">
        <v>16</v>
      </c>
      <c r="C69" s="47">
        <v>0</v>
      </c>
      <c r="D69" s="4">
        <v>0</v>
      </c>
      <c r="E69" s="15">
        <v>0</v>
      </c>
      <c r="F69" s="47">
        <v>0</v>
      </c>
      <c r="G69" s="4">
        <v>0</v>
      </c>
      <c r="H69" s="15">
        <v>0</v>
      </c>
      <c r="I69" s="47">
        <v>0</v>
      </c>
      <c r="J69" s="4">
        <v>0</v>
      </c>
      <c r="K69" s="15">
        <v>0</v>
      </c>
      <c r="L69" s="47">
        <v>780.09500000000003</v>
      </c>
      <c r="M69" s="4">
        <v>3663.61</v>
      </c>
      <c r="N69" s="15">
        <f t="shared" ref="N69" si="207">M69/L69*1000</f>
        <v>4696.3639043962594</v>
      </c>
      <c r="O69" s="47">
        <v>0</v>
      </c>
      <c r="P69" s="4">
        <v>0</v>
      </c>
      <c r="Q69" s="15">
        <f t="shared" si="191"/>
        <v>0</v>
      </c>
      <c r="R69" s="47">
        <v>0</v>
      </c>
      <c r="S69" s="4">
        <v>0</v>
      </c>
      <c r="T69" s="15">
        <v>0</v>
      </c>
      <c r="U69" s="47"/>
      <c r="V69" s="4"/>
      <c r="W69" s="15"/>
      <c r="X69" s="47">
        <v>0</v>
      </c>
      <c r="Y69" s="4">
        <v>0</v>
      </c>
      <c r="Z69" s="15">
        <v>0</v>
      </c>
      <c r="AA69" s="47">
        <v>0</v>
      </c>
      <c r="AB69" s="4">
        <v>0</v>
      </c>
      <c r="AC69" s="15">
        <v>0</v>
      </c>
      <c r="AD69" s="47">
        <v>0.114</v>
      </c>
      <c r="AE69" s="4">
        <v>4.67</v>
      </c>
      <c r="AF69" s="15">
        <f t="shared" ref="AF69" si="208">AE69/AD69*1000</f>
        <v>40964.912280701756</v>
      </c>
      <c r="AG69" s="47">
        <v>0</v>
      </c>
      <c r="AH69" s="4">
        <v>0</v>
      </c>
      <c r="AI69" s="15">
        <v>0</v>
      </c>
      <c r="AJ69" s="47">
        <v>0</v>
      </c>
      <c r="AK69" s="4">
        <v>0</v>
      </c>
      <c r="AL69" s="15">
        <v>0</v>
      </c>
      <c r="AM69" s="47">
        <v>69.096000000000004</v>
      </c>
      <c r="AN69" s="4">
        <v>131.13</v>
      </c>
      <c r="AO69" s="15">
        <f t="shared" ref="AO69" si="209">AN69/AM69*1000</f>
        <v>1897.7943730461964</v>
      </c>
      <c r="AP69" s="47">
        <v>0</v>
      </c>
      <c r="AQ69" s="4">
        <v>0</v>
      </c>
      <c r="AR69" s="15">
        <v>0</v>
      </c>
      <c r="AS69" s="47">
        <v>0</v>
      </c>
      <c r="AT69" s="4">
        <v>0</v>
      </c>
      <c r="AU69" s="15">
        <v>0</v>
      </c>
      <c r="AV69" s="47">
        <v>0</v>
      </c>
      <c r="AW69" s="4">
        <v>0</v>
      </c>
      <c r="AX69" s="15">
        <v>0</v>
      </c>
      <c r="AY69" s="47">
        <v>0</v>
      </c>
      <c r="AZ69" s="4">
        <v>0</v>
      </c>
      <c r="BA69" s="15">
        <v>0</v>
      </c>
      <c r="BB69" s="47">
        <v>0</v>
      </c>
      <c r="BC69" s="4">
        <v>0</v>
      </c>
      <c r="BD69" s="15">
        <v>0</v>
      </c>
      <c r="BE69" s="47">
        <v>0</v>
      </c>
      <c r="BF69" s="4">
        <v>0</v>
      </c>
      <c r="BG69" s="15">
        <v>0</v>
      </c>
      <c r="BH69" s="47">
        <v>0.113</v>
      </c>
      <c r="BI69" s="4">
        <v>3.98</v>
      </c>
      <c r="BJ69" s="15">
        <f t="shared" ref="BJ69" si="210">BI69/BH69*1000</f>
        <v>35221.238938053095</v>
      </c>
      <c r="BK69" s="47">
        <v>0</v>
      </c>
      <c r="BL69" s="4">
        <v>0</v>
      </c>
      <c r="BM69" s="15">
        <v>0</v>
      </c>
      <c r="BN69" s="47">
        <v>0</v>
      </c>
      <c r="BO69" s="4">
        <v>0</v>
      </c>
      <c r="BP69" s="15">
        <v>0</v>
      </c>
      <c r="BQ69" s="47">
        <v>0.05</v>
      </c>
      <c r="BR69" s="4">
        <v>0.34</v>
      </c>
      <c r="BS69" s="15">
        <f t="shared" ref="BS69" si="211">BR69/BQ69*1000</f>
        <v>6800</v>
      </c>
      <c r="BT69" s="47">
        <v>0</v>
      </c>
      <c r="BU69" s="4">
        <v>0</v>
      </c>
      <c r="BV69" s="15">
        <v>0</v>
      </c>
      <c r="BW69" s="47">
        <v>0</v>
      </c>
      <c r="BX69" s="4">
        <v>0</v>
      </c>
      <c r="BY69" s="15">
        <v>0</v>
      </c>
      <c r="BZ69" s="47">
        <v>1.75</v>
      </c>
      <c r="CA69" s="4">
        <v>20.65</v>
      </c>
      <c r="CB69" s="15">
        <f t="shared" ref="CB69" si="212">CA69/BZ69*1000</f>
        <v>11799.999999999998</v>
      </c>
      <c r="CC69" s="47">
        <v>9.0589999999999993</v>
      </c>
      <c r="CD69" s="4">
        <v>38.07</v>
      </c>
      <c r="CE69" s="15">
        <f t="shared" ref="CE69" si="213">CD69/CC69*1000</f>
        <v>4202.4506016116575</v>
      </c>
      <c r="CF69" s="47">
        <v>0</v>
      </c>
      <c r="CG69" s="4">
        <v>0</v>
      </c>
      <c r="CH69" s="15">
        <v>0</v>
      </c>
      <c r="CI69" s="47">
        <v>0</v>
      </c>
      <c r="CJ69" s="4">
        <v>0</v>
      </c>
      <c r="CK69" s="15">
        <v>0</v>
      </c>
      <c r="CL69" s="47">
        <v>0</v>
      </c>
      <c r="CM69" s="4">
        <v>0</v>
      </c>
      <c r="CN69" s="15">
        <v>0</v>
      </c>
      <c r="CO69" s="47">
        <v>0</v>
      </c>
      <c r="CP69" s="4">
        <v>0</v>
      </c>
      <c r="CQ69" s="15">
        <v>0</v>
      </c>
      <c r="CR69" s="47">
        <v>0</v>
      </c>
      <c r="CS69" s="4">
        <v>0</v>
      </c>
      <c r="CT69" s="15">
        <v>0</v>
      </c>
      <c r="CU69" s="47">
        <v>0</v>
      </c>
      <c r="CV69" s="4">
        <v>0</v>
      </c>
      <c r="CW69" s="15">
        <f t="shared" si="192"/>
        <v>0</v>
      </c>
      <c r="CX69" s="47">
        <v>0</v>
      </c>
      <c r="CY69" s="4">
        <v>0</v>
      </c>
      <c r="CZ69" s="15">
        <v>0</v>
      </c>
      <c r="DA69" s="47">
        <v>0</v>
      </c>
      <c r="DB69" s="4">
        <v>0</v>
      </c>
      <c r="DC69" s="15">
        <v>0</v>
      </c>
      <c r="DD69" s="47">
        <v>0</v>
      </c>
      <c r="DE69" s="4">
        <v>0</v>
      </c>
      <c r="DF69" s="15">
        <v>0</v>
      </c>
      <c r="DG69" s="47">
        <v>0</v>
      </c>
      <c r="DH69" s="4">
        <v>0</v>
      </c>
      <c r="DI69" s="15">
        <v>0</v>
      </c>
      <c r="DJ69" s="47">
        <v>0</v>
      </c>
      <c r="DK69" s="4">
        <v>0</v>
      </c>
      <c r="DL69" s="15">
        <v>0</v>
      </c>
      <c r="DM69" s="47">
        <v>0</v>
      </c>
      <c r="DN69" s="4">
        <v>0</v>
      </c>
      <c r="DO69" s="15">
        <v>0</v>
      </c>
      <c r="DP69" s="71">
        <v>0</v>
      </c>
      <c r="DQ69" s="4">
        <v>0</v>
      </c>
      <c r="DR69" s="15">
        <v>0</v>
      </c>
      <c r="DS69" s="47">
        <v>0</v>
      </c>
      <c r="DT69" s="4">
        <v>0</v>
      </c>
      <c r="DU69" s="15">
        <v>0</v>
      </c>
      <c r="DV69" s="47">
        <v>30</v>
      </c>
      <c r="DW69" s="4">
        <v>149.55000000000001</v>
      </c>
      <c r="DX69" s="15">
        <f t="shared" ref="DX69" si="214">DW69/DV69*1000</f>
        <v>4985</v>
      </c>
      <c r="DY69" s="47">
        <v>0</v>
      </c>
      <c r="DZ69" s="4">
        <v>0</v>
      </c>
      <c r="EA69" s="15">
        <v>0</v>
      </c>
      <c r="EB69" s="47">
        <v>2.0699999999999998</v>
      </c>
      <c r="EC69" s="4">
        <v>11.12</v>
      </c>
      <c r="ED69" s="15">
        <f t="shared" ref="ED69" si="215">EC69/EB69*1000</f>
        <v>5371.9806763285023</v>
      </c>
      <c r="EE69" s="47">
        <v>5.984</v>
      </c>
      <c r="EF69" s="4">
        <v>43.69</v>
      </c>
      <c r="EG69" s="15">
        <f t="shared" ref="EG69" si="216">EF69/EE69*1000</f>
        <v>7301.1363636363631</v>
      </c>
      <c r="EH69" s="6">
        <f t="shared" si="193"/>
        <v>898.33100000000013</v>
      </c>
      <c r="EI69" s="11">
        <f t="shared" si="194"/>
        <v>4066.8100000000009</v>
      </c>
    </row>
    <row r="70" spans="1:139" ht="15" thickBot="1" x14ac:dyDescent="0.35">
      <c r="A70" s="75"/>
      <c r="B70" s="76" t="s">
        <v>17</v>
      </c>
      <c r="C70" s="66">
        <f>SUM(C58:C69)</f>
        <v>30.082999999999998</v>
      </c>
      <c r="D70" s="33">
        <f>SUM(D58:D69)</f>
        <v>342.178</v>
      </c>
      <c r="E70" s="67"/>
      <c r="F70" s="66">
        <f>SUM(F58:F69)</f>
        <v>0</v>
      </c>
      <c r="G70" s="33">
        <f>SUM(G58:G69)</f>
        <v>0</v>
      </c>
      <c r="H70" s="67"/>
      <c r="I70" s="66">
        <f>SUM(I58:I69)</f>
        <v>0</v>
      </c>
      <c r="J70" s="33">
        <f>SUM(J58:J69)</f>
        <v>0</v>
      </c>
      <c r="K70" s="67"/>
      <c r="L70" s="66">
        <f>SUM(L58:L69)</f>
        <v>2760.5609999999997</v>
      </c>
      <c r="M70" s="33">
        <f>SUM(M58:M69)</f>
        <v>12878.044</v>
      </c>
      <c r="N70" s="67"/>
      <c r="O70" s="66">
        <f t="shared" ref="O70:P70" si="217">SUM(O58:O69)</f>
        <v>0</v>
      </c>
      <c r="P70" s="33">
        <f t="shared" si="217"/>
        <v>0</v>
      </c>
      <c r="Q70" s="67"/>
      <c r="R70" s="66">
        <f>SUM(R58:R69)</f>
        <v>0</v>
      </c>
      <c r="S70" s="33">
        <f>SUM(S58:S69)</f>
        <v>0</v>
      </c>
      <c r="T70" s="67"/>
      <c r="U70" s="66"/>
      <c r="V70" s="33"/>
      <c r="W70" s="67"/>
      <c r="X70" s="66">
        <f>SUM(X58:X69)</f>
        <v>0</v>
      </c>
      <c r="Y70" s="33">
        <f>SUM(Y58:Y69)</f>
        <v>0</v>
      </c>
      <c r="Z70" s="67"/>
      <c r="AA70" s="66">
        <f>SUM(AA58:AA69)</f>
        <v>0</v>
      </c>
      <c r="AB70" s="33">
        <f>SUM(AB58:AB69)</f>
        <v>0</v>
      </c>
      <c r="AC70" s="67"/>
      <c r="AD70" s="66">
        <f>SUM(AD58:AD69)</f>
        <v>8.4489999999999998</v>
      </c>
      <c r="AE70" s="33">
        <f>SUM(AE58:AE69)</f>
        <v>218.32999999999998</v>
      </c>
      <c r="AF70" s="67"/>
      <c r="AG70" s="66">
        <f t="shared" ref="AG70:AH70" si="218">SUM(AG58:AG69)</f>
        <v>0</v>
      </c>
      <c r="AH70" s="33">
        <f t="shared" si="218"/>
        <v>0</v>
      </c>
      <c r="AI70" s="67"/>
      <c r="AJ70" s="66">
        <f t="shared" ref="AJ70:AK70" si="219">SUM(AJ58:AJ69)</f>
        <v>0</v>
      </c>
      <c r="AK70" s="33">
        <f t="shared" si="219"/>
        <v>0</v>
      </c>
      <c r="AL70" s="67"/>
      <c r="AM70" s="66">
        <f>SUM(AM58:AM69)</f>
        <v>402.04700000000003</v>
      </c>
      <c r="AN70" s="33">
        <f>SUM(AN58:AN69)</f>
        <v>412.96199999999999</v>
      </c>
      <c r="AO70" s="67"/>
      <c r="AP70" s="66">
        <f>SUM(AP58:AP69)</f>
        <v>0.36</v>
      </c>
      <c r="AQ70" s="33">
        <f>SUM(AQ58:AQ69)</f>
        <v>1.7410000000000001</v>
      </c>
      <c r="AR70" s="67"/>
      <c r="AS70" s="66">
        <f>SUM(AS58:AS69)</f>
        <v>0</v>
      </c>
      <c r="AT70" s="33">
        <f>SUM(AT58:AT69)</f>
        <v>0</v>
      </c>
      <c r="AU70" s="67"/>
      <c r="AV70" s="66">
        <f>SUM(AV58:AV69)</f>
        <v>0</v>
      </c>
      <c r="AW70" s="33">
        <f>SUM(AW58:AW69)</f>
        <v>0</v>
      </c>
      <c r="AX70" s="67"/>
      <c r="AY70" s="66">
        <f>SUM(AY58:AY69)</f>
        <v>0</v>
      </c>
      <c r="AZ70" s="33">
        <f>SUM(AZ58:AZ69)</f>
        <v>0</v>
      </c>
      <c r="BA70" s="67"/>
      <c r="BB70" s="66">
        <f>SUM(BB58:BB69)</f>
        <v>0</v>
      </c>
      <c r="BC70" s="33">
        <f>SUM(BC58:BC69)</f>
        <v>0</v>
      </c>
      <c r="BD70" s="67"/>
      <c r="BE70" s="66">
        <f>SUM(BE58:BE69)</f>
        <v>0</v>
      </c>
      <c r="BF70" s="33">
        <f>SUM(BF58:BF69)</f>
        <v>0</v>
      </c>
      <c r="BG70" s="67"/>
      <c r="BH70" s="66">
        <f>SUM(BH58:BH69)</f>
        <v>0.113</v>
      </c>
      <c r="BI70" s="33">
        <f>SUM(BI58:BI69)</f>
        <v>3.98</v>
      </c>
      <c r="BJ70" s="67"/>
      <c r="BK70" s="66">
        <f t="shared" ref="BK70:BL70" si="220">SUM(BK58:BK69)</f>
        <v>0</v>
      </c>
      <c r="BL70" s="33">
        <f t="shared" si="220"/>
        <v>0</v>
      </c>
      <c r="BM70" s="67"/>
      <c r="BN70" s="66">
        <f>SUM(BN58:BN69)</f>
        <v>0</v>
      </c>
      <c r="BO70" s="33">
        <f>SUM(BO58:BO69)</f>
        <v>0</v>
      </c>
      <c r="BP70" s="67"/>
      <c r="BQ70" s="66">
        <f>SUM(BQ58:BQ69)</f>
        <v>1.06</v>
      </c>
      <c r="BR70" s="33">
        <f>SUM(BR58:BR69)</f>
        <v>7.7439999999999998</v>
      </c>
      <c r="BS70" s="67"/>
      <c r="BT70" s="66">
        <f>SUM(BT58:BT69)</f>
        <v>0</v>
      </c>
      <c r="BU70" s="33">
        <f>SUM(BU58:BU69)</f>
        <v>0</v>
      </c>
      <c r="BV70" s="67"/>
      <c r="BW70" s="66">
        <f>SUM(BW58:BW69)</f>
        <v>0</v>
      </c>
      <c r="BX70" s="33">
        <f>SUM(BX58:BX69)</f>
        <v>0</v>
      </c>
      <c r="BY70" s="67"/>
      <c r="BZ70" s="66">
        <f>SUM(BZ58:BZ69)</f>
        <v>3.7549999999999999</v>
      </c>
      <c r="CA70" s="33">
        <f>SUM(CA58:CA69)</f>
        <v>47.396999999999998</v>
      </c>
      <c r="CB70" s="67"/>
      <c r="CC70" s="66">
        <f>SUM(CC58:CC69)</f>
        <v>55.144999999999996</v>
      </c>
      <c r="CD70" s="33">
        <f>SUM(CD58:CD69)</f>
        <v>353.517</v>
      </c>
      <c r="CE70" s="67"/>
      <c r="CF70" s="66">
        <f>SUM(CF58:CF69)</f>
        <v>0</v>
      </c>
      <c r="CG70" s="33">
        <f>SUM(CG58:CG69)</f>
        <v>0</v>
      </c>
      <c r="CH70" s="67"/>
      <c r="CI70" s="66">
        <f>SUM(CI58:CI69)</f>
        <v>0</v>
      </c>
      <c r="CJ70" s="33">
        <f>SUM(CJ58:CJ69)</f>
        <v>0</v>
      </c>
      <c r="CK70" s="67"/>
      <c r="CL70" s="66">
        <f t="shared" ref="CL70:CM70" si="221">SUM(CL58:CL69)</f>
        <v>0</v>
      </c>
      <c r="CM70" s="33">
        <f t="shared" si="221"/>
        <v>0</v>
      </c>
      <c r="CN70" s="67"/>
      <c r="CO70" s="66">
        <f t="shared" ref="CO70:CP70" si="222">SUM(CO58:CO69)</f>
        <v>0</v>
      </c>
      <c r="CP70" s="33">
        <f t="shared" si="222"/>
        <v>0</v>
      </c>
      <c r="CQ70" s="67"/>
      <c r="CR70" s="66">
        <f>SUM(CR58:CR69)</f>
        <v>0</v>
      </c>
      <c r="CS70" s="33">
        <f>SUM(CS58:CS69)</f>
        <v>0</v>
      </c>
      <c r="CT70" s="67"/>
      <c r="CU70" s="66">
        <f t="shared" ref="CU70:CV70" si="223">SUM(CU58:CU69)</f>
        <v>0</v>
      </c>
      <c r="CV70" s="33">
        <f t="shared" si="223"/>
        <v>0</v>
      </c>
      <c r="CW70" s="67"/>
      <c r="CX70" s="66">
        <f>SUM(CX58:CX69)</f>
        <v>0</v>
      </c>
      <c r="CY70" s="33">
        <f>SUM(CY58:CY69)</f>
        <v>0</v>
      </c>
      <c r="CZ70" s="67"/>
      <c r="DA70" s="66">
        <f>SUM(DA58:DA69)</f>
        <v>0</v>
      </c>
      <c r="DB70" s="33">
        <f>SUM(DB58:DB69)</f>
        <v>0</v>
      </c>
      <c r="DC70" s="67"/>
      <c r="DD70" s="66">
        <f t="shared" ref="DD70:DE70" si="224">SUM(DD58:DD69)</f>
        <v>0</v>
      </c>
      <c r="DE70" s="33">
        <f t="shared" si="224"/>
        <v>0</v>
      </c>
      <c r="DF70" s="67"/>
      <c r="DG70" s="66">
        <f>SUM(DG58:DG69)</f>
        <v>0</v>
      </c>
      <c r="DH70" s="33">
        <f>SUM(DH58:DH69)</f>
        <v>0</v>
      </c>
      <c r="DI70" s="67"/>
      <c r="DJ70" s="66">
        <f>SUM(DJ58:DJ69)</f>
        <v>2.1419999999999995</v>
      </c>
      <c r="DK70" s="33">
        <f>SUM(DK58:DK69)</f>
        <v>60.248999999999995</v>
      </c>
      <c r="DL70" s="67"/>
      <c r="DM70" s="66">
        <f>SUM(DM58:DM69)</f>
        <v>0</v>
      </c>
      <c r="DN70" s="33">
        <f>SUM(DN58:DN69)</f>
        <v>13</v>
      </c>
      <c r="DO70" s="67"/>
      <c r="DP70" s="72">
        <f>SUM(DP58:DP69)</f>
        <v>0</v>
      </c>
      <c r="DQ70" s="33">
        <f>SUM(DQ58:DQ69)</f>
        <v>0</v>
      </c>
      <c r="DR70" s="67"/>
      <c r="DS70" s="66">
        <f t="shared" ref="DS70:DT70" si="225">SUM(DS58:DS69)</f>
        <v>0</v>
      </c>
      <c r="DT70" s="33">
        <f t="shared" si="225"/>
        <v>0</v>
      </c>
      <c r="DU70" s="67"/>
      <c r="DV70" s="66">
        <f t="shared" ref="DV70:DW70" si="226">SUM(DV58:DV69)</f>
        <v>30</v>
      </c>
      <c r="DW70" s="33">
        <f t="shared" si="226"/>
        <v>149.55000000000001</v>
      </c>
      <c r="DX70" s="67"/>
      <c r="DY70" s="66">
        <f>SUM(DY58:DY69)</f>
        <v>0</v>
      </c>
      <c r="DZ70" s="33">
        <f>SUM(DZ58:DZ69)</f>
        <v>0</v>
      </c>
      <c r="EA70" s="67"/>
      <c r="EB70" s="66">
        <f>SUM(EB58:EB69)</f>
        <v>24.595000000000002</v>
      </c>
      <c r="EC70" s="33">
        <f>SUM(EC58:EC69)</f>
        <v>138.87200000000001</v>
      </c>
      <c r="ED70" s="67"/>
      <c r="EE70" s="66">
        <f>SUM(EE58:EE69)</f>
        <v>40.126000000000005</v>
      </c>
      <c r="EF70" s="33">
        <f>SUM(EF58:EF69)</f>
        <v>548.63099999999997</v>
      </c>
      <c r="EG70" s="67"/>
      <c r="EH70" s="34">
        <f t="shared" si="193"/>
        <v>3358.4359999999997</v>
      </c>
      <c r="EI70" s="35">
        <f t="shared" si="194"/>
        <v>15176.194999999998</v>
      </c>
    </row>
    <row r="71" spans="1:139" x14ac:dyDescent="0.3">
      <c r="A71" s="60">
        <v>2014</v>
      </c>
      <c r="B71" s="61" t="s">
        <v>5</v>
      </c>
      <c r="C71" s="47">
        <v>0</v>
      </c>
      <c r="D71" s="4">
        <v>0</v>
      </c>
      <c r="E71" s="15">
        <v>0</v>
      </c>
      <c r="F71" s="47">
        <v>0</v>
      </c>
      <c r="G71" s="4">
        <v>0</v>
      </c>
      <c r="H71" s="15">
        <v>0</v>
      </c>
      <c r="I71" s="47">
        <v>0</v>
      </c>
      <c r="J71" s="4">
        <v>0</v>
      </c>
      <c r="K71" s="15">
        <v>0</v>
      </c>
      <c r="L71" s="47">
        <v>842.15499999999997</v>
      </c>
      <c r="M71" s="4">
        <v>3999.51</v>
      </c>
      <c r="N71" s="15">
        <f t="shared" ref="N71:N82" si="227">M71/L71*1000</f>
        <v>4749.1376290587841</v>
      </c>
      <c r="O71" s="47">
        <v>0</v>
      </c>
      <c r="P71" s="4">
        <v>0</v>
      </c>
      <c r="Q71" s="15">
        <f t="shared" ref="Q71:Q82" si="228">IF(O71=0,0,P71/O71*1000)</f>
        <v>0</v>
      </c>
      <c r="R71" s="47">
        <v>0</v>
      </c>
      <c r="S71" s="4">
        <v>0</v>
      </c>
      <c r="T71" s="15">
        <v>0</v>
      </c>
      <c r="U71" s="47"/>
      <c r="V71" s="4"/>
      <c r="W71" s="15"/>
      <c r="X71" s="47">
        <v>0</v>
      </c>
      <c r="Y71" s="4">
        <v>0</v>
      </c>
      <c r="Z71" s="15">
        <v>0</v>
      </c>
      <c r="AA71" s="47">
        <v>0</v>
      </c>
      <c r="AB71" s="4">
        <v>0</v>
      </c>
      <c r="AC71" s="15">
        <v>0</v>
      </c>
      <c r="AD71" s="47">
        <v>1.2E-2</v>
      </c>
      <c r="AE71" s="4">
        <v>7.99</v>
      </c>
      <c r="AF71" s="15">
        <f t="shared" ref="AF71:AF81" si="229">AE71/AD71*1000</f>
        <v>665833.33333333337</v>
      </c>
      <c r="AG71" s="47">
        <v>0</v>
      </c>
      <c r="AH71" s="4">
        <v>0</v>
      </c>
      <c r="AI71" s="15">
        <v>0</v>
      </c>
      <c r="AJ71" s="47">
        <v>0</v>
      </c>
      <c r="AK71" s="4">
        <v>0</v>
      </c>
      <c r="AL71" s="15">
        <v>0</v>
      </c>
      <c r="AM71" s="47">
        <v>23.792000000000002</v>
      </c>
      <c r="AN71" s="4">
        <v>80.02</v>
      </c>
      <c r="AO71" s="15">
        <f t="shared" ref="AO71:AO82" si="230">AN71/AM71*1000</f>
        <v>3363.3154001344983</v>
      </c>
      <c r="AP71" s="47">
        <v>2.1999999999999999E-2</v>
      </c>
      <c r="AQ71" s="4">
        <v>0.51</v>
      </c>
      <c r="AR71" s="15">
        <f t="shared" ref="AR71:AR82" si="231">AQ71/AP71*1000</f>
        <v>23181.818181818184</v>
      </c>
      <c r="AS71" s="47">
        <v>0</v>
      </c>
      <c r="AT71" s="4">
        <v>0</v>
      </c>
      <c r="AU71" s="15">
        <v>0</v>
      </c>
      <c r="AV71" s="47">
        <v>0</v>
      </c>
      <c r="AW71" s="4">
        <v>0</v>
      </c>
      <c r="AX71" s="15">
        <v>0</v>
      </c>
      <c r="AY71" s="47">
        <v>0</v>
      </c>
      <c r="AZ71" s="4">
        <v>0</v>
      </c>
      <c r="BA71" s="15">
        <v>0</v>
      </c>
      <c r="BB71" s="47">
        <v>0</v>
      </c>
      <c r="BC71" s="4">
        <v>0</v>
      </c>
      <c r="BD71" s="15">
        <v>0</v>
      </c>
      <c r="BE71" s="47">
        <v>0</v>
      </c>
      <c r="BF71" s="4">
        <v>0</v>
      </c>
      <c r="BG71" s="15">
        <v>0</v>
      </c>
      <c r="BH71" s="47">
        <v>0</v>
      </c>
      <c r="BI71" s="4">
        <v>0</v>
      </c>
      <c r="BJ71" s="15">
        <v>0</v>
      </c>
      <c r="BK71" s="47">
        <v>0.06</v>
      </c>
      <c r="BL71" s="4">
        <v>9.86</v>
      </c>
      <c r="BM71" s="15">
        <f t="shared" ref="BM71:BM76" si="232">BL71/BK71*1000</f>
        <v>164333.33333333334</v>
      </c>
      <c r="BN71" s="47">
        <v>0</v>
      </c>
      <c r="BO71" s="4">
        <v>0</v>
      </c>
      <c r="BP71" s="15">
        <v>0</v>
      </c>
      <c r="BQ71" s="47">
        <v>0</v>
      </c>
      <c r="BR71" s="4">
        <v>0</v>
      </c>
      <c r="BS71" s="15">
        <v>0</v>
      </c>
      <c r="BT71" s="47">
        <v>0</v>
      </c>
      <c r="BU71" s="4">
        <v>0</v>
      </c>
      <c r="BV71" s="15">
        <v>0</v>
      </c>
      <c r="BW71" s="47">
        <v>0</v>
      </c>
      <c r="BX71" s="4">
        <v>0</v>
      </c>
      <c r="BY71" s="15">
        <v>0</v>
      </c>
      <c r="BZ71" s="47">
        <v>2E-3</v>
      </c>
      <c r="CA71" s="4">
        <v>7.0000000000000007E-2</v>
      </c>
      <c r="CB71" s="15">
        <f t="shared" ref="CB71:CB82" si="233">CA71/BZ71*1000</f>
        <v>35000</v>
      </c>
      <c r="CC71" s="47">
        <v>5.8780000000000001</v>
      </c>
      <c r="CD71" s="4">
        <v>17.46</v>
      </c>
      <c r="CE71" s="15">
        <f t="shared" ref="CE71:CE82" si="234">CD71/CC71*1000</f>
        <v>2970.3980945899966</v>
      </c>
      <c r="CF71" s="47">
        <v>0</v>
      </c>
      <c r="CG71" s="4">
        <v>0</v>
      </c>
      <c r="CH71" s="15">
        <v>0</v>
      </c>
      <c r="CI71" s="47">
        <v>0</v>
      </c>
      <c r="CJ71" s="4">
        <v>0</v>
      </c>
      <c r="CK71" s="15">
        <v>0</v>
      </c>
      <c r="CL71" s="47">
        <v>0</v>
      </c>
      <c r="CM71" s="4">
        <v>0</v>
      </c>
      <c r="CN71" s="15">
        <v>0</v>
      </c>
      <c r="CO71" s="47">
        <v>0</v>
      </c>
      <c r="CP71" s="4">
        <v>0</v>
      </c>
      <c r="CQ71" s="15">
        <v>0</v>
      </c>
      <c r="CR71" s="47">
        <v>0</v>
      </c>
      <c r="CS71" s="4">
        <v>0</v>
      </c>
      <c r="CT71" s="15">
        <v>0</v>
      </c>
      <c r="CU71" s="47">
        <v>0</v>
      </c>
      <c r="CV71" s="4">
        <v>0</v>
      </c>
      <c r="CW71" s="15">
        <f t="shared" ref="CW71:CW82" si="235">IF(CU71=0,0,CV71/CU71*1000)</f>
        <v>0</v>
      </c>
      <c r="CX71" s="47">
        <v>0</v>
      </c>
      <c r="CY71" s="4">
        <v>0</v>
      </c>
      <c r="CZ71" s="15">
        <v>0</v>
      </c>
      <c r="DA71" s="47">
        <v>0</v>
      </c>
      <c r="DB71" s="4">
        <v>0</v>
      </c>
      <c r="DC71" s="15">
        <v>0</v>
      </c>
      <c r="DD71" s="47">
        <v>0</v>
      </c>
      <c r="DE71" s="4">
        <v>0</v>
      </c>
      <c r="DF71" s="15">
        <v>0</v>
      </c>
      <c r="DG71" s="47">
        <v>0</v>
      </c>
      <c r="DH71" s="4">
        <v>0</v>
      </c>
      <c r="DI71" s="15">
        <v>0</v>
      </c>
      <c r="DJ71" s="47">
        <v>0</v>
      </c>
      <c r="DK71" s="4">
        <v>0</v>
      </c>
      <c r="DL71" s="15">
        <v>0</v>
      </c>
      <c r="DM71" s="47">
        <v>0</v>
      </c>
      <c r="DN71" s="4">
        <v>0</v>
      </c>
      <c r="DO71" s="15">
        <v>0</v>
      </c>
      <c r="DP71" s="71">
        <v>0</v>
      </c>
      <c r="DQ71" s="4">
        <v>0</v>
      </c>
      <c r="DR71" s="15">
        <v>0</v>
      </c>
      <c r="DS71" s="47">
        <v>0</v>
      </c>
      <c r="DT71" s="4">
        <v>0</v>
      </c>
      <c r="DU71" s="15">
        <v>0</v>
      </c>
      <c r="DV71" s="47">
        <v>0</v>
      </c>
      <c r="DW71" s="4">
        <v>0</v>
      </c>
      <c r="DX71" s="15">
        <v>0</v>
      </c>
      <c r="DY71" s="47">
        <v>0</v>
      </c>
      <c r="DZ71" s="4">
        <v>0</v>
      </c>
      <c r="EA71" s="15">
        <v>0</v>
      </c>
      <c r="EB71" s="47">
        <v>2.0249999999999999</v>
      </c>
      <c r="EC71" s="4">
        <v>11.34</v>
      </c>
      <c r="ED71" s="15">
        <f t="shared" ref="ED71:ED82" si="236">EC71/EB71*1000</f>
        <v>5600.0000000000009</v>
      </c>
      <c r="EE71" s="47">
        <v>0.61199999999999999</v>
      </c>
      <c r="EF71" s="4">
        <v>4.51</v>
      </c>
      <c r="EG71" s="15">
        <f t="shared" ref="EG71:EG82" si="237">EF71/EE71*1000</f>
        <v>7369.2810457516334</v>
      </c>
      <c r="EH71" s="6">
        <f t="shared" ref="EH71:EH83" si="238">C71+F71+L71+R71+X71+AA71+AD71+AP71+AY71+BH71+BK71+BN71+BQ71+BW71+BZ71+CC71+CF71+CI71+CR71+DG71+AM71+DJ71+DM71+EB71+EE71+DV71+DA71+CO71</f>
        <v>874.55799999999988</v>
      </c>
      <c r="EI71" s="11">
        <f t="shared" ref="EI71:EI83" si="239">D71+G71+M71+S71+Y71+AB71+AE71+AQ71+AZ71+BI71+BL71+BO71+BR71+BX71+CA71+CD71+CG71+CJ71+CS71+DH71+AN71+DK71+DN71+EC71+EF71+DW71+DB71+CP71</f>
        <v>4131.2700000000013</v>
      </c>
    </row>
    <row r="72" spans="1:139" x14ac:dyDescent="0.3">
      <c r="A72" s="60">
        <v>2014</v>
      </c>
      <c r="B72" s="61" t="s">
        <v>6</v>
      </c>
      <c r="C72" s="47">
        <v>0</v>
      </c>
      <c r="D72" s="4">
        <v>0</v>
      </c>
      <c r="E72" s="15">
        <v>0</v>
      </c>
      <c r="F72" s="47">
        <v>0</v>
      </c>
      <c r="G72" s="4">
        <v>0</v>
      </c>
      <c r="H72" s="15">
        <v>0</v>
      </c>
      <c r="I72" s="47">
        <v>0</v>
      </c>
      <c r="J72" s="4">
        <v>0</v>
      </c>
      <c r="K72" s="15">
        <v>0</v>
      </c>
      <c r="L72" s="47">
        <v>540.10699999999997</v>
      </c>
      <c r="M72" s="4">
        <v>2697.16</v>
      </c>
      <c r="N72" s="15">
        <f t="shared" si="227"/>
        <v>4993.7512381805827</v>
      </c>
      <c r="O72" s="47">
        <v>0</v>
      </c>
      <c r="P72" s="4">
        <v>0</v>
      </c>
      <c r="Q72" s="15">
        <f t="shared" si="228"/>
        <v>0</v>
      </c>
      <c r="R72" s="47">
        <v>0</v>
      </c>
      <c r="S72" s="4">
        <v>0</v>
      </c>
      <c r="T72" s="15">
        <v>0</v>
      </c>
      <c r="U72" s="47"/>
      <c r="V72" s="4"/>
      <c r="W72" s="15"/>
      <c r="X72" s="47">
        <v>0</v>
      </c>
      <c r="Y72" s="4">
        <v>0</v>
      </c>
      <c r="Z72" s="15">
        <v>0</v>
      </c>
      <c r="AA72" s="47">
        <v>0</v>
      </c>
      <c r="AB72" s="4">
        <v>0</v>
      </c>
      <c r="AC72" s="15">
        <v>0</v>
      </c>
      <c r="AD72" s="47">
        <v>0.115</v>
      </c>
      <c r="AE72" s="4">
        <v>9.91</v>
      </c>
      <c r="AF72" s="15">
        <f t="shared" si="229"/>
        <v>86173.913043478271</v>
      </c>
      <c r="AG72" s="47">
        <v>0</v>
      </c>
      <c r="AH72" s="4">
        <v>0</v>
      </c>
      <c r="AI72" s="15">
        <v>0</v>
      </c>
      <c r="AJ72" s="47">
        <v>0</v>
      </c>
      <c r="AK72" s="4">
        <v>0</v>
      </c>
      <c r="AL72" s="15">
        <v>0</v>
      </c>
      <c r="AM72" s="47">
        <v>71.052999999999997</v>
      </c>
      <c r="AN72" s="4">
        <v>222.99</v>
      </c>
      <c r="AO72" s="15">
        <f t="shared" si="230"/>
        <v>3138.3615047921976</v>
      </c>
      <c r="AP72" s="47">
        <v>2.4E-2</v>
      </c>
      <c r="AQ72" s="4">
        <v>0.56999999999999995</v>
      </c>
      <c r="AR72" s="15">
        <f t="shared" si="231"/>
        <v>23749.999999999996</v>
      </c>
      <c r="AS72" s="47">
        <v>0</v>
      </c>
      <c r="AT72" s="4">
        <v>0</v>
      </c>
      <c r="AU72" s="15">
        <v>0</v>
      </c>
      <c r="AV72" s="47">
        <v>0</v>
      </c>
      <c r="AW72" s="4">
        <v>0</v>
      </c>
      <c r="AX72" s="15">
        <v>0</v>
      </c>
      <c r="AY72" s="47">
        <v>0</v>
      </c>
      <c r="AZ72" s="4">
        <v>0</v>
      </c>
      <c r="BA72" s="15">
        <v>0</v>
      </c>
      <c r="BB72" s="47">
        <v>0</v>
      </c>
      <c r="BC72" s="4">
        <v>0</v>
      </c>
      <c r="BD72" s="15">
        <v>0</v>
      </c>
      <c r="BE72" s="47">
        <v>0</v>
      </c>
      <c r="BF72" s="4">
        <v>0</v>
      </c>
      <c r="BG72" s="15">
        <v>0</v>
      </c>
      <c r="BH72" s="47">
        <v>0</v>
      </c>
      <c r="BI72" s="4">
        <v>0</v>
      </c>
      <c r="BJ72" s="15">
        <v>0</v>
      </c>
      <c r="BK72" s="47">
        <v>0</v>
      </c>
      <c r="BL72" s="4">
        <v>0</v>
      </c>
      <c r="BM72" s="15">
        <v>0</v>
      </c>
      <c r="BN72" s="47">
        <v>0</v>
      </c>
      <c r="BO72" s="4">
        <v>0</v>
      </c>
      <c r="BP72" s="15">
        <v>0</v>
      </c>
      <c r="BQ72" s="47">
        <v>0</v>
      </c>
      <c r="BR72" s="4">
        <v>0</v>
      </c>
      <c r="BS72" s="15">
        <v>0</v>
      </c>
      <c r="BT72" s="47">
        <v>0</v>
      </c>
      <c r="BU72" s="4">
        <v>0</v>
      </c>
      <c r="BV72" s="15">
        <v>0</v>
      </c>
      <c r="BW72" s="47">
        <v>0.26600000000000001</v>
      </c>
      <c r="BX72" s="4">
        <v>2.68</v>
      </c>
      <c r="BY72" s="15">
        <f t="shared" ref="BY72:BY80" si="240">BX72/BW72*1000</f>
        <v>10075.187969924813</v>
      </c>
      <c r="BZ72" s="47">
        <v>0.54200000000000004</v>
      </c>
      <c r="CA72" s="4">
        <v>5.87</v>
      </c>
      <c r="CB72" s="15">
        <f t="shared" si="233"/>
        <v>10830.258302583026</v>
      </c>
      <c r="CC72" s="47">
        <v>21.888999999999999</v>
      </c>
      <c r="CD72" s="4">
        <v>104.7</v>
      </c>
      <c r="CE72" s="15">
        <f t="shared" si="234"/>
        <v>4783.2244506373063</v>
      </c>
      <c r="CF72" s="47">
        <v>0</v>
      </c>
      <c r="CG72" s="4">
        <v>0</v>
      </c>
      <c r="CH72" s="15">
        <v>0</v>
      </c>
      <c r="CI72" s="47">
        <v>0</v>
      </c>
      <c r="CJ72" s="4">
        <v>0</v>
      </c>
      <c r="CK72" s="15">
        <v>0</v>
      </c>
      <c r="CL72" s="47">
        <v>0</v>
      </c>
      <c r="CM72" s="4">
        <v>0</v>
      </c>
      <c r="CN72" s="15">
        <v>0</v>
      </c>
      <c r="CO72" s="47">
        <v>0</v>
      </c>
      <c r="CP72" s="4">
        <v>0</v>
      </c>
      <c r="CQ72" s="15">
        <v>0</v>
      </c>
      <c r="CR72" s="47">
        <v>0</v>
      </c>
      <c r="CS72" s="4">
        <v>0</v>
      </c>
      <c r="CT72" s="15">
        <v>0</v>
      </c>
      <c r="CU72" s="47">
        <v>0</v>
      </c>
      <c r="CV72" s="4">
        <v>0</v>
      </c>
      <c r="CW72" s="15">
        <f t="shared" si="235"/>
        <v>0</v>
      </c>
      <c r="CX72" s="47">
        <v>0</v>
      </c>
      <c r="CY72" s="4">
        <v>0</v>
      </c>
      <c r="CZ72" s="15">
        <v>0</v>
      </c>
      <c r="DA72" s="47">
        <v>0</v>
      </c>
      <c r="DB72" s="4">
        <v>0</v>
      </c>
      <c r="DC72" s="15">
        <v>0</v>
      </c>
      <c r="DD72" s="47">
        <v>0</v>
      </c>
      <c r="DE72" s="4">
        <v>0</v>
      </c>
      <c r="DF72" s="15">
        <v>0</v>
      </c>
      <c r="DG72" s="47">
        <v>0</v>
      </c>
      <c r="DH72" s="4">
        <v>0</v>
      </c>
      <c r="DI72" s="15">
        <v>0</v>
      </c>
      <c r="DJ72" s="47">
        <v>1.4E-2</v>
      </c>
      <c r="DK72" s="4">
        <v>0.08</v>
      </c>
      <c r="DL72" s="15">
        <f t="shared" ref="DL72:DL82" si="241">DK72/DJ72*1000</f>
        <v>5714.2857142857147</v>
      </c>
      <c r="DM72" s="47">
        <v>0</v>
      </c>
      <c r="DN72" s="4">
        <v>0</v>
      </c>
      <c r="DO72" s="15">
        <v>0</v>
      </c>
      <c r="DP72" s="71">
        <v>0</v>
      </c>
      <c r="DQ72" s="4">
        <v>0</v>
      </c>
      <c r="DR72" s="15">
        <v>0</v>
      </c>
      <c r="DS72" s="47">
        <v>0</v>
      </c>
      <c r="DT72" s="4">
        <v>0</v>
      </c>
      <c r="DU72" s="15">
        <v>0</v>
      </c>
      <c r="DV72" s="47">
        <v>0</v>
      </c>
      <c r="DW72" s="4">
        <v>0</v>
      </c>
      <c r="DX72" s="15">
        <v>0</v>
      </c>
      <c r="DY72" s="47">
        <v>0</v>
      </c>
      <c r="DZ72" s="4">
        <v>0</v>
      </c>
      <c r="EA72" s="15">
        <v>0</v>
      </c>
      <c r="EB72" s="47">
        <v>3.9079999999999999</v>
      </c>
      <c r="EC72" s="4">
        <v>23.19</v>
      </c>
      <c r="ED72" s="15">
        <f t="shared" si="236"/>
        <v>5933.9815762538383</v>
      </c>
      <c r="EE72" s="47">
        <v>0</v>
      </c>
      <c r="EF72" s="4">
        <v>0</v>
      </c>
      <c r="EG72" s="15">
        <v>0</v>
      </c>
      <c r="EH72" s="6">
        <f t="shared" si="238"/>
        <v>637.91800000000001</v>
      </c>
      <c r="EI72" s="11">
        <f t="shared" si="239"/>
        <v>3067.1499999999992</v>
      </c>
    </row>
    <row r="73" spans="1:139" x14ac:dyDescent="0.3">
      <c r="A73" s="60">
        <v>2014</v>
      </c>
      <c r="B73" s="61" t="s">
        <v>7</v>
      </c>
      <c r="C73" s="47">
        <v>1E-3</v>
      </c>
      <c r="D73" s="4">
        <v>8.09</v>
      </c>
      <c r="E73" s="15">
        <f t="shared" ref="E73" si="242">D73/C73*1000</f>
        <v>8090000</v>
      </c>
      <c r="F73" s="47">
        <v>0</v>
      </c>
      <c r="G73" s="4">
        <v>0</v>
      </c>
      <c r="H73" s="15">
        <v>0</v>
      </c>
      <c r="I73" s="47">
        <v>0</v>
      </c>
      <c r="J73" s="4">
        <v>0</v>
      </c>
      <c r="K73" s="15">
        <v>0</v>
      </c>
      <c r="L73" s="47">
        <v>420.36500000000001</v>
      </c>
      <c r="M73" s="4">
        <v>2093.15</v>
      </c>
      <c r="N73" s="15">
        <f t="shared" ref="N73" si="243">M73/L73*1000</f>
        <v>4979.3631724810584</v>
      </c>
      <c r="O73" s="47">
        <v>0</v>
      </c>
      <c r="P73" s="4">
        <v>0</v>
      </c>
      <c r="Q73" s="15">
        <f t="shared" si="228"/>
        <v>0</v>
      </c>
      <c r="R73" s="47">
        <v>0</v>
      </c>
      <c r="S73" s="4">
        <v>0</v>
      </c>
      <c r="T73" s="15">
        <v>0</v>
      </c>
      <c r="U73" s="47"/>
      <c r="V73" s="4"/>
      <c r="W73" s="15"/>
      <c r="X73" s="47">
        <v>0</v>
      </c>
      <c r="Y73" s="4">
        <v>0</v>
      </c>
      <c r="Z73" s="15">
        <v>0</v>
      </c>
      <c r="AA73" s="47">
        <v>0</v>
      </c>
      <c r="AB73" s="4">
        <v>0</v>
      </c>
      <c r="AC73" s="15">
        <v>0</v>
      </c>
      <c r="AD73" s="47">
        <v>8.0000000000000002E-3</v>
      </c>
      <c r="AE73" s="4">
        <v>0.9</v>
      </c>
      <c r="AF73" s="15">
        <f t="shared" ref="AF73" si="244">AE73/AD73*1000</f>
        <v>112500</v>
      </c>
      <c r="AG73" s="47">
        <v>0</v>
      </c>
      <c r="AH73" s="4">
        <v>0</v>
      </c>
      <c r="AI73" s="15">
        <v>0</v>
      </c>
      <c r="AJ73" s="47">
        <v>0</v>
      </c>
      <c r="AK73" s="4">
        <v>0</v>
      </c>
      <c r="AL73" s="15">
        <v>0</v>
      </c>
      <c r="AM73" s="47">
        <v>46.24</v>
      </c>
      <c r="AN73" s="4">
        <v>81.77</v>
      </c>
      <c r="AO73" s="15">
        <f t="shared" ref="AO73" si="245">AN73/AM73*1000</f>
        <v>1768.3823529411764</v>
      </c>
      <c r="AP73" s="47">
        <v>0</v>
      </c>
      <c r="AQ73" s="4">
        <v>0</v>
      </c>
      <c r="AR73" s="15">
        <v>0</v>
      </c>
      <c r="AS73" s="47">
        <v>0</v>
      </c>
      <c r="AT73" s="4">
        <v>0</v>
      </c>
      <c r="AU73" s="15">
        <v>0</v>
      </c>
      <c r="AV73" s="47">
        <v>0</v>
      </c>
      <c r="AW73" s="4">
        <v>0</v>
      </c>
      <c r="AX73" s="15">
        <v>0</v>
      </c>
      <c r="AY73" s="47">
        <v>0</v>
      </c>
      <c r="AZ73" s="4">
        <v>0</v>
      </c>
      <c r="BA73" s="15">
        <v>0</v>
      </c>
      <c r="BB73" s="47">
        <v>0</v>
      </c>
      <c r="BC73" s="4">
        <v>0</v>
      </c>
      <c r="BD73" s="15">
        <v>0</v>
      </c>
      <c r="BE73" s="47">
        <v>0</v>
      </c>
      <c r="BF73" s="4">
        <v>0</v>
      </c>
      <c r="BG73" s="15">
        <v>0</v>
      </c>
      <c r="BH73" s="47">
        <v>0</v>
      </c>
      <c r="BI73" s="4">
        <v>0</v>
      </c>
      <c r="BJ73" s="15">
        <v>0</v>
      </c>
      <c r="BK73" s="47">
        <v>0</v>
      </c>
      <c r="BL73" s="4">
        <v>0</v>
      </c>
      <c r="BM73" s="15">
        <v>0</v>
      </c>
      <c r="BN73" s="47">
        <v>0</v>
      </c>
      <c r="BO73" s="4">
        <v>0</v>
      </c>
      <c r="BP73" s="15">
        <v>0</v>
      </c>
      <c r="BQ73" s="47">
        <v>0</v>
      </c>
      <c r="BR73" s="4">
        <v>0</v>
      </c>
      <c r="BS73" s="15">
        <v>0</v>
      </c>
      <c r="BT73" s="47">
        <v>0</v>
      </c>
      <c r="BU73" s="4">
        <v>0</v>
      </c>
      <c r="BV73" s="15">
        <v>0</v>
      </c>
      <c r="BW73" s="47">
        <v>0</v>
      </c>
      <c r="BX73" s="4">
        <v>0</v>
      </c>
      <c r="BY73" s="15">
        <v>0</v>
      </c>
      <c r="BZ73" s="47">
        <v>0</v>
      </c>
      <c r="CA73" s="4">
        <v>0</v>
      </c>
      <c r="CB73" s="15">
        <v>0</v>
      </c>
      <c r="CC73" s="47">
        <v>34.393000000000001</v>
      </c>
      <c r="CD73" s="4">
        <v>276.39999999999998</v>
      </c>
      <c r="CE73" s="15">
        <f t="shared" ref="CE73" si="246">CD73/CC73*1000</f>
        <v>8036.519059110864</v>
      </c>
      <c r="CF73" s="47">
        <v>0</v>
      </c>
      <c r="CG73" s="4">
        <v>0</v>
      </c>
      <c r="CH73" s="15">
        <v>0</v>
      </c>
      <c r="CI73" s="47">
        <v>0</v>
      </c>
      <c r="CJ73" s="4">
        <v>0</v>
      </c>
      <c r="CK73" s="15">
        <v>0</v>
      </c>
      <c r="CL73" s="47">
        <v>0</v>
      </c>
      <c r="CM73" s="4">
        <v>0</v>
      </c>
      <c r="CN73" s="15">
        <v>0</v>
      </c>
      <c r="CO73" s="47">
        <v>0</v>
      </c>
      <c r="CP73" s="4">
        <v>0</v>
      </c>
      <c r="CQ73" s="15">
        <v>0</v>
      </c>
      <c r="CR73" s="47">
        <v>0</v>
      </c>
      <c r="CS73" s="4">
        <v>0</v>
      </c>
      <c r="CT73" s="15">
        <v>0</v>
      </c>
      <c r="CU73" s="47">
        <v>0</v>
      </c>
      <c r="CV73" s="4">
        <v>0</v>
      </c>
      <c r="CW73" s="15">
        <f t="shared" si="235"/>
        <v>0</v>
      </c>
      <c r="CX73" s="47">
        <v>0</v>
      </c>
      <c r="CY73" s="4">
        <v>0</v>
      </c>
      <c r="CZ73" s="15">
        <v>0</v>
      </c>
      <c r="DA73" s="47">
        <v>0</v>
      </c>
      <c r="DB73" s="4">
        <v>0</v>
      </c>
      <c r="DC73" s="15">
        <v>0</v>
      </c>
      <c r="DD73" s="47">
        <v>0</v>
      </c>
      <c r="DE73" s="4">
        <v>0</v>
      </c>
      <c r="DF73" s="15">
        <v>0</v>
      </c>
      <c r="DG73" s="47">
        <v>0</v>
      </c>
      <c r="DH73" s="4">
        <v>0</v>
      </c>
      <c r="DI73" s="15">
        <v>0</v>
      </c>
      <c r="DJ73" s="47">
        <v>0</v>
      </c>
      <c r="DK73" s="4">
        <v>0</v>
      </c>
      <c r="DL73" s="15">
        <v>0</v>
      </c>
      <c r="DM73" s="47">
        <v>0</v>
      </c>
      <c r="DN73" s="4">
        <v>0</v>
      </c>
      <c r="DO73" s="15">
        <v>0</v>
      </c>
      <c r="DP73" s="71">
        <v>0</v>
      </c>
      <c r="DQ73" s="4">
        <v>0</v>
      </c>
      <c r="DR73" s="15">
        <v>0</v>
      </c>
      <c r="DS73" s="47">
        <v>0</v>
      </c>
      <c r="DT73" s="4">
        <v>0</v>
      </c>
      <c r="DU73" s="15">
        <v>0</v>
      </c>
      <c r="DV73" s="47">
        <v>0</v>
      </c>
      <c r="DW73" s="4">
        <v>0</v>
      </c>
      <c r="DX73" s="15">
        <v>0</v>
      </c>
      <c r="DY73" s="47">
        <v>0</v>
      </c>
      <c r="DZ73" s="4">
        <v>0</v>
      </c>
      <c r="EA73" s="15">
        <v>0</v>
      </c>
      <c r="EB73" s="47">
        <v>2.2799999999999998</v>
      </c>
      <c r="EC73" s="4">
        <v>12.75</v>
      </c>
      <c r="ED73" s="15">
        <f t="shared" ref="ED73" si="247">EC73/EB73*1000</f>
        <v>5592.1052631578959</v>
      </c>
      <c r="EE73" s="47">
        <v>0.20899999999999999</v>
      </c>
      <c r="EF73" s="4">
        <v>1.36</v>
      </c>
      <c r="EG73" s="15">
        <f t="shared" ref="EG73" si="248">EF73/EE73*1000</f>
        <v>6507.1770334928242</v>
      </c>
      <c r="EH73" s="6">
        <f t="shared" si="238"/>
        <v>503.49599999999992</v>
      </c>
      <c r="EI73" s="11">
        <f t="shared" si="239"/>
        <v>2474.4200000000005</v>
      </c>
    </row>
    <row r="74" spans="1:139" x14ac:dyDescent="0.3">
      <c r="A74" s="60">
        <v>2014</v>
      </c>
      <c r="B74" s="61" t="s">
        <v>8</v>
      </c>
      <c r="C74" s="47">
        <v>0</v>
      </c>
      <c r="D74" s="4">
        <v>0</v>
      </c>
      <c r="E74" s="15">
        <v>0</v>
      </c>
      <c r="F74" s="47">
        <v>0</v>
      </c>
      <c r="G74" s="4">
        <v>0</v>
      </c>
      <c r="H74" s="15">
        <v>0</v>
      </c>
      <c r="I74" s="47">
        <v>0</v>
      </c>
      <c r="J74" s="4">
        <v>0</v>
      </c>
      <c r="K74" s="15">
        <v>0</v>
      </c>
      <c r="L74" s="47">
        <v>511.072</v>
      </c>
      <c r="M74" s="4">
        <v>2358.9699999999998</v>
      </c>
      <c r="N74" s="15">
        <f t="shared" si="227"/>
        <v>4615.7292905891927</v>
      </c>
      <c r="O74" s="47">
        <v>0</v>
      </c>
      <c r="P74" s="4">
        <v>0</v>
      </c>
      <c r="Q74" s="15">
        <f t="shared" si="228"/>
        <v>0</v>
      </c>
      <c r="R74" s="47">
        <v>0</v>
      </c>
      <c r="S74" s="4">
        <v>0</v>
      </c>
      <c r="T74" s="15">
        <v>0</v>
      </c>
      <c r="U74" s="47"/>
      <c r="V74" s="4"/>
      <c r="W74" s="15"/>
      <c r="X74" s="47">
        <v>0</v>
      </c>
      <c r="Y74" s="4">
        <v>0</v>
      </c>
      <c r="Z74" s="15">
        <v>0</v>
      </c>
      <c r="AA74" s="47">
        <v>0</v>
      </c>
      <c r="AB74" s="4">
        <v>0</v>
      </c>
      <c r="AC74" s="15">
        <v>0</v>
      </c>
      <c r="AD74" s="47">
        <v>0</v>
      </c>
      <c r="AE74" s="4">
        <v>0</v>
      </c>
      <c r="AF74" s="15">
        <v>0</v>
      </c>
      <c r="AG74" s="47">
        <v>0</v>
      </c>
      <c r="AH74" s="4">
        <v>0</v>
      </c>
      <c r="AI74" s="15">
        <v>0</v>
      </c>
      <c r="AJ74" s="47">
        <v>0</v>
      </c>
      <c r="AK74" s="4">
        <v>0</v>
      </c>
      <c r="AL74" s="15">
        <v>0</v>
      </c>
      <c r="AM74" s="47">
        <v>85.87</v>
      </c>
      <c r="AN74" s="4">
        <v>128.63</v>
      </c>
      <c r="AO74" s="15">
        <f t="shared" si="230"/>
        <v>1497.9620356352625</v>
      </c>
      <c r="AP74" s="47">
        <v>0</v>
      </c>
      <c r="AQ74" s="4">
        <v>0</v>
      </c>
      <c r="AR74" s="15">
        <v>0</v>
      </c>
      <c r="AS74" s="47">
        <v>0</v>
      </c>
      <c r="AT74" s="4">
        <v>0</v>
      </c>
      <c r="AU74" s="15">
        <v>0</v>
      </c>
      <c r="AV74" s="47">
        <v>0</v>
      </c>
      <c r="AW74" s="4">
        <v>0</v>
      </c>
      <c r="AX74" s="15">
        <v>0</v>
      </c>
      <c r="AY74" s="47">
        <v>0</v>
      </c>
      <c r="AZ74" s="4">
        <v>0</v>
      </c>
      <c r="BA74" s="15">
        <v>0</v>
      </c>
      <c r="BB74" s="47">
        <v>0</v>
      </c>
      <c r="BC74" s="4">
        <v>0</v>
      </c>
      <c r="BD74" s="15">
        <v>0</v>
      </c>
      <c r="BE74" s="47">
        <v>0</v>
      </c>
      <c r="BF74" s="4">
        <v>0</v>
      </c>
      <c r="BG74" s="15">
        <v>0</v>
      </c>
      <c r="BH74" s="47">
        <v>0</v>
      </c>
      <c r="BI74" s="4">
        <v>0</v>
      </c>
      <c r="BJ74" s="15">
        <v>0</v>
      </c>
      <c r="BK74" s="47">
        <v>0</v>
      </c>
      <c r="BL74" s="4">
        <v>0</v>
      </c>
      <c r="BM74" s="15">
        <v>0</v>
      </c>
      <c r="BN74" s="47">
        <v>0</v>
      </c>
      <c r="BO74" s="4">
        <v>0</v>
      </c>
      <c r="BP74" s="15">
        <v>0</v>
      </c>
      <c r="BQ74" s="47">
        <v>0</v>
      </c>
      <c r="BR74" s="4">
        <v>0</v>
      </c>
      <c r="BS74" s="15">
        <v>0</v>
      </c>
      <c r="BT74" s="47">
        <v>0</v>
      </c>
      <c r="BU74" s="4">
        <v>0</v>
      </c>
      <c r="BV74" s="15">
        <v>0</v>
      </c>
      <c r="BW74" s="47">
        <v>0.23799999999999999</v>
      </c>
      <c r="BX74" s="4">
        <v>3.15</v>
      </c>
      <c r="BY74" s="15">
        <f t="shared" si="240"/>
        <v>13235.294117647059</v>
      </c>
      <c r="BZ74" s="47">
        <v>2.3650000000000002</v>
      </c>
      <c r="CA74" s="4">
        <v>22.37</v>
      </c>
      <c r="CB74" s="15">
        <f t="shared" si="233"/>
        <v>9458.7737843551786</v>
      </c>
      <c r="CC74" s="47">
        <v>1.5609999999999999</v>
      </c>
      <c r="CD74" s="4">
        <v>4.68</v>
      </c>
      <c r="CE74" s="15">
        <f t="shared" si="234"/>
        <v>2998.0781550288275</v>
      </c>
      <c r="CF74" s="47">
        <v>0</v>
      </c>
      <c r="CG74" s="4">
        <v>0</v>
      </c>
      <c r="CH74" s="15">
        <v>0</v>
      </c>
      <c r="CI74" s="47">
        <v>0</v>
      </c>
      <c r="CJ74" s="4">
        <v>0</v>
      </c>
      <c r="CK74" s="15">
        <v>0</v>
      </c>
      <c r="CL74" s="47">
        <v>0</v>
      </c>
      <c r="CM74" s="4">
        <v>0</v>
      </c>
      <c r="CN74" s="15">
        <v>0</v>
      </c>
      <c r="CO74" s="47">
        <v>0</v>
      </c>
      <c r="CP74" s="4">
        <v>0</v>
      </c>
      <c r="CQ74" s="15">
        <v>0</v>
      </c>
      <c r="CR74" s="47">
        <v>0</v>
      </c>
      <c r="CS74" s="4">
        <v>0</v>
      </c>
      <c r="CT74" s="15">
        <v>0</v>
      </c>
      <c r="CU74" s="47">
        <v>0</v>
      </c>
      <c r="CV74" s="4">
        <v>0</v>
      </c>
      <c r="CW74" s="15">
        <f t="shared" si="235"/>
        <v>0</v>
      </c>
      <c r="CX74" s="47">
        <v>0</v>
      </c>
      <c r="CY74" s="4">
        <v>0</v>
      </c>
      <c r="CZ74" s="15">
        <v>0</v>
      </c>
      <c r="DA74" s="47">
        <v>2.1000000000000001E-2</v>
      </c>
      <c r="DB74" s="4">
        <v>9.6300000000000008</v>
      </c>
      <c r="DC74" s="15">
        <f t="shared" ref="DC74:DC75" si="249">DB74/DA74*1000</f>
        <v>458571.42857142858</v>
      </c>
      <c r="DD74" s="47">
        <v>0</v>
      </c>
      <c r="DE74" s="4">
        <v>0</v>
      </c>
      <c r="DF74" s="15">
        <v>0</v>
      </c>
      <c r="DG74" s="47">
        <v>0</v>
      </c>
      <c r="DH74" s="4">
        <v>0</v>
      </c>
      <c r="DI74" s="15">
        <v>0</v>
      </c>
      <c r="DJ74" s="47">
        <v>0</v>
      </c>
      <c r="DK74" s="4">
        <v>0</v>
      </c>
      <c r="DL74" s="15">
        <v>0</v>
      </c>
      <c r="DM74" s="47">
        <v>6.0000000000000001E-3</v>
      </c>
      <c r="DN74" s="4">
        <v>1.3</v>
      </c>
      <c r="DO74" s="15">
        <f t="shared" ref="DO74" si="250">DN74/DM74*1000</f>
        <v>216666.66666666666</v>
      </c>
      <c r="DP74" s="71">
        <v>0</v>
      </c>
      <c r="DQ74" s="4">
        <v>0</v>
      </c>
      <c r="DR74" s="15">
        <v>0</v>
      </c>
      <c r="DS74" s="47">
        <v>0</v>
      </c>
      <c r="DT74" s="4">
        <v>0</v>
      </c>
      <c r="DU74" s="15">
        <v>0</v>
      </c>
      <c r="DV74" s="47">
        <v>0</v>
      </c>
      <c r="DW74" s="4">
        <v>0</v>
      </c>
      <c r="DX74" s="15">
        <v>0</v>
      </c>
      <c r="DY74" s="47">
        <v>0</v>
      </c>
      <c r="DZ74" s="4">
        <v>0</v>
      </c>
      <c r="EA74" s="15">
        <v>0</v>
      </c>
      <c r="EB74" s="47">
        <v>1.542</v>
      </c>
      <c r="EC74" s="4">
        <v>14.51</v>
      </c>
      <c r="ED74" s="15">
        <f t="shared" si="236"/>
        <v>9409.8573281452664</v>
      </c>
      <c r="EE74" s="47">
        <v>14.228999999999999</v>
      </c>
      <c r="EF74" s="4">
        <v>93.34</v>
      </c>
      <c r="EG74" s="15">
        <f t="shared" si="237"/>
        <v>6559.8425750228416</v>
      </c>
      <c r="EH74" s="6">
        <f t="shared" si="238"/>
        <v>616.904</v>
      </c>
      <c r="EI74" s="11">
        <f t="shared" si="239"/>
        <v>2636.5800000000004</v>
      </c>
    </row>
    <row r="75" spans="1:139" x14ac:dyDescent="0.3">
      <c r="A75" s="60">
        <v>2014</v>
      </c>
      <c r="B75" s="61" t="s">
        <v>9</v>
      </c>
      <c r="C75" s="47">
        <v>0.02</v>
      </c>
      <c r="D75" s="4">
        <v>34.15</v>
      </c>
      <c r="E75" s="15">
        <f t="shared" ref="E75:E81" si="251">D75/C75*1000</f>
        <v>1707500</v>
      </c>
      <c r="F75" s="47">
        <v>0</v>
      </c>
      <c r="G75" s="4">
        <v>0</v>
      </c>
      <c r="H75" s="15">
        <v>0</v>
      </c>
      <c r="I75" s="47">
        <v>0</v>
      </c>
      <c r="J75" s="4">
        <v>0</v>
      </c>
      <c r="K75" s="15">
        <v>0</v>
      </c>
      <c r="L75" s="47">
        <v>781.39099999999996</v>
      </c>
      <c r="M75" s="4">
        <v>4055.42</v>
      </c>
      <c r="N75" s="15">
        <f t="shared" si="227"/>
        <v>5190.0009086360096</v>
      </c>
      <c r="O75" s="47">
        <v>0</v>
      </c>
      <c r="P75" s="4">
        <v>0</v>
      </c>
      <c r="Q75" s="15">
        <f t="shared" si="228"/>
        <v>0</v>
      </c>
      <c r="R75" s="47">
        <v>0</v>
      </c>
      <c r="S75" s="4">
        <v>0</v>
      </c>
      <c r="T75" s="15">
        <v>0</v>
      </c>
      <c r="U75" s="47"/>
      <c r="V75" s="4"/>
      <c r="W75" s="15"/>
      <c r="X75" s="47">
        <v>0</v>
      </c>
      <c r="Y75" s="4">
        <v>0</v>
      </c>
      <c r="Z75" s="15">
        <v>0</v>
      </c>
      <c r="AA75" s="47">
        <v>0</v>
      </c>
      <c r="AB75" s="4">
        <v>0</v>
      </c>
      <c r="AC75" s="15">
        <v>0</v>
      </c>
      <c r="AD75" s="47">
        <v>8.9999999999999993E-3</v>
      </c>
      <c r="AE75" s="4">
        <v>0.97</v>
      </c>
      <c r="AF75" s="15">
        <f t="shared" si="229"/>
        <v>107777.77777777778</v>
      </c>
      <c r="AG75" s="47">
        <v>0</v>
      </c>
      <c r="AH75" s="4">
        <v>0</v>
      </c>
      <c r="AI75" s="15">
        <v>0</v>
      </c>
      <c r="AJ75" s="47">
        <v>0</v>
      </c>
      <c r="AK75" s="4">
        <v>0</v>
      </c>
      <c r="AL75" s="15">
        <v>0</v>
      </c>
      <c r="AM75" s="47">
        <v>57.145000000000003</v>
      </c>
      <c r="AN75" s="4">
        <v>126.7</v>
      </c>
      <c r="AO75" s="15">
        <f t="shared" si="230"/>
        <v>2217.1668562428908</v>
      </c>
      <c r="AP75" s="47">
        <v>0</v>
      </c>
      <c r="AQ75" s="4">
        <v>0</v>
      </c>
      <c r="AR75" s="15">
        <v>0</v>
      </c>
      <c r="AS75" s="47">
        <v>0</v>
      </c>
      <c r="AT75" s="4">
        <v>0</v>
      </c>
      <c r="AU75" s="15">
        <v>0</v>
      </c>
      <c r="AV75" s="47">
        <v>0</v>
      </c>
      <c r="AW75" s="4">
        <v>0</v>
      </c>
      <c r="AX75" s="15">
        <v>0</v>
      </c>
      <c r="AY75" s="47">
        <v>0</v>
      </c>
      <c r="AZ75" s="4">
        <v>0</v>
      </c>
      <c r="BA75" s="15">
        <v>0</v>
      </c>
      <c r="BB75" s="47">
        <v>0</v>
      </c>
      <c r="BC75" s="4">
        <v>0</v>
      </c>
      <c r="BD75" s="15">
        <v>0</v>
      </c>
      <c r="BE75" s="47">
        <v>0</v>
      </c>
      <c r="BF75" s="4">
        <v>0</v>
      </c>
      <c r="BG75" s="15">
        <v>0</v>
      </c>
      <c r="BH75" s="47">
        <v>0</v>
      </c>
      <c r="BI75" s="4">
        <v>0</v>
      </c>
      <c r="BJ75" s="15">
        <v>0</v>
      </c>
      <c r="BK75" s="47">
        <v>0</v>
      </c>
      <c r="BL75" s="4">
        <v>0</v>
      </c>
      <c r="BM75" s="15">
        <v>0</v>
      </c>
      <c r="BN75" s="47">
        <v>0</v>
      </c>
      <c r="BO75" s="4">
        <v>0</v>
      </c>
      <c r="BP75" s="15">
        <v>0</v>
      </c>
      <c r="BQ75" s="47">
        <v>0</v>
      </c>
      <c r="BR75" s="4">
        <v>0</v>
      </c>
      <c r="BS75" s="15">
        <v>0</v>
      </c>
      <c r="BT75" s="47">
        <v>0</v>
      </c>
      <c r="BU75" s="4">
        <v>0</v>
      </c>
      <c r="BV75" s="15">
        <v>0</v>
      </c>
      <c r="BW75" s="47">
        <v>0</v>
      </c>
      <c r="BX75" s="4">
        <v>0</v>
      </c>
      <c r="BY75" s="15">
        <v>0</v>
      </c>
      <c r="BZ75" s="47">
        <v>0.18</v>
      </c>
      <c r="CA75" s="4">
        <v>0.97</v>
      </c>
      <c r="CB75" s="15">
        <f t="shared" si="233"/>
        <v>5388.8888888888896</v>
      </c>
      <c r="CC75" s="47">
        <v>26.692</v>
      </c>
      <c r="CD75" s="4">
        <v>107.66</v>
      </c>
      <c r="CE75" s="15">
        <f t="shared" si="234"/>
        <v>4033.4182526599729</v>
      </c>
      <c r="CF75" s="47">
        <v>0</v>
      </c>
      <c r="CG75" s="4">
        <v>0</v>
      </c>
      <c r="CH75" s="15">
        <v>0</v>
      </c>
      <c r="CI75" s="47">
        <v>0</v>
      </c>
      <c r="CJ75" s="4">
        <v>0</v>
      </c>
      <c r="CK75" s="15">
        <v>0</v>
      </c>
      <c r="CL75" s="47">
        <v>0</v>
      </c>
      <c r="CM75" s="4">
        <v>0</v>
      </c>
      <c r="CN75" s="15">
        <v>0</v>
      </c>
      <c r="CO75" s="47">
        <v>0</v>
      </c>
      <c r="CP75" s="4">
        <v>0</v>
      </c>
      <c r="CQ75" s="15">
        <v>0</v>
      </c>
      <c r="CR75" s="47">
        <v>0</v>
      </c>
      <c r="CS75" s="4">
        <v>0</v>
      </c>
      <c r="CT75" s="15">
        <v>0</v>
      </c>
      <c r="CU75" s="47">
        <v>0</v>
      </c>
      <c r="CV75" s="4">
        <v>0</v>
      </c>
      <c r="CW75" s="15">
        <f t="shared" si="235"/>
        <v>0</v>
      </c>
      <c r="CX75" s="47">
        <v>0</v>
      </c>
      <c r="CY75" s="4">
        <v>0</v>
      </c>
      <c r="CZ75" s="15">
        <v>0</v>
      </c>
      <c r="DA75" s="47">
        <v>4.8000000000000001E-2</v>
      </c>
      <c r="DB75" s="4">
        <v>5.15</v>
      </c>
      <c r="DC75" s="15">
        <f t="shared" si="249"/>
        <v>107291.66666666667</v>
      </c>
      <c r="DD75" s="47">
        <v>0</v>
      </c>
      <c r="DE75" s="4">
        <v>0</v>
      </c>
      <c r="DF75" s="15">
        <v>0</v>
      </c>
      <c r="DG75" s="47">
        <v>0</v>
      </c>
      <c r="DH75" s="4">
        <v>0</v>
      </c>
      <c r="DI75" s="15">
        <v>0</v>
      </c>
      <c r="DJ75" s="47">
        <v>0</v>
      </c>
      <c r="DK75" s="4">
        <v>0</v>
      </c>
      <c r="DL75" s="15">
        <v>0</v>
      </c>
      <c r="DM75" s="47">
        <v>0</v>
      </c>
      <c r="DN75" s="4">
        <v>0</v>
      </c>
      <c r="DO75" s="15">
        <v>0</v>
      </c>
      <c r="DP75" s="71">
        <v>0</v>
      </c>
      <c r="DQ75" s="4">
        <v>0</v>
      </c>
      <c r="DR75" s="15">
        <v>0</v>
      </c>
      <c r="DS75" s="47">
        <v>0</v>
      </c>
      <c r="DT75" s="4">
        <v>0</v>
      </c>
      <c r="DU75" s="15">
        <v>0</v>
      </c>
      <c r="DV75" s="47">
        <v>0</v>
      </c>
      <c r="DW75" s="4">
        <v>0</v>
      </c>
      <c r="DX75" s="15">
        <v>0</v>
      </c>
      <c r="DY75" s="47">
        <v>0</v>
      </c>
      <c r="DZ75" s="4">
        <v>0</v>
      </c>
      <c r="EA75" s="15">
        <v>0</v>
      </c>
      <c r="EB75" s="47">
        <v>2.7</v>
      </c>
      <c r="EC75" s="4">
        <v>15.69</v>
      </c>
      <c r="ED75" s="15">
        <f t="shared" si="236"/>
        <v>5811.1111111111113</v>
      </c>
      <c r="EE75" s="47">
        <v>2.3279999999999998</v>
      </c>
      <c r="EF75" s="4">
        <v>16.34</v>
      </c>
      <c r="EG75" s="15">
        <f t="shared" si="237"/>
        <v>7018.9003436426128</v>
      </c>
      <c r="EH75" s="6">
        <f t="shared" si="238"/>
        <v>870.51299999999992</v>
      </c>
      <c r="EI75" s="11">
        <f t="shared" si="239"/>
        <v>4363.0499999999993</v>
      </c>
    </row>
    <row r="76" spans="1:139" x14ac:dyDescent="0.3">
      <c r="A76" s="60">
        <v>2014</v>
      </c>
      <c r="B76" s="61" t="s">
        <v>10</v>
      </c>
      <c r="C76" s="47">
        <v>0</v>
      </c>
      <c r="D76" s="4">
        <v>0</v>
      </c>
      <c r="E76" s="15">
        <v>0</v>
      </c>
      <c r="F76" s="47">
        <v>0</v>
      </c>
      <c r="G76" s="4">
        <v>0</v>
      </c>
      <c r="H76" s="15">
        <v>0</v>
      </c>
      <c r="I76" s="47">
        <v>0</v>
      </c>
      <c r="J76" s="4">
        <v>0</v>
      </c>
      <c r="K76" s="15">
        <v>0</v>
      </c>
      <c r="L76" s="47">
        <v>1082.097</v>
      </c>
      <c r="M76" s="4">
        <v>5625.73</v>
      </c>
      <c r="N76" s="15">
        <f t="shared" si="227"/>
        <v>5198.9146998836513</v>
      </c>
      <c r="O76" s="47">
        <v>0</v>
      </c>
      <c r="P76" s="4">
        <v>0</v>
      </c>
      <c r="Q76" s="15">
        <f t="shared" si="228"/>
        <v>0</v>
      </c>
      <c r="R76" s="47">
        <v>0</v>
      </c>
      <c r="S76" s="4">
        <v>0</v>
      </c>
      <c r="T76" s="15">
        <v>0</v>
      </c>
      <c r="U76" s="47"/>
      <c r="V76" s="4"/>
      <c r="W76" s="15"/>
      <c r="X76" s="47">
        <v>0</v>
      </c>
      <c r="Y76" s="4">
        <v>0</v>
      </c>
      <c r="Z76" s="15">
        <v>0</v>
      </c>
      <c r="AA76" s="47">
        <v>0</v>
      </c>
      <c r="AB76" s="4">
        <v>0</v>
      </c>
      <c r="AC76" s="15">
        <v>0</v>
      </c>
      <c r="AD76" s="47">
        <v>0.1</v>
      </c>
      <c r="AE76" s="4">
        <v>4.93</v>
      </c>
      <c r="AF76" s="15">
        <f t="shared" si="229"/>
        <v>49300</v>
      </c>
      <c r="AG76" s="47">
        <v>0</v>
      </c>
      <c r="AH76" s="4">
        <v>0</v>
      </c>
      <c r="AI76" s="15">
        <v>0</v>
      </c>
      <c r="AJ76" s="47">
        <v>0</v>
      </c>
      <c r="AK76" s="4">
        <v>0</v>
      </c>
      <c r="AL76" s="15">
        <v>0</v>
      </c>
      <c r="AM76" s="47">
        <v>58.68</v>
      </c>
      <c r="AN76" s="4">
        <v>130.27000000000001</v>
      </c>
      <c r="AO76" s="15">
        <f t="shared" si="230"/>
        <v>2220.0068166325837</v>
      </c>
      <c r="AP76" s="47">
        <v>0</v>
      </c>
      <c r="AQ76" s="4">
        <v>0</v>
      </c>
      <c r="AR76" s="15">
        <v>0</v>
      </c>
      <c r="AS76" s="47">
        <v>0</v>
      </c>
      <c r="AT76" s="4">
        <v>0</v>
      </c>
      <c r="AU76" s="15">
        <v>0</v>
      </c>
      <c r="AV76" s="47">
        <v>0</v>
      </c>
      <c r="AW76" s="4">
        <v>0</v>
      </c>
      <c r="AX76" s="15">
        <v>0</v>
      </c>
      <c r="AY76" s="47">
        <v>0</v>
      </c>
      <c r="AZ76" s="4">
        <v>0</v>
      </c>
      <c r="BA76" s="15">
        <v>0</v>
      </c>
      <c r="BB76" s="47">
        <v>0</v>
      </c>
      <c r="BC76" s="4">
        <v>0</v>
      </c>
      <c r="BD76" s="15">
        <v>0</v>
      </c>
      <c r="BE76" s="47">
        <v>0</v>
      </c>
      <c r="BF76" s="4">
        <v>0</v>
      </c>
      <c r="BG76" s="15">
        <v>0</v>
      </c>
      <c r="BH76" s="47">
        <v>0</v>
      </c>
      <c r="BI76" s="4">
        <v>0</v>
      </c>
      <c r="BJ76" s="15">
        <v>0</v>
      </c>
      <c r="BK76" s="47">
        <v>1.135</v>
      </c>
      <c r="BL76" s="4">
        <v>13.65</v>
      </c>
      <c r="BM76" s="15">
        <f t="shared" si="232"/>
        <v>12026.431718061674</v>
      </c>
      <c r="BN76" s="47">
        <v>0</v>
      </c>
      <c r="BO76" s="4">
        <v>0</v>
      </c>
      <c r="BP76" s="15">
        <v>0</v>
      </c>
      <c r="BQ76" s="47">
        <v>0</v>
      </c>
      <c r="BR76" s="4">
        <v>0</v>
      </c>
      <c r="BS76" s="15">
        <v>0</v>
      </c>
      <c r="BT76" s="47">
        <v>0</v>
      </c>
      <c r="BU76" s="4">
        <v>0</v>
      </c>
      <c r="BV76" s="15">
        <v>0</v>
      </c>
      <c r="BW76" s="47">
        <v>0</v>
      </c>
      <c r="BX76" s="4">
        <v>0</v>
      </c>
      <c r="BY76" s="15">
        <v>0</v>
      </c>
      <c r="BZ76" s="47">
        <v>5.0000000000000001E-3</v>
      </c>
      <c r="CA76" s="4">
        <v>0.24</v>
      </c>
      <c r="CB76" s="15">
        <f t="shared" si="233"/>
        <v>48000</v>
      </c>
      <c r="CC76" s="47">
        <v>20.135999999999999</v>
      </c>
      <c r="CD76" s="4">
        <v>88.17</v>
      </c>
      <c r="CE76" s="15">
        <f t="shared" si="234"/>
        <v>4378.7246722288446</v>
      </c>
      <c r="CF76" s="47">
        <v>0</v>
      </c>
      <c r="CG76" s="4">
        <v>0</v>
      </c>
      <c r="CH76" s="15">
        <v>0</v>
      </c>
      <c r="CI76" s="47">
        <v>0</v>
      </c>
      <c r="CJ76" s="4">
        <v>0</v>
      </c>
      <c r="CK76" s="15">
        <v>0</v>
      </c>
      <c r="CL76" s="47">
        <v>0</v>
      </c>
      <c r="CM76" s="4">
        <v>0</v>
      </c>
      <c r="CN76" s="15">
        <v>0</v>
      </c>
      <c r="CO76" s="47">
        <v>1E-3</v>
      </c>
      <c r="CP76" s="4">
        <v>0.53</v>
      </c>
      <c r="CQ76" s="15">
        <f t="shared" ref="CQ76" si="252">CP76/CO76*1000</f>
        <v>530000</v>
      </c>
      <c r="CR76" s="47">
        <v>0</v>
      </c>
      <c r="CS76" s="4">
        <v>0</v>
      </c>
      <c r="CT76" s="15">
        <v>0</v>
      </c>
      <c r="CU76" s="47">
        <v>0</v>
      </c>
      <c r="CV76" s="4">
        <v>0</v>
      </c>
      <c r="CW76" s="15">
        <f t="shared" si="235"/>
        <v>0</v>
      </c>
      <c r="CX76" s="47">
        <v>0</v>
      </c>
      <c r="CY76" s="4">
        <v>0</v>
      </c>
      <c r="CZ76" s="15">
        <v>0</v>
      </c>
      <c r="DA76" s="47">
        <v>0</v>
      </c>
      <c r="DB76" s="4">
        <v>0</v>
      </c>
      <c r="DC76" s="15">
        <v>0</v>
      </c>
      <c r="DD76" s="47">
        <v>0</v>
      </c>
      <c r="DE76" s="4">
        <v>0</v>
      </c>
      <c r="DF76" s="15">
        <v>0</v>
      </c>
      <c r="DG76" s="47">
        <v>0</v>
      </c>
      <c r="DH76" s="4">
        <v>0</v>
      </c>
      <c r="DI76" s="15">
        <v>0</v>
      </c>
      <c r="DJ76" s="47">
        <v>0</v>
      </c>
      <c r="DK76" s="4">
        <v>0</v>
      </c>
      <c r="DL76" s="15">
        <v>0</v>
      </c>
      <c r="DM76" s="47">
        <v>0</v>
      </c>
      <c r="DN76" s="4">
        <v>0</v>
      </c>
      <c r="DO76" s="15">
        <v>0</v>
      </c>
      <c r="DP76" s="71">
        <v>0</v>
      </c>
      <c r="DQ76" s="4">
        <v>0</v>
      </c>
      <c r="DR76" s="15">
        <v>0</v>
      </c>
      <c r="DS76" s="47">
        <v>0</v>
      </c>
      <c r="DT76" s="4">
        <v>0</v>
      </c>
      <c r="DU76" s="15">
        <v>0</v>
      </c>
      <c r="DV76" s="47">
        <v>0</v>
      </c>
      <c r="DW76" s="4">
        <v>0</v>
      </c>
      <c r="DX76" s="15">
        <v>0</v>
      </c>
      <c r="DY76" s="47">
        <v>0</v>
      </c>
      <c r="DZ76" s="4">
        <v>0</v>
      </c>
      <c r="EA76" s="15">
        <v>0</v>
      </c>
      <c r="EB76" s="47">
        <v>3.915</v>
      </c>
      <c r="EC76" s="4">
        <v>22.5</v>
      </c>
      <c r="ED76" s="15">
        <f t="shared" si="236"/>
        <v>5747.1264367816084</v>
      </c>
      <c r="EE76" s="47">
        <v>6.5430000000000001</v>
      </c>
      <c r="EF76" s="4">
        <v>41.53</v>
      </c>
      <c r="EG76" s="15">
        <f t="shared" si="237"/>
        <v>6347.2413266085896</v>
      </c>
      <c r="EH76" s="6">
        <f t="shared" si="238"/>
        <v>1172.6119999999999</v>
      </c>
      <c r="EI76" s="11">
        <f t="shared" si="239"/>
        <v>5927.5499999999993</v>
      </c>
    </row>
    <row r="77" spans="1:139" x14ac:dyDescent="0.3">
      <c r="A77" s="60">
        <v>2014</v>
      </c>
      <c r="B77" s="61" t="s">
        <v>11</v>
      </c>
      <c r="C77" s="47">
        <v>0</v>
      </c>
      <c r="D77" s="4">
        <v>0</v>
      </c>
      <c r="E77" s="15">
        <v>0</v>
      </c>
      <c r="F77" s="47">
        <v>0</v>
      </c>
      <c r="G77" s="4">
        <v>0</v>
      </c>
      <c r="H77" s="15">
        <v>0</v>
      </c>
      <c r="I77" s="47">
        <v>0</v>
      </c>
      <c r="J77" s="4">
        <v>0</v>
      </c>
      <c r="K77" s="15">
        <v>0</v>
      </c>
      <c r="L77" s="47">
        <v>604.42499999999995</v>
      </c>
      <c r="M77" s="4">
        <v>3094.27</v>
      </c>
      <c r="N77" s="15">
        <f t="shared" si="227"/>
        <v>5119.3613765148693</v>
      </c>
      <c r="O77" s="47">
        <v>0</v>
      </c>
      <c r="P77" s="4">
        <v>0</v>
      </c>
      <c r="Q77" s="15">
        <f t="shared" si="228"/>
        <v>0</v>
      </c>
      <c r="R77" s="47">
        <v>0</v>
      </c>
      <c r="S77" s="4">
        <v>0</v>
      </c>
      <c r="T77" s="15">
        <v>0</v>
      </c>
      <c r="U77" s="47"/>
      <c r="V77" s="4"/>
      <c r="W77" s="15"/>
      <c r="X77" s="47">
        <v>0</v>
      </c>
      <c r="Y77" s="4">
        <v>0</v>
      </c>
      <c r="Z77" s="15">
        <v>0</v>
      </c>
      <c r="AA77" s="47">
        <v>0</v>
      </c>
      <c r="AB77" s="4">
        <v>0</v>
      </c>
      <c r="AC77" s="15">
        <v>0</v>
      </c>
      <c r="AD77" s="47">
        <v>0.32</v>
      </c>
      <c r="AE77" s="4">
        <v>0.7</v>
      </c>
      <c r="AF77" s="15">
        <f t="shared" si="229"/>
        <v>2187.5</v>
      </c>
      <c r="AG77" s="47">
        <v>0</v>
      </c>
      <c r="AH77" s="4">
        <v>0</v>
      </c>
      <c r="AI77" s="15">
        <v>0</v>
      </c>
      <c r="AJ77" s="47">
        <v>0</v>
      </c>
      <c r="AK77" s="4">
        <v>0</v>
      </c>
      <c r="AL77" s="15">
        <v>0</v>
      </c>
      <c r="AM77" s="47">
        <v>58.64</v>
      </c>
      <c r="AN77" s="4">
        <v>130.18</v>
      </c>
      <c r="AO77" s="15">
        <f t="shared" si="230"/>
        <v>2219.986357435198</v>
      </c>
      <c r="AP77" s="47">
        <v>0</v>
      </c>
      <c r="AQ77" s="4">
        <v>0</v>
      </c>
      <c r="AR77" s="15">
        <v>0</v>
      </c>
      <c r="AS77" s="47">
        <v>0</v>
      </c>
      <c r="AT77" s="4">
        <v>0</v>
      </c>
      <c r="AU77" s="15">
        <v>0</v>
      </c>
      <c r="AV77" s="47">
        <v>0</v>
      </c>
      <c r="AW77" s="4">
        <v>0</v>
      </c>
      <c r="AX77" s="15">
        <v>0</v>
      </c>
      <c r="AY77" s="47">
        <v>0</v>
      </c>
      <c r="AZ77" s="4">
        <v>0</v>
      </c>
      <c r="BA77" s="15">
        <v>0</v>
      </c>
      <c r="BB77" s="47">
        <v>0</v>
      </c>
      <c r="BC77" s="4">
        <v>0</v>
      </c>
      <c r="BD77" s="15">
        <v>0</v>
      </c>
      <c r="BE77" s="47">
        <v>0</v>
      </c>
      <c r="BF77" s="4">
        <v>0</v>
      </c>
      <c r="BG77" s="15">
        <v>0</v>
      </c>
      <c r="BH77" s="47">
        <v>0</v>
      </c>
      <c r="BI77" s="4">
        <v>0</v>
      </c>
      <c r="BJ77" s="15">
        <v>0</v>
      </c>
      <c r="BK77" s="47">
        <v>0</v>
      </c>
      <c r="BL77" s="4">
        <v>0</v>
      </c>
      <c r="BM77" s="15">
        <v>0</v>
      </c>
      <c r="BN77" s="47">
        <v>0</v>
      </c>
      <c r="BO77" s="4">
        <v>0</v>
      </c>
      <c r="BP77" s="15">
        <v>0</v>
      </c>
      <c r="BQ77" s="47">
        <v>4.4999999999999998E-2</v>
      </c>
      <c r="BR77" s="4">
        <v>0.31</v>
      </c>
      <c r="BS77" s="15">
        <f t="shared" ref="BS77:BS80" si="253">BR77/BQ77*1000</f>
        <v>6888.8888888888896</v>
      </c>
      <c r="BT77" s="47">
        <v>0</v>
      </c>
      <c r="BU77" s="4">
        <v>0</v>
      </c>
      <c r="BV77" s="15">
        <v>0</v>
      </c>
      <c r="BW77" s="47">
        <v>1.9159999999999999</v>
      </c>
      <c r="BX77" s="4">
        <v>23.47</v>
      </c>
      <c r="BY77" s="15">
        <f t="shared" si="240"/>
        <v>12249.478079331942</v>
      </c>
      <c r="BZ77" s="47">
        <v>1E-3</v>
      </c>
      <c r="CA77" s="4">
        <v>0.16</v>
      </c>
      <c r="CB77" s="15">
        <f t="shared" si="233"/>
        <v>160000</v>
      </c>
      <c r="CC77" s="47">
        <v>43.188000000000002</v>
      </c>
      <c r="CD77" s="4">
        <v>87.66</v>
      </c>
      <c r="CE77" s="15">
        <f t="shared" si="234"/>
        <v>2029.73048068908</v>
      </c>
      <c r="CF77" s="47">
        <v>0</v>
      </c>
      <c r="CG77" s="4">
        <v>0</v>
      </c>
      <c r="CH77" s="15">
        <v>0</v>
      </c>
      <c r="CI77" s="47">
        <v>0</v>
      </c>
      <c r="CJ77" s="4">
        <v>0</v>
      </c>
      <c r="CK77" s="15">
        <v>0</v>
      </c>
      <c r="CL77" s="47">
        <v>0</v>
      </c>
      <c r="CM77" s="4">
        <v>0</v>
      </c>
      <c r="CN77" s="15">
        <v>0</v>
      </c>
      <c r="CO77" s="47">
        <v>0</v>
      </c>
      <c r="CP77" s="4">
        <v>0</v>
      </c>
      <c r="CQ77" s="15">
        <v>0</v>
      </c>
      <c r="CR77" s="47">
        <v>0</v>
      </c>
      <c r="CS77" s="4">
        <v>0</v>
      </c>
      <c r="CT77" s="15">
        <v>0</v>
      </c>
      <c r="CU77" s="47">
        <v>0</v>
      </c>
      <c r="CV77" s="4">
        <v>0</v>
      </c>
      <c r="CW77" s="15">
        <f t="shared" si="235"/>
        <v>0</v>
      </c>
      <c r="CX77" s="47">
        <v>0</v>
      </c>
      <c r="CY77" s="4">
        <v>0</v>
      </c>
      <c r="CZ77" s="15">
        <v>0</v>
      </c>
      <c r="DA77" s="47">
        <v>0</v>
      </c>
      <c r="DB77" s="4">
        <v>0</v>
      </c>
      <c r="DC77" s="15">
        <v>0</v>
      </c>
      <c r="DD77" s="47">
        <v>0</v>
      </c>
      <c r="DE77" s="4">
        <v>0</v>
      </c>
      <c r="DF77" s="15">
        <v>0</v>
      </c>
      <c r="DG77" s="47">
        <v>0</v>
      </c>
      <c r="DH77" s="4">
        <v>0</v>
      </c>
      <c r="DI77" s="15">
        <v>0</v>
      </c>
      <c r="DJ77" s="47">
        <v>0</v>
      </c>
      <c r="DK77" s="4">
        <v>0</v>
      </c>
      <c r="DL77" s="15">
        <v>0</v>
      </c>
      <c r="DM77" s="47">
        <v>0</v>
      </c>
      <c r="DN77" s="4">
        <v>0</v>
      </c>
      <c r="DO77" s="15">
        <v>0</v>
      </c>
      <c r="DP77" s="71">
        <v>0</v>
      </c>
      <c r="DQ77" s="4">
        <v>0</v>
      </c>
      <c r="DR77" s="15">
        <v>0</v>
      </c>
      <c r="DS77" s="47">
        <v>0</v>
      </c>
      <c r="DT77" s="4">
        <v>0</v>
      </c>
      <c r="DU77" s="15">
        <v>0</v>
      </c>
      <c r="DV77" s="47">
        <v>0</v>
      </c>
      <c r="DW77" s="4">
        <v>0</v>
      </c>
      <c r="DX77" s="15">
        <v>0</v>
      </c>
      <c r="DY77" s="47">
        <v>0</v>
      </c>
      <c r="DZ77" s="4">
        <v>0</v>
      </c>
      <c r="EA77" s="15">
        <v>0</v>
      </c>
      <c r="EB77" s="47">
        <v>4.0030000000000001</v>
      </c>
      <c r="EC77" s="4">
        <v>22.44</v>
      </c>
      <c r="ED77" s="15">
        <f t="shared" si="236"/>
        <v>5605.7956532600556</v>
      </c>
      <c r="EE77" s="47">
        <v>6.3959999999999999</v>
      </c>
      <c r="EF77" s="4">
        <v>46.58</v>
      </c>
      <c r="EG77" s="15">
        <f t="shared" si="237"/>
        <v>7282.6766729205756</v>
      </c>
      <c r="EH77" s="6">
        <f t="shared" si="238"/>
        <v>718.93399999999997</v>
      </c>
      <c r="EI77" s="11">
        <f t="shared" si="239"/>
        <v>3405.7699999999991</v>
      </c>
    </row>
    <row r="78" spans="1:139" x14ac:dyDescent="0.3">
      <c r="A78" s="60">
        <v>2014</v>
      </c>
      <c r="B78" s="61" t="s">
        <v>12</v>
      </c>
      <c r="C78" s="47">
        <v>0</v>
      </c>
      <c r="D78" s="4">
        <v>0</v>
      </c>
      <c r="E78" s="15">
        <v>0</v>
      </c>
      <c r="F78" s="47">
        <v>0</v>
      </c>
      <c r="G78" s="4">
        <v>0</v>
      </c>
      <c r="H78" s="15">
        <v>0</v>
      </c>
      <c r="I78" s="47">
        <v>0</v>
      </c>
      <c r="J78" s="4">
        <v>0</v>
      </c>
      <c r="K78" s="15">
        <v>0</v>
      </c>
      <c r="L78" s="47">
        <v>1080.4749999999999</v>
      </c>
      <c r="M78" s="4">
        <v>5527.24</v>
      </c>
      <c r="N78" s="15">
        <f t="shared" si="227"/>
        <v>5115.5649135796757</v>
      </c>
      <c r="O78" s="47">
        <v>0</v>
      </c>
      <c r="P78" s="4">
        <v>0</v>
      </c>
      <c r="Q78" s="15">
        <f t="shared" si="228"/>
        <v>0</v>
      </c>
      <c r="R78" s="47">
        <v>0</v>
      </c>
      <c r="S78" s="4">
        <v>0</v>
      </c>
      <c r="T78" s="15">
        <v>0</v>
      </c>
      <c r="U78" s="47"/>
      <c r="V78" s="4"/>
      <c r="W78" s="15"/>
      <c r="X78" s="47">
        <v>0</v>
      </c>
      <c r="Y78" s="4">
        <v>0</v>
      </c>
      <c r="Z78" s="15">
        <v>0</v>
      </c>
      <c r="AA78" s="47">
        <v>0.12</v>
      </c>
      <c r="AB78" s="4">
        <v>5.34</v>
      </c>
      <c r="AC78" s="15">
        <f t="shared" ref="AC78" si="254">AB78/AA78*1000</f>
        <v>44500</v>
      </c>
      <c r="AD78" s="47">
        <v>0</v>
      </c>
      <c r="AE78" s="4">
        <v>0</v>
      </c>
      <c r="AF78" s="15">
        <v>0</v>
      </c>
      <c r="AG78" s="47">
        <v>0</v>
      </c>
      <c r="AH78" s="4">
        <v>0</v>
      </c>
      <c r="AI78" s="15">
        <v>0</v>
      </c>
      <c r="AJ78" s="47">
        <v>0</v>
      </c>
      <c r="AK78" s="4">
        <v>0</v>
      </c>
      <c r="AL78" s="15">
        <v>0</v>
      </c>
      <c r="AM78" s="47">
        <v>57.991999999999997</v>
      </c>
      <c r="AN78" s="4">
        <v>129.30000000000001</v>
      </c>
      <c r="AO78" s="15">
        <f t="shared" si="230"/>
        <v>2229.6178783280457</v>
      </c>
      <c r="AP78" s="47">
        <v>0</v>
      </c>
      <c r="AQ78" s="4">
        <v>0</v>
      </c>
      <c r="AR78" s="15">
        <v>0</v>
      </c>
      <c r="AS78" s="47">
        <v>0</v>
      </c>
      <c r="AT78" s="4">
        <v>0</v>
      </c>
      <c r="AU78" s="15">
        <v>0</v>
      </c>
      <c r="AV78" s="47">
        <v>0</v>
      </c>
      <c r="AW78" s="4">
        <v>0</v>
      </c>
      <c r="AX78" s="15">
        <v>0</v>
      </c>
      <c r="AY78" s="47">
        <v>0</v>
      </c>
      <c r="AZ78" s="4">
        <v>0</v>
      </c>
      <c r="BA78" s="15">
        <v>0</v>
      </c>
      <c r="BB78" s="47">
        <v>0</v>
      </c>
      <c r="BC78" s="4">
        <v>0</v>
      </c>
      <c r="BD78" s="15">
        <v>0</v>
      </c>
      <c r="BE78" s="47">
        <v>0</v>
      </c>
      <c r="BF78" s="4">
        <v>0</v>
      </c>
      <c r="BG78" s="15">
        <v>0</v>
      </c>
      <c r="BH78" s="47">
        <v>0</v>
      </c>
      <c r="BI78" s="4">
        <v>0</v>
      </c>
      <c r="BJ78" s="15">
        <v>0</v>
      </c>
      <c r="BK78" s="47">
        <v>0</v>
      </c>
      <c r="BL78" s="4">
        <v>0</v>
      </c>
      <c r="BM78" s="15">
        <v>0</v>
      </c>
      <c r="BN78" s="47">
        <v>0</v>
      </c>
      <c r="BO78" s="4">
        <v>0</v>
      </c>
      <c r="BP78" s="15">
        <v>0</v>
      </c>
      <c r="BQ78" s="47">
        <v>0</v>
      </c>
      <c r="BR78" s="4">
        <v>0</v>
      </c>
      <c r="BS78" s="15">
        <v>0</v>
      </c>
      <c r="BT78" s="47">
        <v>0</v>
      </c>
      <c r="BU78" s="4">
        <v>0</v>
      </c>
      <c r="BV78" s="15">
        <v>0</v>
      </c>
      <c r="BW78" s="47">
        <v>0</v>
      </c>
      <c r="BX78" s="4">
        <v>0</v>
      </c>
      <c r="BY78" s="15">
        <v>0</v>
      </c>
      <c r="BZ78" s="47">
        <v>0</v>
      </c>
      <c r="CA78" s="4">
        <v>0</v>
      </c>
      <c r="CB78" s="15">
        <v>0</v>
      </c>
      <c r="CC78" s="47">
        <v>11.055</v>
      </c>
      <c r="CD78" s="4">
        <v>61.95</v>
      </c>
      <c r="CE78" s="15">
        <f t="shared" si="234"/>
        <v>5603.799185888739</v>
      </c>
      <c r="CF78" s="47">
        <v>0</v>
      </c>
      <c r="CG78" s="4">
        <v>0</v>
      </c>
      <c r="CH78" s="15">
        <v>0</v>
      </c>
      <c r="CI78" s="47">
        <v>0</v>
      </c>
      <c r="CJ78" s="4">
        <v>0</v>
      </c>
      <c r="CK78" s="15">
        <v>0</v>
      </c>
      <c r="CL78" s="47">
        <v>0</v>
      </c>
      <c r="CM78" s="4">
        <v>0</v>
      </c>
      <c r="CN78" s="15">
        <v>0</v>
      </c>
      <c r="CO78" s="47">
        <v>0</v>
      </c>
      <c r="CP78" s="4">
        <v>0</v>
      </c>
      <c r="CQ78" s="15">
        <v>0</v>
      </c>
      <c r="CR78" s="47">
        <v>0</v>
      </c>
      <c r="CS78" s="4">
        <v>0</v>
      </c>
      <c r="CT78" s="15">
        <v>0</v>
      </c>
      <c r="CU78" s="47">
        <v>0</v>
      </c>
      <c r="CV78" s="4">
        <v>0</v>
      </c>
      <c r="CW78" s="15">
        <f t="shared" si="235"/>
        <v>0</v>
      </c>
      <c r="CX78" s="47">
        <v>0</v>
      </c>
      <c r="CY78" s="4">
        <v>0</v>
      </c>
      <c r="CZ78" s="15">
        <v>0</v>
      </c>
      <c r="DA78" s="47">
        <v>0</v>
      </c>
      <c r="DB78" s="4">
        <v>0</v>
      </c>
      <c r="DC78" s="15">
        <v>0</v>
      </c>
      <c r="DD78" s="47">
        <v>0</v>
      </c>
      <c r="DE78" s="4">
        <v>0</v>
      </c>
      <c r="DF78" s="15">
        <v>0</v>
      </c>
      <c r="DG78" s="47">
        <v>0</v>
      </c>
      <c r="DH78" s="4">
        <v>0</v>
      </c>
      <c r="DI78" s="15">
        <v>0</v>
      </c>
      <c r="DJ78" s="47">
        <v>0</v>
      </c>
      <c r="DK78" s="4">
        <v>0</v>
      </c>
      <c r="DL78" s="15">
        <v>0</v>
      </c>
      <c r="DM78" s="47">
        <v>0</v>
      </c>
      <c r="DN78" s="4">
        <v>0</v>
      </c>
      <c r="DO78" s="15">
        <v>0</v>
      </c>
      <c r="DP78" s="71">
        <v>0</v>
      </c>
      <c r="DQ78" s="4">
        <v>0</v>
      </c>
      <c r="DR78" s="15">
        <v>0</v>
      </c>
      <c r="DS78" s="47">
        <v>0</v>
      </c>
      <c r="DT78" s="4">
        <v>0</v>
      </c>
      <c r="DU78" s="15">
        <v>0</v>
      </c>
      <c r="DV78" s="47">
        <v>0</v>
      </c>
      <c r="DW78" s="4">
        <v>0</v>
      </c>
      <c r="DX78" s="15">
        <v>0</v>
      </c>
      <c r="DY78" s="47">
        <v>0</v>
      </c>
      <c r="DZ78" s="4">
        <v>0</v>
      </c>
      <c r="EA78" s="15">
        <v>0</v>
      </c>
      <c r="EB78" s="47">
        <v>0.54</v>
      </c>
      <c r="EC78" s="4">
        <v>3.67</v>
      </c>
      <c r="ED78" s="15">
        <f t="shared" si="236"/>
        <v>6796.2962962962956</v>
      </c>
      <c r="EE78" s="47">
        <v>1.153</v>
      </c>
      <c r="EF78" s="4">
        <v>10.88</v>
      </c>
      <c r="EG78" s="15">
        <f t="shared" si="237"/>
        <v>9436.2532523850823</v>
      </c>
      <c r="EH78" s="6">
        <f t="shared" si="238"/>
        <v>1151.3349999999998</v>
      </c>
      <c r="EI78" s="11">
        <f t="shared" si="239"/>
        <v>5738.38</v>
      </c>
    </row>
    <row r="79" spans="1:139" x14ac:dyDescent="0.3">
      <c r="A79" s="60">
        <v>2014</v>
      </c>
      <c r="B79" s="61" t="s">
        <v>13</v>
      </c>
      <c r="C79" s="47">
        <v>0</v>
      </c>
      <c r="D79" s="4">
        <v>0</v>
      </c>
      <c r="E79" s="15">
        <v>0</v>
      </c>
      <c r="F79" s="47">
        <v>0</v>
      </c>
      <c r="G79" s="4">
        <v>0</v>
      </c>
      <c r="H79" s="15">
        <v>0</v>
      </c>
      <c r="I79" s="47">
        <v>0</v>
      </c>
      <c r="J79" s="4">
        <v>0</v>
      </c>
      <c r="K79" s="15">
        <v>0</v>
      </c>
      <c r="L79" s="47">
        <v>840.48099999999999</v>
      </c>
      <c r="M79" s="4">
        <v>4528.62</v>
      </c>
      <c r="N79" s="15">
        <f t="shared" si="227"/>
        <v>5388.1289404519557</v>
      </c>
      <c r="O79" s="47">
        <v>0</v>
      </c>
      <c r="P79" s="4">
        <v>0</v>
      </c>
      <c r="Q79" s="15">
        <f t="shared" si="228"/>
        <v>0</v>
      </c>
      <c r="R79" s="47">
        <v>0</v>
      </c>
      <c r="S79" s="4">
        <v>0</v>
      </c>
      <c r="T79" s="15">
        <v>0</v>
      </c>
      <c r="U79" s="47"/>
      <c r="V79" s="4"/>
      <c r="W79" s="15"/>
      <c r="X79" s="47">
        <v>0</v>
      </c>
      <c r="Y79" s="4">
        <v>0</v>
      </c>
      <c r="Z79" s="15">
        <v>0</v>
      </c>
      <c r="AA79" s="47">
        <v>0</v>
      </c>
      <c r="AB79" s="4">
        <v>0</v>
      </c>
      <c r="AC79" s="15">
        <v>0</v>
      </c>
      <c r="AD79" s="47">
        <v>8.3000000000000004E-2</v>
      </c>
      <c r="AE79" s="4">
        <v>50.3</v>
      </c>
      <c r="AF79" s="15">
        <f t="shared" si="229"/>
        <v>606024.09638554207</v>
      </c>
      <c r="AG79" s="47">
        <v>0</v>
      </c>
      <c r="AH79" s="4">
        <v>0</v>
      </c>
      <c r="AI79" s="15">
        <v>0</v>
      </c>
      <c r="AJ79" s="47">
        <v>0</v>
      </c>
      <c r="AK79" s="4">
        <v>0</v>
      </c>
      <c r="AL79" s="15">
        <v>0</v>
      </c>
      <c r="AM79" s="47">
        <v>39.020000000000003</v>
      </c>
      <c r="AN79" s="4">
        <v>86.62</v>
      </c>
      <c r="AO79" s="15">
        <f t="shared" si="230"/>
        <v>2219.8872373141976</v>
      </c>
      <c r="AP79" s="47">
        <v>0</v>
      </c>
      <c r="AQ79" s="4">
        <v>0</v>
      </c>
      <c r="AR79" s="15">
        <v>0</v>
      </c>
      <c r="AS79" s="47">
        <v>0</v>
      </c>
      <c r="AT79" s="4">
        <v>0</v>
      </c>
      <c r="AU79" s="15">
        <v>0</v>
      </c>
      <c r="AV79" s="47">
        <v>0</v>
      </c>
      <c r="AW79" s="4">
        <v>0</v>
      </c>
      <c r="AX79" s="15">
        <v>0</v>
      </c>
      <c r="AY79" s="47">
        <v>0</v>
      </c>
      <c r="AZ79" s="4">
        <v>0</v>
      </c>
      <c r="BA79" s="15">
        <v>0</v>
      </c>
      <c r="BB79" s="47">
        <v>0</v>
      </c>
      <c r="BC79" s="4">
        <v>0</v>
      </c>
      <c r="BD79" s="15">
        <v>0</v>
      </c>
      <c r="BE79" s="47">
        <v>0</v>
      </c>
      <c r="BF79" s="4">
        <v>0</v>
      </c>
      <c r="BG79" s="15">
        <v>0</v>
      </c>
      <c r="BH79" s="47">
        <v>0</v>
      </c>
      <c r="BI79" s="4">
        <v>0</v>
      </c>
      <c r="BJ79" s="15">
        <v>0</v>
      </c>
      <c r="BK79" s="47">
        <v>0</v>
      </c>
      <c r="BL79" s="4">
        <v>0</v>
      </c>
      <c r="BM79" s="15">
        <v>0</v>
      </c>
      <c r="BN79" s="47">
        <v>0</v>
      </c>
      <c r="BO79" s="4">
        <v>0</v>
      </c>
      <c r="BP79" s="15">
        <v>0</v>
      </c>
      <c r="BQ79" s="47">
        <v>0</v>
      </c>
      <c r="BR79" s="4">
        <v>0</v>
      </c>
      <c r="BS79" s="15">
        <v>0</v>
      </c>
      <c r="BT79" s="47">
        <v>0</v>
      </c>
      <c r="BU79" s="4">
        <v>0</v>
      </c>
      <c r="BV79" s="15">
        <v>0</v>
      </c>
      <c r="BW79" s="47">
        <v>0</v>
      </c>
      <c r="BX79" s="4">
        <v>0</v>
      </c>
      <c r="BY79" s="15">
        <v>0</v>
      </c>
      <c r="BZ79" s="47">
        <v>2.7E-2</v>
      </c>
      <c r="CA79" s="4">
        <v>0.39</v>
      </c>
      <c r="CB79" s="15">
        <f t="shared" si="233"/>
        <v>14444.444444444445</v>
      </c>
      <c r="CC79" s="47">
        <v>3.5750000000000002</v>
      </c>
      <c r="CD79" s="4">
        <v>17.46</v>
      </c>
      <c r="CE79" s="15">
        <f t="shared" si="234"/>
        <v>4883.9160839160841</v>
      </c>
      <c r="CF79" s="47">
        <v>0</v>
      </c>
      <c r="CG79" s="4">
        <v>0</v>
      </c>
      <c r="CH79" s="15">
        <v>0</v>
      </c>
      <c r="CI79" s="47">
        <v>0</v>
      </c>
      <c r="CJ79" s="4">
        <v>0</v>
      </c>
      <c r="CK79" s="15">
        <v>0</v>
      </c>
      <c r="CL79" s="47">
        <v>0</v>
      </c>
      <c r="CM79" s="4">
        <v>0</v>
      </c>
      <c r="CN79" s="15">
        <v>0</v>
      </c>
      <c r="CO79" s="47">
        <v>0</v>
      </c>
      <c r="CP79" s="4">
        <v>0</v>
      </c>
      <c r="CQ79" s="15">
        <v>0</v>
      </c>
      <c r="CR79" s="47">
        <v>0</v>
      </c>
      <c r="CS79" s="4">
        <v>0</v>
      </c>
      <c r="CT79" s="15">
        <v>0</v>
      </c>
      <c r="CU79" s="47">
        <v>0</v>
      </c>
      <c r="CV79" s="4">
        <v>0</v>
      </c>
      <c r="CW79" s="15">
        <f t="shared" si="235"/>
        <v>0</v>
      </c>
      <c r="CX79" s="47">
        <v>0</v>
      </c>
      <c r="CY79" s="4">
        <v>0</v>
      </c>
      <c r="CZ79" s="15">
        <v>0</v>
      </c>
      <c r="DA79" s="47">
        <v>0</v>
      </c>
      <c r="DB79" s="4">
        <v>0</v>
      </c>
      <c r="DC79" s="15">
        <v>0</v>
      </c>
      <c r="DD79" s="47">
        <v>0</v>
      </c>
      <c r="DE79" s="4">
        <v>0</v>
      </c>
      <c r="DF79" s="15">
        <v>0</v>
      </c>
      <c r="DG79" s="47">
        <v>0</v>
      </c>
      <c r="DH79" s="4">
        <v>0</v>
      </c>
      <c r="DI79" s="15">
        <v>0</v>
      </c>
      <c r="DJ79" s="47">
        <v>0</v>
      </c>
      <c r="DK79" s="4">
        <v>0</v>
      </c>
      <c r="DL79" s="15">
        <v>0</v>
      </c>
      <c r="DM79" s="47">
        <v>0</v>
      </c>
      <c r="DN79" s="4">
        <v>0</v>
      </c>
      <c r="DO79" s="15">
        <v>0</v>
      </c>
      <c r="DP79" s="71">
        <v>0</v>
      </c>
      <c r="DQ79" s="4">
        <v>0</v>
      </c>
      <c r="DR79" s="15">
        <v>0</v>
      </c>
      <c r="DS79" s="47">
        <v>0</v>
      </c>
      <c r="DT79" s="4">
        <v>0</v>
      </c>
      <c r="DU79" s="15">
        <v>0</v>
      </c>
      <c r="DV79" s="47">
        <v>0</v>
      </c>
      <c r="DW79" s="4">
        <v>0</v>
      </c>
      <c r="DX79" s="15">
        <v>0</v>
      </c>
      <c r="DY79" s="47">
        <v>0</v>
      </c>
      <c r="DZ79" s="4">
        <v>0</v>
      </c>
      <c r="EA79" s="15">
        <v>0</v>
      </c>
      <c r="EB79" s="47">
        <v>5.2329999999999997</v>
      </c>
      <c r="EC79" s="4">
        <v>46.21</v>
      </c>
      <c r="ED79" s="15">
        <f t="shared" si="236"/>
        <v>8830.4987578826695</v>
      </c>
      <c r="EE79" s="47">
        <v>2.9009999999999998</v>
      </c>
      <c r="EF79" s="4">
        <v>18.84</v>
      </c>
      <c r="EG79" s="15">
        <f t="shared" si="237"/>
        <v>6494.3123061013448</v>
      </c>
      <c r="EH79" s="6">
        <f t="shared" si="238"/>
        <v>891.31999999999994</v>
      </c>
      <c r="EI79" s="11">
        <f t="shared" si="239"/>
        <v>4748.4400000000005</v>
      </c>
    </row>
    <row r="80" spans="1:139" x14ac:dyDescent="0.3">
      <c r="A80" s="60">
        <v>2014</v>
      </c>
      <c r="B80" s="61" t="s">
        <v>14</v>
      </c>
      <c r="C80" s="47">
        <v>0</v>
      </c>
      <c r="D80" s="4">
        <v>0</v>
      </c>
      <c r="E80" s="15">
        <v>0</v>
      </c>
      <c r="F80" s="47">
        <v>0</v>
      </c>
      <c r="G80" s="4">
        <v>0</v>
      </c>
      <c r="H80" s="15">
        <v>0</v>
      </c>
      <c r="I80" s="47">
        <v>0</v>
      </c>
      <c r="J80" s="4">
        <v>0</v>
      </c>
      <c r="K80" s="15">
        <v>0</v>
      </c>
      <c r="L80" s="47">
        <v>929.25400000000002</v>
      </c>
      <c r="M80" s="4">
        <v>5543.12</v>
      </c>
      <c r="N80" s="15">
        <f t="shared" si="227"/>
        <v>5965.129017469927</v>
      </c>
      <c r="O80" s="47">
        <v>0</v>
      </c>
      <c r="P80" s="4">
        <v>0</v>
      </c>
      <c r="Q80" s="15">
        <f t="shared" si="228"/>
        <v>0</v>
      </c>
      <c r="R80" s="47">
        <v>0</v>
      </c>
      <c r="S80" s="4">
        <v>0</v>
      </c>
      <c r="T80" s="15">
        <v>0</v>
      </c>
      <c r="U80" s="47"/>
      <c r="V80" s="4"/>
      <c r="W80" s="15"/>
      <c r="X80" s="47">
        <v>0</v>
      </c>
      <c r="Y80" s="4">
        <v>0</v>
      </c>
      <c r="Z80" s="15">
        <v>0</v>
      </c>
      <c r="AA80" s="47">
        <v>0</v>
      </c>
      <c r="AB80" s="4">
        <v>0</v>
      </c>
      <c r="AC80" s="15">
        <v>0</v>
      </c>
      <c r="AD80" s="47">
        <v>0</v>
      </c>
      <c r="AE80" s="4">
        <v>0</v>
      </c>
      <c r="AF80" s="15">
        <v>0</v>
      </c>
      <c r="AG80" s="47">
        <v>0</v>
      </c>
      <c r="AH80" s="4">
        <v>0</v>
      </c>
      <c r="AI80" s="15">
        <v>0</v>
      </c>
      <c r="AJ80" s="47">
        <v>0</v>
      </c>
      <c r="AK80" s="4">
        <v>0</v>
      </c>
      <c r="AL80" s="15">
        <v>0</v>
      </c>
      <c r="AM80" s="47">
        <v>77.260000000000005</v>
      </c>
      <c r="AN80" s="4">
        <v>171.52</v>
      </c>
      <c r="AO80" s="15">
        <f t="shared" si="230"/>
        <v>2220.0362412632671</v>
      </c>
      <c r="AP80" s="47">
        <v>0</v>
      </c>
      <c r="AQ80" s="4">
        <v>0</v>
      </c>
      <c r="AR80" s="15">
        <v>0</v>
      </c>
      <c r="AS80" s="47">
        <v>0</v>
      </c>
      <c r="AT80" s="4">
        <v>0</v>
      </c>
      <c r="AU80" s="15">
        <v>0</v>
      </c>
      <c r="AV80" s="47">
        <v>0</v>
      </c>
      <c r="AW80" s="4">
        <v>0</v>
      </c>
      <c r="AX80" s="15">
        <v>0</v>
      </c>
      <c r="AY80" s="47">
        <v>0</v>
      </c>
      <c r="AZ80" s="4">
        <v>0</v>
      </c>
      <c r="BA80" s="15">
        <v>0</v>
      </c>
      <c r="BB80" s="47">
        <v>0</v>
      </c>
      <c r="BC80" s="4">
        <v>0</v>
      </c>
      <c r="BD80" s="15">
        <v>0</v>
      </c>
      <c r="BE80" s="47">
        <v>0</v>
      </c>
      <c r="BF80" s="4">
        <v>0</v>
      </c>
      <c r="BG80" s="15">
        <v>0</v>
      </c>
      <c r="BH80" s="47">
        <v>0</v>
      </c>
      <c r="BI80" s="4">
        <v>0</v>
      </c>
      <c r="BJ80" s="15">
        <v>0</v>
      </c>
      <c r="BK80" s="47">
        <v>0</v>
      </c>
      <c r="BL80" s="4">
        <v>0</v>
      </c>
      <c r="BM80" s="15">
        <v>0</v>
      </c>
      <c r="BN80" s="47">
        <v>0</v>
      </c>
      <c r="BO80" s="4">
        <v>0</v>
      </c>
      <c r="BP80" s="15">
        <v>0</v>
      </c>
      <c r="BQ80" s="47">
        <v>0.54</v>
      </c>
      <c r="BR80" s="4">
        <v>4.16</v>
      </c>
      <c r="BS80" s="15">
        <f t="shared" si="253"/>
        <v>7703.7037037037035</v>
      </c>
      <c r="BT80" s="47">
        <v>0</v>
      </c>
      <c r="BU80" s="4">
        <v>0</v>
      </c>
      <c r="BV80" s="15">
        <v>0</v>
      </c>
      <c r="BW80" s="47">
        <v>1.2050000000000001</v>
      </c>
      <c r="BX80" s="4">
        <v>4.41</v>
      </c>
      <c r="BY80" s="15">
        <f t="shared" si="240"/>
        <v>3659.7510373443984</v>
      </c>
      <c r="BZ80" s="47">
        <v>0.01</v>
      </c>
      <c r="CA80" s="4">
        <v>0.32</v>
      </c>
      <c r="CB80" s="15">
        <f t="shared" si="233"/>
        <v>32000</v>
      </c>
      <c r="CC80" s="47">
        <v>1.0860000000000001</v>
      </c>
      <c r="CD80" s="4">
        <v>9.44</v>
      </c>
      <c r="CE80" s="15">
        <f t="shared" si="234"/>
        <v>8692.4493554327801</v>
      </c>
      <c r="CF80" s="47">
        <v>0</v>
      </c>
      <c r="CG80" s="4">
        <v>0</v>
      </c>
      <c r="CH80" s="15">
        <v>0</v>
      </c>
      <c r="CI80" s="47">
        <v>0</v>
      </c>
      <c r="CJ80" s="4">
        <v>0</v>
      </c>
      <c r="CK80" s="15">
        <v>0</v>
      </c>
      <c r="CL80" s="47">
        <v>0</v>
      </c>
      <c r="CM80" s="4">
        <v>0</v>
      </c>
      <c r="CN80" s="15">
        <v>0</v>
      </c>
      <c r="CO80" s="47">
        <v>0</v>
      </c>
      <c r="CP80" s="4">
        <v>0</v>
      </c>
      <c r="CQ80" s="15">
        <v>0</v>
      </c>
      <c r="CR80" s="47">
        <v>0</v>
      </c>
      <c r="CS80" s="4">
        <v>0</v>
      </c>
      <c r="CT80" s="15">
        <v>0</v>
      </c>
      <c r="CU80" s="47">
        <v>0</v>
      </c>
      <c r="CV80" s="4">
        <v>0</v>
      </c>
      <c r="CW80" s="15">
        <f t="shared" si="235"/>
        <v>0</v>
      </c>
      <c r="CX80" s="47">
        <v>0</v>
      </c>
      <c r="CY80" s="4">
        <v>0</v>
      </c>
      <c r="CZ80" s="15">
        <v>0</v>
      </c>
      <c r="DA80" s="47">
        <v>0</v>
      </c>
      <c r="DB80" s="4">
        <v>0</v>
      </c>
      <c r="DC80" s="15">
        <v>0</v>
      </c>
      <c r="DD80" s="47">
        <v>0</v>
      </c>
      <c r="DE80" s="4">
        <v>0</v>
      </c>
      <c r="DF80" s="15">
        <v>0</v>
      </c>
      <c r="DG80" s="47">
        <v>0</v>
      </c>
      <c r="DH80" s="4">
        <v>0</v>
      </c>
      <c r="DI80" s="15">
        <v>0</v>
      </c>
      <c r="DJ80" s="47">
        <v>0</v>
      </c>
      <c r="DK80" s="4">
        <v>0</v>
      </c>
      <c r="DL80" s="15">
        <v>0</v>
      </c>
      <c r="DM80" s="47">
        <v>0</v>
      </c>
      <c r="DN80" s="4">
        <v>0</v>
      </c>
      <c r="DO80" s="15">
        <v>0</v>
      </c>
      <c r="DP80" s="71">
        <v>0</v>
      </c>
      <c r="DQ80" s="4">
        <v>0</v>
      </c>
      <c r="DR80" s="15">
        <v>0</v>
      </c>
      <c r="DS80" s="47">
        <v>0</v>
      </c>
      <c r="DT80" s="4">
        <v>0</v>
      </c>
      <c r="DU80" s="15">
        <v>0</v>
      </c>
      <c r="DV80" s="47">
        <v>0</v>
      </c>
      <c r="DW80" s="4">
        <v>0</v>
      </c>
      <c r="DX80" s="15">
        <v>0</v>
      </c>
      <c r="DY80" s="47">
        <v>0</v>
      </c>
      <c r="DZ80" s="4">
        <v>0</v>
      </c>
      <c r="EA80" s="15">
        <v>0</v>
      </c>
      <c r="EB80" s="47">
        <v>0</v>
      </c>
      <c r="EC80" s="4">
        <v>0</v>
      </c>
      <c r="ED80" s="15">
        <v>0</v>
      </c>
      <c r="EE80" s="47">
        <v>7.0880000000000001</v>
      </c>
      <c r="EF80" s="4">
        <v>52.67</v>
      </c>
      <c r="EG80" s="15">
        <f t="shared" si="237"/>
        <v>7430.8690744920987</v>
      </c>
      <c r="EH80" s="6">
        <f t="shared" si="238"/>
        <v>1016.443</v>
      </c>
      <c r="EI80" s="11">
        <f t="shared" si="239"/>
        <v>5785.6399999999994</v>
      </c>
    </row>
    <row r="81" spans="1:139" x14ac:dyDescent="0.3">
      <c r="A81" s="60">
        <v>2014</v>
      </c>
      <c r="B81" s="61" t="s">
        <v>15</v>
      </c>
      <c r="C81" s="47">
        <v>2.3E-2</v>
      </c>
      <c r="D81" s="4">
        <v>0.25</v>
      </c>
      <c r="E81" s="15">
        <f t="shared" si="251"/>
        <v>10869.565217391304</v>
      </c>
      <c r="F81" s="47">
        <v>0</v>
      </c>
      <c r="G81" s="4">
        <v>0</v>
      </c>
      <c r="H81" s="15">
        <v>0</v>
      </c>
      <c r="I81" s="47">
        <v>0</v>
      </c>
      <c r="J81" s="4">
        <v>0</v>
      </c>
      <c r="K81" s="15">
        <v>0</v>
      </c>
      <c r="L81" s="47">
        <v>840.21900000000005</v>
      </c>
      <c r="M81" s="4">
        <v>5010.84</v>
      </c>
      <c r="N81" s="15">
        <f t="shared" si="227"/>
        <v>5963.730884447983</v>
      </c>
      <c r="O81" s="47">
        <v>0</v>
      </c>
      <c r="P81" s="4">
        <v>0</v>
      </c>
      <c r="Q81" s="15">
        <f t="shared" si="228"/>
        <v>0</v>
      </c>
      <c r="R81" s="47">
        <v>0</v>
      </c>
      <c r="S81" s="4">
        <v>0</v>
      </c>
      <c r="T81" s="15">
        <v>0</v>
      </c>
      <c r="U81" s="47"/>
      <c r="V81" s="4"/>
      <c r="W81" s="15"/>
      <c r="X81" s="47">
        <v>0</v>
      </c>
      <c r="Y81" s="4">
        <v>0</v>
      </c>
      <c r="Z81" s="15">
        <v>0</v>
      </c>
      <c r="AA81" s="47">
        <v>0</v>
      </c>
      <c r="AB81" s="4">
        <v>0</v>
      </c>
      <c r="AC81" s="15">
        <v>0</v>
      </c>
      <c r="AD81" s="47">
        <v>0.114</v>
      </c>
      <c r="AE81" s="4">
        <v>4.3600000000000003</v>
      </c>
      <c r="AF81" s="15">
        <f t="shared" si="229"/>
        <v>38245.614035087718</v>
      </c>
      <c r="AG81" s="47">
        <v>0</v>
      </c>
      <c r="AH81" s="4">
        <v>0</v>
      </c>
      <c r="AI81" s="15">
        <v>0</v>
      </c>
      <c r="AJ81" s="47">
        <v>0</v>
      </c>
      <c r="AK81" s="4">
        <v>0</v>
      </c>
      <c r="AL81" s="15">
        <v>0</v>
      </c>
      <c r="AM81" s="47">
        <v>57.411999999999999</v>
      </c>
      <c r="AN81" s="4">
        <v>127.59</v>
      </c>
      <c r="AO81" s="15">
        <f t="shared" si="230"/>
        <v>2222.3576952553472</v>
      </c>
      <c r="AP81" s="47">
        <v>0</v>
      </c>
      <c r="AQ81" s="4">
        <v>0</v>
      </c>
      <c r="AR81" s="15">
        <v>0</v>
      </c>
      <c r="AS81" s="47">
        <v>0</v>
      </c>
      <c r="AT81" s="4">
        <v>0</v>
      </c>
      <c r="AU81" s="15">
        <v>0</v>
      </c>
      <c r="AV81" s="47">
        <v>0</v>
      </c>
      <c r="AW81" s="4">
        <v>0</v>
      </c>
      <c r="AX81" s="15">
        <v>0</v>
      </c>
      <c r="AY81" s="47">
        <v>0</v>
      </c>
      <c r="AZ81" s="4">
        <v>0</v>
      </c>
      <c r="BA81" s="15">
        <v>0</v>
      </c>
      <c r="BB81" s="47">
        <v>0</v>
      </c>
      <c r="BC81" s="4">
        <v>0</v>
      </c>
      <c r="BD81" s="15">
        <v>0</v>
      </c>
      <c r="BE81" s="47">
        <v>0</v>
      </c>
      <c r="BF81" s="4">
        <v>0</v>
      </c>
      <c r="BG81" s="15">
        <v>0</v>
      </c>
      <c r="BH81" s="47">
        <v>0</v>
      </c>
      <c r="BI81" s="4">
        <v>0</v>
      </c>
      <c r="BJ81" s="15">
        <v>0</v>
      </c>
      <c r="BK81" s="47">
        <v>0</v>
      </c>
      <c r="BL81" s="4">
        <v>0</v>
      </c>
      <c r="BM81" s="15">
        <v>0</v>
      </c>
      <c r="BN81" s="47">
        <v>0</v>
      </c>
      <c r="BO81" s="4">
        <v>0</v>
      </c>
      <c r="BP81" s="15">
        <v>0</v>
      </c>
      <c r="BQ81" s="47">
        <v>0</v>
      </c>
      <c r="BR81" s="4">
        <v>0</v>
      </c>
      <c r="BS81" s="15">
        <v>0</v>
      </c>
      <c r="BT81" s="47">
        <v>0</v>
      </c>
      <c r="BU81" s="4">
        <v>0</v>
      </c>
      <c r="BV81" s="15">
        <v>0</v>
      </c>
      <c r="BW81" s="47">
        <v>0</v>
      </c>
      <c r="BX81" s="4">
        <v>0</v>
      </c>
      <c r="BY81" s="15">
        <v>0</v>
      </c>
      <c r="BZ81" s="47">
        <v>2.0430000000000001</v>
      </c>
      <c r="CA81" s="4">
        <v>13.67</v>
      </c>
      <c r="CB81" s="15">
        <f t="shared" si="233"/>
        <v>6691.1404796867346</v>
      </c>
      <c r="CC81" s="47">
        <v>10.755000000000001</v>
      </c>
      <c r="CD81" s="4">
        <v>73.87</v>
      </c>
      <c r="CE81" s="15">
        <f t="shared" si="234"/>
        <v>6868.4332868433285</v>
      </c>
      <c r="CF81" s="47">
        <v>0</v>
      </c>
      <c r="CG81" s="4">
        <v>0</v>
      </c>
      <c r="CH81" s="15">
        <v>0</v>
      </c>
      <c r="CI81" s="47">
        <v>0</v>
      </c>
      <c r="CJ81" s="4">
        <v>0</v>
      </c>
      <c r="CK81" s="15">
        <v>0</v>
      </c>
      <c r="CL81" s="47">
        <v>0</v>
      </c>
      <c r="CM81" s="4">
        <v>0</v>
      </c>
      <c r="CN81" s="15">
        <v>0</v>
      </c>
      <c r="CO81" s="47">
        <v>0</v>
      </c>
      <c r="CP81" s="4">
        <v>0</v>
      </c>
      <c r="CQ81" s="15">
        <v>0</v>
      </c>
      <c r="CR81" s="47">
        <v>0</v>
      </c>
      <c r="CS81" s="4">
        <v>0</v>
      </c>
      <c r="CT81" s="15">
        <v>0</v>
      </c>
      <c r="CU81" s="47">
        <v>0</v>
      </c>
      <c r="CV81" s="4">
        <v>0</v>
      </c>
      <c r="CW81" s="15">
        <f t="shared" si="235"/>
        <v>0</v>
      </c>
      <c r="CX81" s="47">
        <v>0</v>
      </c>
      <c r="CY81" s="4">
        <v>0</v>
      </c>
      <c r="CZ81" s="15">
        <v>0</v>
      </c>
      <c r="DA81" s="47">
        <v>0</v>
      </c>
      <c r="DB81" s="4">
        <v>0</v>
      </c>
      <c r="DC81" s="15">
        <v>0</v>
      </c>
      <c r="DD81" s="47">
        <v>0</v>
      </c>
      <c r="DE81" s="4">
        <v>0</v>
      </c>
      <c r="DF81" s="15">
        <v>0</v>
      </c>
      <c r="DG81" s="47">
        <v>0</v>
      </c>
      <c r="DH81" s="4">
        <v>0</v>
      </c>
      <c r="DI81" s="15">
        <v>0</v>
      </c>
      <c r="DJ81" s="47">
        <v>4.0000000000000001E-3</v>
      </c>
      <c r="DK81" s="4">
        <v>163.94</v>
      </c>
      <c r="DL81" s="15">
        <f t="shared" si="241"/>
        <v>40985000</v>
      </c>
      <c r="DM81" s="47">
        <v>0</v>
      </c>
      <c r="DN81" s="4">
        <v>0</v>
      </c>
      <c r="DO81" s="15">
        <v>0</v>
      </c>
      <c r="DP81" s="71">
        <v>0</v>
      </c>
      <c r="DQ81" s="4">
        <v>0</v>
      </c>
      <c r="DR81" s="15">
        <v>0</v>
      </c>
      <c r="DS81" s="47">
        <v>0</v>
      </c>
      <c r="DT81" s="4">
        <v>0</v>
      </c>
      <c r="DU81" s="15">
        <v>0</v>
      </c>
      <c r="DV81" s="47">
        <v>0</v>
      </c>
      <c r="DW81" s="4">
        <v>0</v>
      </c>
      <c r="DX81" s="15">
        <v>0</v>
      </c>
      <c r="DY81" s="47">
        <v>0</v>
      </c>
      <c r="DZ81" s="4">
        <v>0</v>
      </c>
      <c r="EA81" s="15">
        <v>0</v>
      </c>
      <c r="EB81" s="47">
        <v>2.84</v>
      </c>
      <c r="EC81" s="4">
        <v>20.86</v>
      </c>
      <c r="ED81" s="15">
        <f t="shared" si="236"/>
        <v>7345.070422535211</v>
      </c>
      <c r="EE81" s="47">
        <v>15.500999999999999</v>
      </c>
      <c r="EF81" s="4">
        <v>109.96</v>
      </c>
      <c r="EG81" s="15">
        <f t="shared" si="237"/>
        <v>7093.7358880072252</v>
      </c>
      <c r="EH81" s="6">
        <f t="shared" si="238"/>
        <v>928.91100000000017</v>
      </c>
      <c r="EI81" s="11">
        <f t="shared" si="239"/>
        <v>5525.3399999999992</v>
      </c>
    </row>
    <row r="82" spans="1:139" x14ac:dyDescent="0.3">
      <c r="A82" s="60">
        <v>2014</v>
      </c>
      <c r="B82" s="15" t="s">
        <v>16</v>
      </c>
      <c r="C82" s="47">
        <v>0</v>
      </c>
      <c r="D82" s="4">
        <v>0</v>
      </c>
      <c r="E82" s="15">
        <v>0</v>
      </c>
      <c r="F82" s="47">
        <v>0</v>
      </c>
      <c r="G82" s="4">
        <v>0</v>
      </c>
      <c r="H82" s="15">
        <v>0</v>
      </c>
      <c r="I82" s="47">
        <v>0</v>
      </c>
      <c r="J82" s="4">
        <v>0</v>
      </c>
      <c r="K82" s="15">
        <v>0</v>
      </c>
      <c r="L82" s="47">
        <v>632.28300000000002</v>
      </c>
      <c r="M82" s="4">
        <v>3835.74</v>
      </c>
      <c r="N82" s="15">
        <f t="shared" si="227"/>
        <v>6066.4923776220448</v>
      </c>
      <c r="O82" s="47">
        <v>0</v>
      </c>
      <c r="P82" s="4">
        <v>0</v>
      </c>
      <c r="Q82" s="15">
        <f t="shared" si="228"/>
        <v>0</v>
      </c>
      <c r="R82" s="47">
        <v>0</v>
      </c>
      <c r="S82" s="4">
        <v>0</v>
      </c>
      <c r="T82" s="15">
        <v>0</v>
      </c>
      <c r="U82" s="47"/>
      <c r="V82" s="4"/>
      <c r="W82" s="15"/>
      <c r="X82" s="47">
        <v>0</v>
      </c>
      <c r="Y82" s="4">
        <v>0</v>
      </c>
      <c r="Z82" s="15">
        <v>0</v>
      </c>
      <c r="AA82" s="47">
        <v>0</v>
      </c>
      <c r="AB82" s="4">
        <v>0</v>
      </c>
      <c r="AC82" s="15">
        <v>0</v>
      </c>
      <c r="AD82" s="47">
        <v>0</v>
      </c>
      <c r="AE82" s="4">
        <v>0</v>
      </c>
      <c r="AF82" s="15">
        <v>0</v>
      </c>
      <c r="AG82" s="47">
        <v>0</v>
      </c>
      <c r="AH82" s="4">
        <v>0</v>
      </c>
      <c r="AI82" s="15">
        <v>0</v>
      </c>
      <c r="AJ82" s="47">
        <v>0</v>
      </c>
      <c r="AK82" s="4">
        <v>0</v>
      </c>
      <c r="AL82" s="15">
        <v>0</v>
      </c>
      <c r="AM82" s="47">
        <v>38.308</v>
      </c>
      <c r="AN82" s="4">
        <v>85.7</v>
      </c>
      <c r="AO82" s="15">
        <f t="shared" si="230"/>
        <v>2237.1306254568235</v>
      </c>
      <c r="AP82" s="47">
        <v>7.1999999999999995E-2</v>
      </c>
      <c r="AQ82" s="4">
        <v>1.66</v>
      </c>
      <c r="AR82" s="15">
        <f t="shared" si="231"/>
        <v>23055.555555555558</v>
      </c>
      <c r="AS82" s="47">
        <v>0</v>
      </c>
      <c r="AT82" s="4">
        <v>0</v>
      </c>
      <c r="AU82" s="15">
        <v>0</v>
      </c>
      <c r="AV82" s="47">
        <v>0</v>
      </c>
      <c r="AW82" s="4">
        <v>0</v>
      </c>
      <c r="AX82" s="15">
        <v>0</v>
      </c>
      <c r="AY82" s="47">
        <v>0</v>
      </c>
      <c r="AZ82" s="4">
        <v>0</v>
      </c>
      <c r="BA82" s="15">
        <v>0</v>
      </c>
      <c r="BB82" s="47">
        <v>0</v>
      </c>
      <c r="BC82" s="4">
        <v>0</v>
      </c>
      <c r="BD82" s="15">
        <v>0</v>
      </c>
      <c r="BE82" s="47">
        <v>0</v>
      </c>
      <c r="BF82" s="4">
        <v>0</v>
      </c>
      <c r="BG82" s="15">
        <v>0</v>
      </c>
      <c r="BH82" s="47">
        <v>0</v>
      </c>
      <c r="BI82" s="4">
        <v>0</v>
      </c>
      <c r="BJ82" s="15">
        <v>0</v>
      </c>
      <c r="BK82" s="47">
        <v>0</v>
      </c>
      <c r="BL82" s="4">
        <v>0</v>
      </c>
      <c r="BM82" s="15">
        <v>0</v>
      </c>
      <c r="BN82" s="47">
        <v>0</v>
      </c>
      <c r="BO82" s="4">
        <v>0</v>
      </c>
      <c r="BP82" s="15">
        <v>0</v>
      </c>
      <c r="BQ82" s="47">
        <v>0</v>
      </c>
      <c r="BR82" s="4">
        <v>0</v>
      </c>
      <c r="BS82" s="15">
        <v>0</v>
      </c>
      <c r="BT82" s="47">
        <v>0</v>
      </c>
      <c r="BU82" s="4">
        <v>0</v>
      </c>
      <c r="BV82" s="15">
        <v>0</v>
      </c>
      <c r="BW82" s="47">
        <v>0</v>
      </c>
      <c r="BX82" s="4">
        <v>0</v>
      </c>
      <c r="BY82" s="15">
        <v>0</v>
      </c>
      <c r="BZ82" s="47">
        <v>0.73499999999999999</v>
      </c>
      <c r="CA82" s="4">
        <v>4.8600000000000003</v>
      </c>
      <c r="CB82" s="15">
        <f t="shared" si="233"/>
        <v>6612.2448979591836</v>
      </c>
      <c r="CC82" s="47">
        <v>14.563000000000001</v>
      </c>
      <c r="CD82" s="4">
        <v>100.89</v>
      </c>
      <c r="CE82" s="15">
        <f t="shared" si="234"/>
        <v>6927.8308040925631</v>
      </c>
      <c r="CF82" s="47">
        <v>0</v>
      </c>
      <c r="CG82" s="4">
        <v>0</v>
      </c>
      <c r="CH82" s="15">
        <v>0</v>
      </c>
      <c r="CI82" s="47">
        <v>0</v>
      </c>
      <c r="CJ82" s="4">
        <v>0</v>
      </c>
      <c r="CK82" s="15">
        <v>0</v>
      </c>
      <c r="CL82" s="47">
        <v>0</v>
      </c>
      <c r="CM82" s="4">
        <v>0</v>
      </c>
      <c r="CN82" s="15">
        <v>0</v>
      </c>
      <c r="CO82" s="47">
        <v>0</v>
      </c>
      <c r="CP82" s="4">
        <v>0</v>
      </c>
      <c r="CQ82" s="15">
        <v>0</v>
      </c>
      <c r="CR82" s="47">
        <v>0</v>
      </c>
      <c r="CS82" s="4">
        <v>0</v>
      </c>
      <c r="CT82" s="15">
        <v>0</v>
      </c>
      <c r="CU82" s="47">
        <v>0</v>
      </c>
      <c r="CV82" s="4">
        <v>0</v>
      </c>
      <c r="CW82" s="15">
        <f t="shared" si="235"/>
        <v>0</v>
      </c>
      <c r="CX82" s="47">
        <v>0</v>
      </c>
      <c r="CY82" s="4">
        <v>0</v>
      </c>
      <c r="CZ82" s="15">
        <v>0</v>
      </c>
      <c r="DA82" s="47">
        <v>0</v>
      </c>
      <c r="DB82" s="4">
        <v>0</v>
      </c>
      <c r="DC82" s="15">
        <v>0</v>
      </c>
      <c r="DD82" s="47">
        <v>0</v>
      </c>
      <c r="DE82" s="4">
        <v>0</v>
      </c>
      <c r="DF82" s="15">
        <v>0</v>
      </c>
      <c r="DG82" s="47">
        <v>0</v>
      </c>
      <c r="DH82" s="4">
        <v>0</v>
      </c>
      <c r="DI82" s="15">
        <v>0</v>
      </c>
      <c r="DJ82" s="47">
        <v>8.9999999999999993E-3</v>
      </c>
      <c r="DK82" s="4">
        <v>27.95</v>
      </c>
      <c r="DL82" s="15">
        <f t="shared" si="241"/>
        <v>3105555.5555555555</v>
      </c>
      <c r="DM82" s="47">
        <v>0</v>
      </c>
      <c r="DN82" s="4">
        <v>0</v>
      </c>
      <c r="DO82" s="15">
        <v>0</v>
      </c>
      <c r="DP82" s="71">
        <v>0</v>
      </c>
      <c r="DQ82" s="4">
        <v>0</v>
      </c>
      <c r="DR82" s="15">
        <v>0</v>
      </c>
      <c r="DS82" s="47">
        <v>0</v>
      </c>
      <c r="DT82" s="4">
        <v>0</v>
      </c>
      <c r="DU82" s="15">
        <v>0</v>
      </c>
      <c r="DV82" s="47">
        <v>0</v>
      </c>
      <c r="DW82" s="4">
        <v>0</v>
      </c>
      <c r="DX82" s="15">
        <v>0</v>
      </c>
      <c r="DY82" s="47">
        <v>0</v>
      </c>
      <c r="DZ82" s="4">
        <v>0</v>
      </c>
      <c r="EA82" s="15">
        <v>0</v>
      </c>
      <c r="EB82" s="47">
        <v>1.508</v>
      </c>
      <c r="EC82" s="4">
        <v>11.3</v>
      </c>
      <c r="ED82" s="15">
        <f t="shared" si="236"/>
        <v>7493.3687002652523</v>
      </c>
      <c r="EE82" s="47">
        <v>2.16</v>
      </c>
      <c r="EF82" s="4">
        <v>14.03</v>
      </c>
      <c r="EG82" s="15">
        <f t="shared" si="237"/>
        <v>6495.3703703703695</v>
      </c>
      <c r="EH82" s="6">
        <f t="shared" si="238"/>
        <v>689.63800000000003</v>
      </c>
      <c r="EI82" s="11">
        <f t="shared" si="239"/>
        <v>4082.1299999999997</v>
      </c>
    </row>
    <row r="83" spans="1:139" ht="15" thickBot="1" x14ac:dyDescent="0.35">
      <c r="A83" s="75"/>
      <c r="B83" s="76" t="s">
        <v>17</v>
      </c>
      <c r="C83" s="66">
        <f>SUM(C71:C82)</f>
        <v>4.3999999999999997E-2</v>
      </c>
      <c r="D83" s="33">
        <f>SUM(D71:D82)</f>
        <v>42.489999999999995</v>
      </c>
      <c r="E83" s="67"/>
      <c r="F83" s="66">
        <f>SUM(F71:F82)</f>
        <v>0</v>
      </c>
      <c r="G83" s="33">
        <f>SUM(G71:G82)</f>
        <v>0</v>
      </c>
      <c r="H83" s="67"/>
      <c r="I83" s="66">
        <f>SUM(I71:I82)</f>
        <v>0</v>
      </c>
      <c r="J83" s="33">
        <f>SUM(J71:J82)</f>
        <v>0</v>
      </c>
      <c r="K83" s="67"/>
      <c r="L83" s="66">
        <f>SUM(L71:L82)</f>
        <v>9104.3239999999987</v>
      </c>
      <c r="M83" s="33">
        <f>SUM(M71:M82)</f>
        <v>48369.77</v>
      </c>
      <c r="N83" s="67"/>
      <c r="O83" s="66">
        <f t="shared" ref="O83:P83" si="255">SUM(O71:O82)</f>
        <v>0</v>
      </c>
      <c r="P83" s="33">
        <f t="shared" si="255"/>
        <v>0</v>
      </c>
      <c r="Q83" s="67"/>
      <c r="R83" s="66">
        <f>SUM(R71:R82)</f>
        <v>0</v>
      </c>
      <c r="S83" s="33">
        <f>SUM(S71:S82)</f>
        <v>0</v>
      </c>
      <c r="T83" s="67"/>
      <c r="U83" s="66"/>
      <c r="V83" s="33"/>
      <c r="W83" s="67"/>
      <c r="X83" s="66">
        <f>SUM(X71:X82)</f>
        <v>0</v>
      </c>
      <c r="Y83" s="33">
        <f>SUM(Y71:Y82)</f>
        <v>0</v>
      </c>
      <c r="Z83" s="67"/>
      <c r="AA83" s="66">
        <f>SUM(AA71:AA82)</f>
        <v>0.12</v>
      </c>
      <c r="AB83" s="33">
        <f>SUM(AB71:AB82)</f>
        <v>5.34</v>
      </c>
      <c r="AC83" s="67"/>
      <c r="AD83" s="66">
        <f>SUM(AD71:AD82)</f>
        <v>0.76100000000000001</v>
      </c>
      <c r="AE83" s="33">
        <f>SUM(AE71:AE82)</f>
        <v>80.059999999999988</v>
      </c>
      <c r="AF83" s="67"/>
      <c r="AG83" s="66">
        <f t="shared" ref="AG83:AH83" si="256">SUM(AG71:AG82)</f>
        <v>0</v>
      </c>
      <c r="AH83" s="33">
        <f t="shared" si="256"/>
        <v>0</v>
      </c>
      <c r="AI83" s="67"/>
      <c r="AJ83" s="66">
        <f t="shared" ref="AJ83:AK83" si="257">SUM(AJ71:AJ82)</f>
        <v>0</v>
      </c>
      <c r="AK83" s="33">
        <f t="shared" si="257"/>
        <v>0</v>
      </c>
      <c r="AL83" s="67"/>
      <c r="AM83" s="66">
        <f>SUM(AM71:AM82)</f>
        <v>671.41200000000003</v>
      </c>
      <c r="AN83" s="33">
        <f>SUM(AN71:AN82)</f>
        <v>1501.29</v>
      </c>
      <c r="AO83" s="67"/>
      <c r="AP83" s="66">
        <f>SUM(AP71:AP82)</f>
        <v>0.11799999999999999</v>
      </c>
      <c r="AQ83" s="33">
        <f>SUM(AQ71:AQ82)</f>
        <v>2.74</v>
      </c>
      <c r="AR83" s="67"/>
      <c r="AS83" s="66">
        <f>SUM(AS71:AS82)</f>
        <v>0</v>
      </c>
      <c r="AT83" s="33">
        <f>SUM(AT71:AT82)</f>
        <v>0</v>
      </c>
      <c r="AU83" s="67"/>
      <c r="AV83" s="66">
        <f>SUM(AV71:AV82)</f>
        <v>0</v>
      </c>
      <c r="AW83" s="33">
        <f>SUM(AW71:AW82)</f>
        <v>0</v>
      </c>
      <c r="AX83" s="67"/>
      <c r="AY83" s="66">
        <f>SUM(AY71:AY82)</f>
        <v>0</v>
      </c>
      <c r="AZ83" s="33">
        <f>SUM(AZ71:AZ82)</f>
        <v>0</v>
      </c>
      <c r="BA83" s="67"/>
      <c r="BB83" s="66">
        <f>SUM(BB71:BB82)</f>
        <v>0</v>
      </c>
      <c r="BC83" s="33">
        <f>SUM(BC71:BC82)</f>
        <v>0</v>
      </c>
      <c r="BD83" s="67"/>
      <c r="BE83" s="66">
        <f>SUM(BE71:BE82)</f>
        <v>0</v>
      </c>
      <c r="BF83" s="33">
        <f>SUM(BF71:BF82)</f>
        <v>0</v>
      </c>
      <c r="BG83" s="67"/>
      <c r="BH83" s="66">
        <f>SUM(BH71:BH82)</f>
        <v>0</v>
      </c>
      <c r="BI83" s="33">
        <f>SUM(BI71:BI82)</f>
        <v>0</v>
      </c>
      <c r="BJ83" s="67"/>
      <c r="BK83" s="66">
        <f>SUM(BK71:BK82)</f>
        <v>1.1950000000000001</v>
      </c>
      <c r="BL83" s="33">
        <f>SUM(BL71:BL82)</f>
        <v>23.509999999999998</v>
      </c>
      <c r="BM83" s="67"/>
      <c r="BN83" s="66">
        <f>SUM(BN71:BN82)</f>
        <v>0</v>
      </c>
      <c r="BO83" s="33">
        <f>SUM(BO71:BO82)</f>
        <v>0</v>
      </c>
      <c r="BP83" s="67"/>
      <c r="BQ83" s="66">
        <f>SUM(BQ71:BQ82)</f>
        <v>0.58500000000000008</v>
      </c>
      <c r="BR83" s="33">
        <f>SUM(BR71:BR82)</f>
        <v>4.47</v>
      </c>
      <c r="BS83" s="67"/>
      <c r="BT83" s="66">
        <f>SUM(BT71:BT82)</f>
        <v>0</v>
      </c>
      <c r="BU83" s="33">
        <f>SUM(BU71:BU82)</f>
        <v>0</v>
      </c>
      <c r="BV83" s="67"/>
      <c r="BW83" s="66">
        <f>SUM(BW71:BW82)</f>
        <v>3.625</v>
      </c>
      <c r="BX83" s="33">
        <f>SUM(BX71:BX82)</f>
        <v>33.709999999999994</v>
      </c>
      <c r="BY83" s="67"/>
      <c r="BZ83" s="66">
        <f>SUM(BZ71:BZ82)</f>
        <v>5.910000000000001</v>
      </c>
      <c r="CA83" s="33">
        <f>SUM(CA71:CA82)</f>
        <v>48.92</v>
      </c>
      <c r="CB83" s="67"/>
      <c r="CC83" s="66">
        <f>SUM(CC71:CC82)</f>
        <v>194.77099999999999</v>
      </c>
      <c r="CD83" s="33">
        <f>SUM(CD71:CD82)</f>
        <v>950.34</v>
      </c>
      <c r="CE83" s="67"/>
      <c r="CF83" s="66">
        <f>SUM(CF71:CF82)</f>
        <v>0</v>
      </c>
      <c r="CG83" s="33">
        <f>SUM(CG71:CG82)</f>
        <v>0</v>
      </c>
      <c r="CH83" s="67"/>
      <c r="CI83" s="66">
        <f>SUM(CI71:CI82)</f>
        <v>0</v>
      </c>
      <c r="CJ83" s="33">
        <f>SUM(CJ71:CJ82)</f>
        <v>0</v>
      </c>
      <c r="CK83" s="67"/>
      <c r="CL83" s="66">
        <f t="shared" ref="CL83:CM83" si="258">SUM(CL71:CL82)</f>
        <v>0</v>
      </c>
      <c r="CM83" s="33">
        <f t="shared" si="258"/>
        <v>0</v>
      </c>
      <c r="CN83" s="67"/>
      <c r="CO83" s="66">
        <f>SUM(CO71:CO82)</f>
        <v>1E-3</v>
      </c>
      <c r="CP83" s="33">
        <f>SUM(CP71:CP82)</f>
        <v>0.53</v>
      </c>
      <c r="CQ83" s="67"/>
      <c r="CR83" s="66">
        <f>SUM(CR71:CR82)</f>
        <v>0</v>
      </c>
      <c r="CS83" s="33">
        <f>SUM(CS71:CS82)</f>
        <v>0</v>
      </c>
      <c r="CT83" s="67"/>
      <c r="CU83" s="66">
        <f t="shared" ref="CU83:CV83" si="259">SUM(CU71:CU82)</f>
        <v>0</v>
      </c>
      <c r="CV83" s="33">
        <f t="shared" si="259"/>
        <v>0</v>
      </c>
      <c r="CW83" s="67"/>
      <c r="CX83" s="66">
        <f>SUM(CX71:CX82)</f>
        <v>0</v>
      </c>
      <c r="CY83" s="33">
        <f>SUM(CY71:CY82)</f>
        <v>0</v>
      </c>
      <c r="CZ83" s="67"/>
      <c r="DA83" s="66">
        <f>SUM(DA71:DA82)</f>
        <v>6.9000000000000006E-2</v>
      </c>
      <c r="DB83" s="33">
        <f>SUM(DB71:DB82)</f>
        <v>14.780000000000001</v>
      </c>
      <c r="DC83" s="67"/>
      <c r="DD83" s="66">
        <f t="shared" ref="DD83:DE83" si="260">SUM(DD71:DD82)</f>
        <v>0</v>
      </c>
      <c r="DE83" s="33">
        <f t="shared" si="260"/>
        <v>0</v>
      </c>
      <c r="DF83" s="67"/>
      <c r="DG83" s="66">
        <f>SUM(DG71:DG82)</f>
        <v>0</v>
      </c>
      <c r="DH83" s="33">
        <f>SUM(DH71:DH82)</f>
        <v>0</v>
      </c>
      <c r="DI83" s="67"/>
      <c r="DJ83" s="66">
        <f>SUM(DJ71:DJ82)</f>
        <v>2.7000000000000003E-2</v>
      </c>
      <c r="DK83" s="33">
        <f>SUM(DK71:DK82)</f>
        <v>191.97</v>
      </c>
      <c r="DL83" s="67"/>
      <c r="DM83" s="66">
        <f>SUM(DM71:DM82)</f>
        <v>6.0000000000000001E-3</v>
      </c>
      <c r="DN83" s="33">
        <f>SUM(DN71:DN82)</f>
        <v>1.3</v>
      </c>
      <c r="DO83" s="67"/>
      <c r="DP83" s="72">
        <v>0</v>
      </c>
      <c r="DQ83" s="33">
        <f>SUM(DQ71:DQ82)</f>
        <v>0</v>
      </c>
      <c r="DR83" s="67"/>
      <c r="DS83" s="66">
        <f t="shared" ref="DS83:DT83" si="261">SUM(DS71:DS82)</f>
        <v>0</v>
      </c>
      <c r="DT83" s="33">
        <f t="shared" si="261"/>
        <v>0</v>
      </c>
      <c r="DU83" s="67"/>
      <c r="DV83" s="66">
        <f t="shared" ref="DV83:DW83" si="262">SUM(DV71:DV82)</f>
        <v>0</v>
      </c>
      <c r="DW83" s="33">
        <f t="shared" si="262"/>
        <v>0</v>
      </c>
      <c r="DX83" s="67"/>
      <c r="DY83" s="66">
        <f>SUM(DY71:DY82)</f>
        <v>0</v>
      </c>
      <c r="DZ83" s="33">
        <f>SUM(DZ71:DZ82)</f>
        <v>0</v>
      </c>
      <c r="EA83" s="67"/>
      <c r="EB83" s="66">
        <f>SUM(EB71:EB82)</f>
        <v>30.493999999999996</v>
      </c>
      <c r="EC83" s="33">
        <f>SUM(EC71:EC82)</f>
        <v>204.46000000000004</v>
      </c>
      <c r="ED83" s="67"/>
      <c r="EE83" s="66">
        <f>SUM(EE71:EE82)</f>
        <v>59.11999999999999</v>
      </c>
      <c r="EF83" s="33">
        <f>SUM(EF71:EF82)</f>
        <v>410.03999999999996</v>
      </c>
      <c r="EG83" s="67"/>
      <c r="EH83" s="34">
        <f t="shared" si="238"/>
        <v>10072.582</v>
      </c>
      <c r="EI83" s="35">
        <f t="shared" si="239"/>
        <v>51885.719999999987</v>
      </c>
    </row>
    <row r="84" spans="1:139" x14ac:dyDescent="0.3">
      <c r="A84" s="60">
        <v>2015</v>
      </c>
      <c r="B84" s="61" t="s">
        <v>5</v>
      </c>
      <c r="C84" s="47">
        <v>0</v>
      </c>
      <c r="D84" s="4">
        <v>0</v>
      </c>
      <c r="E84" s="15">
        <v>0</v>
      </c>
      <c r="F84" s="47">
        <v>0</v>
      </c>
      <c r="G84" s="4">
        <v>0</v>
      </c>
      <c r="H84" s="15">
        <v>0</v>
      </c>
      <c r="I84" s="47">
        <v>0</v>
      </c>
      <c r="J84" s="4">
        <v>0</v>
      </c>
      <c r="K84" s="15">
        <v>0</v>
      </c>
      <c r="L84" s="47">
        <v>870.37900000000002</v>
      </c>
      <c r="M84" s="4">
        <v>5028.49</v>
      </c>
      <c r="N84" s="15">
        <f t="shared" ref="N84:N95" si="263">M84/L84*1000</f>
        <v>5777.3567606755214</v>
      </c>
      <c r="O84" s="47">
        <v>0</v>
      </c>
      <c r="P84" s="4">
        <v>0</v>
      </c>
      <c r="Q84" s="15">
        <f t="shared" ref="Q84:Q95" si="264">IF(O84=0,0,P84/O84*1000)</f>
        <v>0</v>
      </c>
      <c r="R84" s="47">
        <v>0</v>
      </c>
      <c r="S84" s="4">
        <v>0</v>
      </c>
      <c r="T84" s="15">
        <v>0</v>
      </c>
      <c r="U84" s="47"/>
      <c r="V84" s="4"/>
      <c r="W84" s="15"/>
      <c r="X84" s="47">
        <v>0</v>
      </c>
      <c r="Y84" s="4">
        <v>0</v>
      </c>
      <c r="Z84" s="15">
        <v>0</v>
      </c>
      <c r="AA84" s="47">
        <v>0</v>
      </c>
      <c r="AB84" s="4">
        <v>0</v>
      </c>
      <c r="AC84" s="15">
        <v>0</v>
      </c>
      <c r="AD84" s="47">
        <v>3.92</v>
      </c>
      <c r="AE84" s="4">
        <v>28.24</v>
      </c>
      <c r="AF84" s="15">
        <f t="shared" ref="AF84:AF95" si="265">AE84/AD84*1000</f>
        <v>7204.0816326530612</v>
      </c>
      <c r="AG84" s="47">
        <v>0</v>
      </c>
      <c r="AH84" s="4">
        <v>0</v>
      </c>
      <c r="AI84" s="15">
        <v>0</v>
      </c>
      <c r="AJ84" s="47">
        <v>0</v>
      </c>
      <c r="AK84" s="4">
        <v>0</v>
      </c>
      <c r="AL84" s="15">
        <v>0</v>
      </c>
      <c r="AM84" s="47">
        <v>88.73</v>
      </c>
      <c r="AN84" s="4">
        <v>255.52</v>
      </c>
      <c r="AO84" s="15">
        <f t="shared" ref="AO84:AO95" si="266">AN84/AM84*1000</f>
        <v>2879.747548743379</v>
      </c>
      <c r="AP84" s="47">
        <v>1E-3</v>
      </c>
      <c r="AQ84" s="4">
        <v>0.05</v>
      </c>
      <c r="AR84" s="15">
        <f t="shared" ref="AR84" si="267">AQ84/AP84*1000</f>
        <v>50000</v>
      </c>
      <c r="AS84" s="47">
        <v>0</v>
      </c>
      <c r="AT84" s="4">
        <v>0</v>
      </c>
      <c r="AU84" s="15">
        <v>0</v>
      </c>
      <c r="AV84" s="47">
        <v>0</v>
      </c>
      <c r="AW84" s="4">
        <v>0</v>
      </c>
      <c r="AX84" s="15">
        <v>0</v>
      </c>
      <c r="AY84" s="47">
        <v>0</v>
      </c>
      <c r="AZ84" s="4">
        <v>0</v>
      </c>
      <c r="BA84" s="15">
        <v>0</v>
      </c>
      <c r="BB84" s="47">
        <v>0</v>
      </c>
      <c r="BC84" s="4">
        <v>0</v>
      </c>
      <c r="BD84" s="15">
        <v>0</v>
      </c>
      <c r="BE84" s="47">
        <v>0</v>
      </c>
      <c r="BF84" s="4">
        <v>0</v>
      </c>
      <c r="BG84" s="15">
        <v>0</v>
      </c>
      <c r="BH84" s="47">
        <v>0</v>
      </c>
      <c r="BI84" s="4">
        <v>0</v>
      </c>
      <c r="BJ84" s="15">
        <v>0</v>
      </c>
      <c r="BK84" s="47">
        <v>0</v>
      </c>
      <c r="BL84" s="4">
        <v>0</v>
      </c>
      <c r="BM84" s="15">
        <v>0</v>
      </c>
      <c r="BN84" s="47">
        <v>0</v>
      </c>
      <c r="BO84" s="4">
        <v>0</v>
      </c>
      <c r="BP84" s="15">
        <v>0</v>
      </c>
      <c r="BQ84" s="47">
        <v>0.41399999999999998</v>
      </c>
      <c r="BR84" s="4">
        <v>3.13</v>
      </c>
      <c r="BS84" s="15">
        <f t="shared" ref="BS84:BS95" si="268">BR84/BQ84*1000</f>
        <v>7560.3864734299514</v>
      </c>
      <c r="BT84" s="47">
        <v>0</v>
      </c>
      <c r="BU84" s="4">
        <v>0</v>
      </c>
      <c r="BV84" s="15">
        <v>0</v>
      </c>
      <c r="BW84" s="47">
        <v>0</v>
      </c>
      <c r="BX84" s="4">
        <v>0</v>
      </c>
      <c r="BY84" s="15">
        <v>0</v>
      </c>
      <c r="BZ84" s="47">
        <v>2.16</v>
      </c>
      <c r="CA84" s="4">
        <v>21.28</v>
      </c>
      <c r="CB84" s="15">
        <f t="shared" ref="CB84:CB95" si="269">CA84/BZ84*1000</f>
        <v>9851.8518518518504</v>
      </c>
      <c r="CC84" s="47">
        <v>18.937999999999999</v>
      </c>
      <c r="CD84" s="4">
        <v>96.03</v>
      </c>
      <c r="CE84" s="15">
        <f t="shared" ref="CE84:CE95" si="270">CD84/CC84*1000</f>
        <v>5070.7572077304894</v>
      </c>
      <c r="CF84" s="47">
        <v>0</v>
      </c>
      <c r="CG84" s="4">
        <v>0</v>
      </c>
      <c r="CH84" s="15">
        <v>0</v>
      </c>
      <c r="CI84" s="47">
        <v>0</v>
      </c>
      <c r="CJ84" s="4">
        <v>0</v>
      </c>
      <c r="CK84" s="15">
        <v>0</v>
      </c>
      <c r="CL84" s="47">
        <v>0</v>
      </c>
      <c r="CM84" s="4">
        <v>0</v>
      </c>
      <c r="CN84" s="15">
        <v>0</v>
      </c>
      <c r="CO84" s="47">
        <v>0</v>
      </c>
      <c r="CP84" s="4">
        <v>0</v>
      </c>
      <c r="CQ84" s="15">
        <v>0</v>
      </c>
      <c r="CR84" s="47">
        <v>0</v>
      </c>
      <c r="CS84" s="4">
        <v>0</v>
      </c>
      <c r="CT84" s="15">
        <v>0</v>
      </c>
      <c r="CU84" s="47">
        <v>0</v>
      </c>
      <c r="CV84" s="4">
        <v>0</v>
      </c>
      <c r="CW84" s="15">
        <f t="shared" ref="CW84:CW95" si="271">IF(CU84=0,0,CV84/CU84*1000)</f>
        <v>0</v>
      </c>
      <c r="CX84" s="47">
        <v>0</v>
      </c>
      <c r="CY84" s="4">
        <v>0</v>
      </c>
      <c r="CZ84" s="15">
        <v>0</v>
      </c>
      <c r="DA84" s="47">
        <v>0</v>
      </c>
      <c r="DB84" s="4">
        <v>0</v>
      </c>
      <c r="DC84" s="15">
        <v>0</v>
      </c>
      <c r="DD84" s="47">
        <v>0</v>
      </c>
      <c r="DE84" s="4">
        <v>0</v>
      </c>
      <c r="DF84" s="15">
        <v>0</v>
      </c>
      <c r="DG84" s="47">
        <v>0</v>
      </c>
      <c r="DH84" s="4">
        <v>0</v>
      </c>
      <c r="DI84" s="15">
        <v>0</v>
      </c>
      <c r="DJ84" s="47">
        <v>0</v>
      </c>
      <c r="DK84" s="4">
        <v>0</v>
      </c>
      <c r="DL84" s="15">
        <v>0</v>
      </c>
      <c r="DM84" s="47">
        <v>0</v>
      </c>
      <c r="DN84" s="4">
        <v>0</v>
      </c>
      <c r="DO84" s="15">
        <v>0</v>
      </c>
      <c r="DP84" s="71">
        <v>0</v>
      </c>
      <c r="DQ84" s="4">
        <v>0</v>
      </c>
      <c r="DR84" s="15">
        <v>0</v>
      </c>
      <c r="DS84" s="47">
        <v>0</v>
      </c>
      <c r="DT84" s="4">
        <v>0</v>
      </c>
      <c r="DU84" s="15">
        <v>0</v>
      </c>
      <c r="DV84" s="47">
        <v>0</v>
      </c>
      <c r="DW84" s="4">
        <v>0</v>
      </c>
      <c r="DX84" s="15">
        <v>0</v>
      </c>
      <c r="DY84" s="47">
        <v>0</v>
      </c>
      <c r="DZ84" s="4">
        <v>0</v>
      </c>
      <c r="EA84" s="15">
        <v>0</v>
      </c>
      <c r="EB84" s="47">
        <v>7.798</v>
      </c>
      <c r="EC84" s="4">
        <v>42.31</v>
      </c>
      <c r="ED84" s="15">
        <f t="shared" ref="ED84:ED95" si="272">EC84/EB84*1000</f>
        <v>5425.7501923570144</v>
      </c>
      <c r="EE84" s="47">
        <v>2.3E-2</v>
      </c>
      <c r="EF84" s="4">
        <v>0.15</v>
      </c>
      <c r="EG84" s="15">
        <f t="shared" ref="EG84:EG95" si="273">EF84/EE84*1000</f>
        <v>6521.7391304347821</v>
      </c>
      <c r="EH84" s="6">
        <f t="shared" ref="EH84:EH96" si="274">C84+F84+L84+R84+X84+AA84+AD84+AP84+AY84+BH84+BK84+BN84+BQ84+BW84+BZ84+CC84+CF84+CI84+CR84+DG84+AM84+DJ84+DM84+EB84+EE84+DV84+DA84+CO84+AG84+AJ84+DP84+DD84+AS84</f>
        <v>992.36299999999994</v>
      </c>
      <c r="EI84" s="11">
        <f t="shared" ref="EI84:EI96" si="275">D84+G84+M84+S84+Y84+AB84+AE84+AQ84+AZ84+BI84+BL84+BO84+BR84+BX84+CA84+CD84+CG84+CJ84+CS84+DH84+AN84+DK84+DN84+EC84+EF84+DW84+DB84+CP84+AH84+AK84+DQ84+DE84+AT84</f>
        <v>5475.2</v>
      </c>
    </row>
    <row r="85" spans="1:139" x14ac:dyDescent="0.3">
      <c r="A85" s="60">
        <v>2015</v>
      </c>
      <c r="B85" s="61" t="s">
        <v>6</v>
      </c>
      <c r="C85" s="47">
        <v>0</v>
      </c>
      <c r="D85" s="4">
        <v>0</v>
      </c>
      <c r="E85" s="15">
        <v>0</v>
      </c>
      <c r="F85" s="47">
        <v>0</v>
      </c>
      <c r="G85" s="4">
        <v>0</v>
      </c>
      <c r="H85" s="15">
        <v>0</v>
      </c>
      <c r="I85" s="47">
        <v>0</v>
      </c>
      <c r="J85" s="4">
        <v>0</v>
      </c>
      <c r="K85" s="15">
        <v>0</v>
      </c>
      <c r="L85" s="47">
        <v>930.67200000000003</v>
      </c>
      <c r="M85" s="4">
        <v>5325.86</v>
      </c>
      <c r="N85" s="15">
        <f t="shared" si="263"/>
        <v>5722.5961455808265</v>
      </c>
      <c r="O85" s="47">
        <v>0</v>
      </c>
      <c r="P85" s="4">
        <v>0</v>
      </c>
      <c r="Q85" s="15">
        <f t="shared" si="264"/>
        <v>0</v>
      </c>
      <c r="R85" s="47">
        <v>0</v>
      </c>
      <c r="S85" s="4">
        <v>0</v>
      </c>
      <c r="T85" s="15">
        <v>0</v>
      </c>
      <c r="U85" s="47"/>
      <c r="V85" s="4"/>
      <c r="W85" s="15"/>
      <c r="X85" s="47">
        <v>0</v>
      </c>
      <c r="Y85" s="4">
        <v>0</v>
      </c>
      <c r="Z85" s="15">
        <v>0</v>
      </c>
      <c r="AA85" s="47">
        <v>0</v>
      </c>
      <c r="AB85" s="4">
        <v>0</v>
      </c>
      <c r="AC85" s="15">
        <v>0</v>
      </c>
      <c r="AD85" s="47">
        <v>0.90400000000000003</v>
      </c>
      <c r="AE85" s="4">
        <v>31.33</v>
      </c>
      <c r="AF85" s="15">
        <f t="shared" si="265"/>
        <v>34657.079646017701</v>
      </c>
      <c r="AG85" s="47">
        <v>0</v>
      </c>
      <c r="AH85" s="4">
        <v>0</v>
      </c>
      <c r="AI85" s="15">
        <v>0</v>
      </c>
      <c r="AJ85" s="47">
        <v>0</v>
      </c>
      <c r="AK85" s="4">
        <v>0</v>
      </c>
      <c r="AL85" s="15">
        <v>0</v>
      </c>
      <c r="AM85" s="47">
        <v>55.57</v>
      </c>
      <c r="AN85" s="4">
        <v>157.88</v>
      </c>
      <c r="AO85" s="15">
        <f t="shared" si="266"/>
        <v>2841.1013136584488</v>
      </c>
      <c r="AP85" s="47">
        <v>0</v>
      </c>
      <c r="AQ85" s="4">
        <v>0</v>
      </c>
      <c r="AR85" s="15">
        <v>0</v>
      </c>
      <c r="AS85" s="47">
        <v>0</v>
      </c>
      <c r="AT85" s="4">
        <v>0</v>
      </c>
      <c r="AU85" s="15">
        <v>0</v>
      </c>
      <c r="AV85" s="47">
        <v>0</v>
      </c>
      <c r="AW85" s="4">
        <v>0</v>
      </c>
      <c r="AX85" s="15">
        <v>0</v>
      </c>
      <c r="AY85" s="47">
        <v>0</v>
      </c>
      <c r="AZ85" s="4">
        <v>0</v>
      </c>
      <c r="BA85" s="15">
        <v>0</v>
      </c>
      <c r="BB85" s="47">
        <v>0</v>
      </c>
      <c r="BC85" s="4">
        <v>0</v>
      </c>
      <c r="BD85" s="15">
        <v>0</v>
      </c>
      <c r="BE85" s="47">
        <v>0</v>
      </c>
      <c r="BF85" s="4">
        <v>0</v>
      </c>
      <c r="BG85" s="15">
        <v>0</v>
      </c>
      <c r="BH85" s="47">
        <v>0</v>
      </c>
      <c r="BI85" s="4">
        <v>0</v>
      </c>
      <c r="BJ85" s="15">
        <v>0</v>
      </c>
      <c r="BK85" s="47">
        <v>0</v>
      </c>
      <c r="BL85" s="4">
        <v>0</v>
      </c>
      <c r="BM85" s="15">
        <v>0</v>
      </c>
      <c r="BN85" s="47">
        <v>0</v>
      </c>
      <c r="BO85" s="4">
        <v>0</v>
      </c>
      <c r="BP85" s="15">
        <v>0</v>
      </c>
      <c r="BQ85" s="47">
        <v>0</v>
      </c>
      <c r="BR85" s="4">
        <v>0</v>
      </c>
      <c r="BS85" s="15">
        <v>0</v>
      </c>
      <c r="BT85" s="47">
        <v>0</v>
      </c>
      <c r="BU85" s="4">
        <v>0</v>
      </c>
      <c r="BV85" s="15">
        <v>0</v>
      </c>
      <c r="BW85" s="47">
        <v>0</v>
      </c>
      <c r="BX85" s="4">
        <v>0</v>
      </c>
      <c r="BY85" s="15">
        <v>0</v>
      </c>
      <c r="BZ85" s="47">
        <v>0</v>
      </c>
      <c r="CA85" s="4">
        <v>0</v>
      </c>
      <c r="CB85" s="15">
        <v>0</v>
      </c>
      <c r="CC85" s="47">
        <v>23.623000000000001</v>
      </c>
      <c r="CD85" s="4">
        <v>119.59</v>
      </c>
      <c r="CE85" s="15">
        <f t="shared" si="270"/>
        <v>5062.4391482876854</v>
      </c>
      <c r="CF85" s="47">
        <v>0</v>
      </c>
      <c r="CG85" s="4">
        <v>0</v>
      </c>
      <c r="CH85" s="15">
        <v>0</v>
      </c>
      <c r="CI85" s="47">
        <v>0</v>
      </c>
      <c r="CJ85" s="4">
        <v>0</v>
      </c>
      <c r="CK85" s="15">
        <v>0</v>
      </c>
      <c r="CL85" s="47">
        <v>0</v>
      </c>
      <c r="CM85" s="4">
        <v>0</v>
      </c>
      <c r="CN85" s="15">
        <v>0</v>
      </c>
      <c r="CO85" s="47">
        <v>0</v>
      </c>
      <c r="CP85" s="4">
        <v>0</v>
      </c>
      <c r="CQ85" s="15">
        <v>0</v>
      </c>
      <c r="CR85" s="47">
        <v>0</v>
      </c>
      <c r="CS85" s="4">
        <v>0</v>
      </c>
      <c r="CT85" s="15">
        <v>0</v>
      </c>
      <c r="CU85" s="47">
        <v>0</v>
      </c>
      <c r="CV85" s="4">
        <v>0</v>
      </c>
      <c r="CW85" s="15">
        <f t="shared" si="271"/>
        <v>0</v>
      </c>
      <c r="CX85" s="47">
        <v>0</v>
      </c>
      <c r="CY85" s="4">
        <v>0</v>
      </c>
      <c r="CZ85" s="15">
        <v>0</v>
      </c>
      <c r="DA85" s="47">
        <v>0</v>
      </c>
      <c r="DB85" s="4">
        <v>0</v>
      </c>
      <c r="DC85" s="15">
        <v>0</v>
      </c>
      <c r="DD85" s="47">
        <v>0</v>
      </c>
      <c r="DE85" s="4">
        <v>0</v>
      </c>
      <c r="DF85" s="15">
        <v>0</v>
      </c>
      <c r="DG85" s="47">
        <v>0</v>
      </c>
      <c r="DH85" s="4">
        <v>0</v>
      </c>
      <c r="DI85" s="15">
        <v>0</v>
      </c>
      <c r="DJ85" s="47">
        <v>0</v>
      </c>
      <c r="DK85" s="4">
        <v>0</v>
      </c>
      <c r="DL85" s="15">
        <v>0</v>
      </c>
      <c r="DM85" s="47">
        <v>0</v>
      </c>
      <c r="DN85" s="4">
        <v>0</v>
      </c>
      <c r="DO85" s="15">
        <v>0</v>
      </c>
      <c r="DP85" s="71">
        <v>0</v>
      </c>
      <c r="DQ85" s="4">
        <v>0</v>
      </c>
      <c r="DR85" s="15">
        <v>0</v>
      </c>
      <c r="DS85" s="47">
        <v>0</v>
      </c>
      <c r="DT85" s="4">
        <v>0</v>
      </c>
      <c r="DU85" s="15">
        <v>0</v>
      </c>
      <c r="DV85" s="47">
        <v>0</v>
      </c>
      <c r="DW85" s="4">
        <v>0</v>
      </c>
      <c r="DX85" s="15">
        <v>0</v>
      </c>
      <c r="DY85" s="47">
        <v>0</v>
      </c>
      <c r="DZ85" s="4">
        <v>0</v>
      </c>
      <c r="EA85" s="15">
        <v>0</v>
      </c>
      <c r="EB85" s="47">
        <v>2.2999999999999998</v>
      </c>
      <c r="EC85" s="4">
        <v>10.47</v>
      </c>
      <c r="ED85" s="15">
        <f t="shared" si="272"/>
        <v>4552.1739130434789</v>
      </c>
      <c r="EE85" s="47">
        <v>12.411</v>
      </c>
      <c r="EF85" s="4">
        <v>86.5</v>
      </c>
      <c r="EG85" s="15">
        <f t="shared" si="273"/>
        <v>6969.6237208927569</v>
      </c>
      <c r="EH85" s="6">
        <f t="shared" si="274"/>
        <v>1025.48</v>
      </c>
      <c r="EI85" s="11">
        <f t="shared" si="275"/>
        <v>5731.63</v>
      </c>
    </row>
    <row r="86" spans="1:139" x14ac:dyDescent="0.3">
      <c r="A86" s="60">
        <v>2015</v>
      </c>
      <c r="B86" s="61" t="s">
        <v>7</v>
      </c>
      <c r="C86" s="47">
        <v>0</v>
      </c>
      <c r="D86" s="4">
        <v>0</v>
      </c>
      <c r="E86" s="15">
        <v>0</v>
      </c>
      <c r="F86" s="47">
        <v>0</v>
      </c>
      <c r="G86" s="4">
        <v>0</v>
      </c>
      <c r="H86" s="15">
        <v>0</v>
      </c>
      <c r="I86" s="47">
        <v>0</v>
      </c>
      <c r="J86" s="4">
        <v>0</v>
      </c>
      <c r="K86" s="15">
        <v>0</v>
      </c>
      <c r="L86" s="47">
        <v>540.21699999999998</v>
      </c>
      <c r="M86" s="4">
        <v>2926.51</v>
      </c>
      <c r="N86" s="15">
        <f t="shared" si="263"/>
        <v>5417.286016545203</v>
      </c>
      <c r="O86" s="47">
        <v>0</v>
      </c>
      <c r="P86" s="4">
        <v>0</v>
      </c>
      <c r="Q86" s="15">
        <f t="shared" si="264"/>
        <v>0</v>
      </c>
      <c r="R86" s="47">
        <v>0</v>
      </c>
      <c r="S86" s="4">
        <v>0</v>
      </c>
      <c r="T86" s="15">
        <v>0</v>
      </c>
      <c r="U86" s="47"/>
      <c r="V86" s="4"/>
      <c r="W86" s="15"/>
      <c r="X86" s="47">
        <v>0</v>
      </c>
      <c r="Y86" s="4">
        <v>0</v>
      </c>
      <c r="Z86" s="15">
        <v>0</v>
      </c>
      <c r="AA86" s="47">
        <v>0</v>
      </c>
      <c r="AB86" s="4">
        <v>0</v>
      </c>
      <c r="AC86" s="15">
        <v>0</v>
      </c>
      <c r="AD86" s="47">
        <v>0.25</v>
      </c>
      <c r="AE86" s="4">
        <v>10.220000000000001</v>
      </c>
      <c r="AF86" s="15">
        <f t="shared" si="265"/>
        <v>40880</v>
      </c>
      <c r="AG86" s="47">
        <v>0</v>
      </c>
      <c r="AH86" s="4">
        <v>0</v>
      </c>
      <c r="AI86" s="15">
        <v>0</v>
      </c>
      <c r="AJ86" s="47">
        <v>0</v>
      </c>
      <c r="AK86" s="4">
        <v>0</v>
      </c>
      <c r="AL86" s="15">
        <v>0</v>
      </c>
      <c r="AM86" s="47">
        <v>58.832999999999998</v>
      </c>
      <c r="AN86" s="4">
        <v>168.45</v>
      </c>
      <c r="AO86" s="15">
        <f t="shared" si="266"/>
        <v>2863.189026566723</v>
      </c>
      <c r="AP86" s="47">
        <v>0</v>
      </c>
      <c r="AQ86" s="4">
        <v>0</v>
      </c>
      <c r="AR86" s="15">
        <v>0</v>
      </c>
      <c r="AS86" s="47">
        <v>0</v>
      </c>
      <c r="AT86" s="4">
        <v>0</v>
      </c>
      <c r="AU86" s="15">
        <v>0</v>
      </c>
      <c r="AV86" s="47">
        <v>0</v>
      </c>
      <c r="AW86" s="4">
        <v>0</v>
      </c>
      <c r="AX86" s="15">
        <v>0</v>
      </c>
      <c r="AY86" s="47">
        <v>0</v>
      </c>
      <c r="AZ86" s="4">
        <v>0</v>
      </c>
      <c r="BA86" s="15">
        <v>0</v>
      </c>
      <c r="BB86" s="47">
        <v>0</v>
      </c>
      <c r="BC86" s="4">
        <v>0</v>
      </c>
      <c r="BD86" s="15">
        <v>0</v>
      </c>
      <c r="BE86" s="47">
        <v>0</v>
      </c>
      <c r="BF86" s="4">
        <v>0</v>
      </c>
      <c r="BG86" s="15">
        <v>0</v>
      </c>
      <c r="BH86" s="47">
        <v>0</v>
      </c>
      <c r="BI86" s="4">
        <v>0</v>
      </c>
      <c r="BJ86" s="15">
        <v>0</v>
      </c>
      <c r="BK86" s="47">
        <v>0</v>
      </c>
      <c r="BL86" s="4">
        <v>0</v>
      </c>
      <c r="BM86" s="15">
        <v>0</v>
      </c>
      <c r="BN86" s="47">
        <v>0</v>
      </c>
      <c r="BO86" s="4">
        <v>0</v>
      </c>
      <c r="BP86" s="15">
        <v>0</v>
      </c>
      <c r="BQ86" s="47">
        <v>0.1</v>
      </c>
      <c r="BR86" s="4">
        <v>0.92</v>
      </c>
      <c r="BS86" s="15">
        <f t="shared" si="268"/>
        <v>9200</v>
      </c>
      <c r="BT86" s="47">
        <v>0</v>
      </c>
      <c r="BU86" s="4">
        <v>0</v>
      </c>
      <c r="BV86" s="15">
        <v>0</v>
      </c>
      <c r="BW86" s="47">
        <v>0</v>
      </c>
      <c r="BX86" s="4">
        <v>0</v>
      </c>
      <c r="BY86" s="15">
        <v>0</v>
      </c>
      <c r="BZ86" s="47">
        <v>1.242</v>
      </c>
      <c r="CA86" s="4">
        <v>8.5399999999999991</v>
      </c>
      <c r="CB86" s="15">
        <f t="shared" si="269"/>
        <v>6876.0064412238316</v>
      </c>
      <c r="CC86" s="47">
        <v>52.491999999999997</v>
      </c>
      <c r="CD86" s="4">
        <v>111.21</v>
      </c>
      <c r="CE86" s="15">
        <f t="shared" si="270"/>
        <v>2118.6085498742668</v>
      </c>
      <c r="CF86" s="47">
        <v>0</v>
      </c>
      <c r="CG86" s="4">
        <v>0</v>
      </c>
      <c r="CH86" s="15">
        <v>0</v>
      </c>
      <c r="CI86" s="47">
        <v>0</v>
      </c>
      <c r="CJ86" s="4">
        <v>0</v>
      </c>
      <c r="CK86" s="15">
        <v>0</v>
      </c>
      <c r="CL86" s="47">
        <v>0</v>
      </c>
      <c r="CM86" s="4">
        <v>0</v>
      </c>
      <c r="CN86" s="15">
        <v>0</v>
      </c>
      <c r="CO86" s="47">
        <v>0</v>
      </c>
      <c r="CP86" s="4">
        <v>0</v>
      </c>
      <c r="CQ86" s="15">
        <v>0</v>
      </c>
      <c r="CR86" s="47">
        <v>0</v>
      </c>
      <c r="CS86" s="4">
        <v>0</v>
      </c>
      <c r="CT86" s="15">
        <v>0</v>
      </c>
      <c r="CU86" s="47">
        <v>0</v>
      </c>
      <c r="CV86" s="4">
        <v>0</v>
      </c>
      <c r="CW86" s="15">
        <f t="shared" si="271"/>
        <v>0</v>
      </c>
      <c r="CX86" s="47">
        <v>0</v>
      </c>
      <c r="CY86" s="4">
        <v>0</v>
      </c>
      <c r="CZ86" s="15">
        <v>0</v>
      </c>
      <c r="DA86" s="47">
        <v>0</v>
      </c>
      <c r="DB86" s="4">
        <v>0</v>
      </c>
      <c r="DC86" s="15">
        <v>0</v>
      </c>
      <c r="DD86" s="47">
        <v>0</v>
      </c>
      <c r="DE86" s="4">
        <v>0</v>
      </c>
      <c r="DF86" s="15">
        <v>0</v>
      </c>
      <c r="DG86" s="47">
        <v>0</v>
      </c>
      <c r="DH86" s="4">
        <v>0</v>
      </c>
      <c r="DI86" s="15">
        <v>0</v>
      </c>
      <c r="DJ86" s="47">
        <v>1.0999999999999999E-2</v>
      </c>
      <c r="DK86" s="4">
        <v>9.67</v>
      </c>
      <c r="DL86" s="15">
        <f t="shared" ref="DL86:DL95" si="276">DK86/DJ86*1000</f>
        <v>879090.90909090918</v>
      </c>
      <c r="DM86" s="47">
        <v>0</v>
      </c>
      <c r="DN86" s="4">
        <v>0</v>
      </c>
      <c r="DO86" s="15">
        <v>0</v>
      </c>
      <c r="DP86" s="71">
        <v>0</v>
      </c>
      <c r="DQ86" s="4">
        <v>0</v>
      </c>
      <c r="DR86" s="15">
        <v>0</v>
      </c>
      <c r="DS86" s="47">
        <v>0</v>
      </c>
      <c r="DT86" s="4">
        <v>0</v>
      </c>
      <c r="DU86" s="15">
        <v>0</v>
      </c>
      <c r="DV86" s="47">
        <v>0</v>
      </c>
      <c r="DW86" s="4">
        <v>0</v>
      </c>
      <c r="DX86" s="15">
        <v>0</v>
      </c>
      <c r="DY86" s="47">
        <v>0</v>
      </c>
      <c r="DZ86" s="4">
        <v>0</v>
      </c>
      <c r="EA86" s="15">
        <v>0</v>
      </c>
      <c r="EB86" s="47">
        <v>1.38</v>
      </c>
      <c r="EC86" s="4">
        <v>24.41</v>
      </c>
      <c r="ED86" s="15">
        <f t="shared" si="272"/>
        <v>17688.405797101448</v>
      </c>
      <c r="EE86" s="47">
        <v>1.4159999999999999</v>
      </c>
      <c r="EF86" s="4">
        <v>10.34</v>
      </c>
      <c r="EG86" s="15">
        <f t="shared" si="273"/>
        <v>7302.2598870056499</v>
      </c>
      <c r="EH86" s="6">
        <f t="shared" si="274"/>
        <v>655.94099999999992</v>
      </c>
      <c r="EI86" s="11">
        <f t="shared" si="275"/>
        <v>3270.27</v>
      </c>
    </row>
    <row r="87" spans="1:139" x14ac:dyDescent="0.3">
      <c r="A87" s="60">
        <v>2015</v>
      </c>
      <c r="B87" s="61" t="s">
        <v>8</v>
      </c>
      <c r="C87" s="47">
        <v>8.8999999999999996E-2</v>
      </c>
      <c r="D87" s="4">
        <v>73.02</v>
      </c>
      <c r="E87" s="15">
        <f t="shared" ref="E87" si="277">D87/C87*1000</f>
        <v>820449.43820224714</v>
      </c>
      <c r="F87" s="47">
        <v>0</v>
      </c>
      <c r="G87" s="4">
        <v>0</v>
      </c>
      <c r="H87" s="15">
        <v>0</v>
      </c>
      <c r="I87" s="47">
        <v>0</v>
      </c>
      <c r="J87" s="4">
        <v>0</v>
      </c>
      <c r="K87" s="15">
        <v>0</v>
      </c>
      <c r="L87" s="47">
        <v>0.93799999999999994</v>
      </c>
      <c r="M87" s="4">
        <v>4.8</v>
      </c>
      <c r="N87" s="15">
        <f t="shared" si="263"/>
        <v>5117.2707889125804</v>
      </c>
      <c r="O87" s="47">
        <v>0</v>
      </c>
      <c r="P87" s="4">
        <v>0</v>
      </c>
      <c r="Q87" s="15">
        <f t="shared" si="264"/>
        <v>0</v>
      </c>
      <c r="R87" s="47">
        <v>0</v>
      </c>
      <c r="S87" s="4">
        <v>0</v>
      </c>
      <c r="T87" s="15">
        <v>0</v>
      </c>
      <c r="U87" s="47"/>
      <c r="V87" s="4"/>
      <c r="W87" s="15"/>
      <c r="X87" s="47">
        <v>0</v>
      </c>
      <c r="Y87" s="4">
        <v>0</v>
      </c>
      <c r="Z87" s="15">
        <v>0</v>
      </c>
      <c r="AA87" s="47">
        <v>0</v>
      </c>
      <c r="AB87" s="4">
        <v>0</v>
      </c>
      <c r="AC87" s="15">
        <v>0</v>
      </c>
      <c r="AD87" s="47">
        <v>0</v>
      </c>
      <c r="AE87" s="4">
        <v>0</v>
      </c>
      <c r="AF87" s="15">
        <v>0</v>
      </c>
      <c r="AG87" s="47">
        <v>0.05</v>
      </c>
      <c r="AH87" s="4">
        <v>1.24</v>
      </c>
      <c r="AI87" s="15">
        <f t="shared" ref="AI87" si="278">AH87/AG87*1000</f>
        <v>24799.999999999996</v>
      </c>
      <c r="AJ87" s="47">
        <v>0</v>
      </c>
      <c r="AK87" s="4">
        <v>0</v>
      </c>
      <c r="AL87" s="15">
        <v>0</v>
      </c>
      <c r="AM87" s="47">
        <v>18.96</v>
      </c>
      <c r="AN87" s="4">
        <v>48.92</v>
      </c>
      <c r="AO87" s="15">
        <f t="shared" si="266"/>
        <v>2580.168776371308</v>
      </c>
      <c r="AP87" s="47">
        <v>0</v>
      </c>
      <c r="AQ87" s="4">
        <v>0</v>
      </c>
      <c r="AR87" s="15">
        <v>0</v>
      </c>
      <c r="AS87" s="47">
        <v>0</v>
      </c>
      <c r="AT87" s="4">
        <v>0</v>
      </c>
      <c r="AU87" s="15">
        <v>0</v>
      </c>
      <c r="AV87" s="47">
        <v>0</v>
      </c>
      <c r="AW87" s="4">
        <v>0</v>
      </c>
      <c r="AX87" s="15">
        <v>0</v>
      </c>
      <c r="AY87" s="47">
        <v>0</v>
      </c>
      <c r="AZ87" s="4">
        <v>0</v>
      </c>
      <c r="BA87" s="15">
        <v>0</v>
      </c>
      <c r="BB87" s="47">
        <v>0</v>
      </c>
      <c r="BC87" s="4">
        <v>0</v>
      </c>
      <c r="BD87" s="15">
        <v>0</v>
      </c>
      <c r="BE87" s="47">
        <v>0</v>
      </c>
      <c r="BF87" s="4">
        <v>0</v>
      </c>
      <c r="BG87" s="15">
        <v>0</v>
      </c>
      <c r="BH87" s="47">
        <v>0</v>
      </c>
      <c r="BI87" s="4">
        <v>0</v>
      </c>
      <c r="BJ87" s="15">
        <v>0</v>
      </c>
      <c r="BK87" s="47">
        <v>0</v>
      </c>
      <c r="BL87" s="4">
        <v>0</v>
      </c>
      <c r="BM87" s="15">
        <v>0</v>
      </c>
      <c r="BN87" s="47">
        <v>0</v>
      </c>
      <c r="BO87" s="4">
        <v>0</v>
      </c>
      <c r="BP87" s="15">
        <v>0</v>
      </c>
      <c r="BQ87" s="47">
        <v>6.48</v>
      </c>
      <c r="BR87" s="4">
        <v>2.34</v>
      </c>
      <c r="BS87" s="15">
        <f t="shared" si="268"/>
        <v>361.11111111111103</v>
      </c>
      <c r="BT87" s="47">
        <v>0</v>
      </c>
      <c r="BU87" s="4">
        <v>0</v>
      </c>
      <c r="BV87" s="15">
        <v>0</v>
      </c>
      <c r="BW87" s="47">
        <v>0</v>
      </c>
      <c r="BX87" s="4">
        <v>0</v>
      </c>
      <c r="BY87" s="15">
        <v>0</v>
      </c>
      <c r="BZ87" s="47">
        <v>0.19</v>
      </c>
      <c r="CA87" s="4">
        <v>1.07</v>
      </c>
      <c r="CB87" s="15">
        <f t="shared" si="269"/>
        <v>5631.5789473684208</v>
      </c>
      <c r="CC87" s="47">
        <v>7.8940000000000001</v>
      </c>
      <c r="CD87" s="4">
        <v>38.090000000000003</v>
      </c>
      <c r="CE87" s="15">
        <f t="shared" si="270"/>
        <v>4825.1836838104891</v>
      </c>
      <c r="CF87" s="47">
        <v>0</v>
      </c>
      <c r="CG87" s="4">
        <v>0</v>
      </c>
      <c r="CH87" s="15">
        <v>0</v>
      </c>
      <c r="CI87" s="47">
        <v>0</v>
      </c>
      <c r="CJ87" s="4">
        <v>0</v>
      </c>
      <c r="CK87" s="15">
        <v>0</v>
      </c>
      <c r="CL87" s="47">
        <v>0</v>
      </c>
      <c r="CM87" s="4">
        <v>0</v>
      </c>
      <c r="CN87" s="15">
        <v>0</v>
      </c>
      <c r="CO87" s="47">
        <v>0</v>
      </c>
      <c r="CP87" s="4">
        <v>0</v>
      </c>
      <c r="CQ87" s="15">
        <v>0</v>
      </c>
      <c r="CR87" s="47">
        <v>0</v>
      </c>
      <c r="CS87" s="4">
        <v>0</v>
      </c>
      <c r="CT87" s="15">
        <v>0</v>
      </c>
      <c r="CU87" s="47">
        <v>0</v>
      </c>
      <c r="CV87" s="4">
        <v>0</v>
      </c>
      <c r="CW87" s="15">
        <f t="shared" si="271"/>
        <v>0</v>
      </c>
      <c r="CX87" s="47">
        <v>0</v>
      </c>
      <c r="CY87" s="4">
        <v>0</v>
      </c>
      <c r="CZ87" s="15">
        <v>0</v>
      </c>
      <c r="DA87" s="47">
        <v>0</v>
      </c>
      <c r="DB87" s="4">
        <v>0</v>
      </c>
      <c r="DC87" s="15">
        <v>0</v>
      </c>
      <c r="DD87" s="47">
        <v>0</v>
      </c>
      <c r="DE87" s="4">
        <v>0</v>
      </c>
      <c r="DF87" s="15">
        <v>0</v>
      </c>
      <c r="DG87" s="47">
        <v>0</v>
      </c>
      <c r="DH87" s="4">
        <v>0</v>
      </c>
      <c r="DI87" s="15">
        <v>0</v>
      </c>
      <c r="DJ87" s="47">
        <v>0</v>
      </c>
      <c r="DK87" s="4">
        <v>0</v>
      </c>
      <c r="DL87" s="15">
        <v>0</v>
      </c>
      <c r="DM87" s="47">
        <v>0</v>
      </c>
      <c r="DN87" s="4">
        <v>0</v>
      </c>
      <c r="DO87" s="15">
        <v>0</v>
      </c>
      <c r="DP87" s="71">
        <v>0</v>
      </c>
      <c r="DQ87" s="4">
        <v>0</v>
      </c>
      <c r="DR87" s="15">
        <v>0</v>
      </c>
      <c r="DS87" s="47">
        <v>0</v>
      </c>
      <c r="DT87" s="4">
        <v>0</v>
      </c>
      <c r="DU87" s="15">
        <v>0</v>
      </c>
      <c r="DV87" s="47">
        <v>0</v>
      </c>
      <c r="DW87" s="4">
        <v>0</v>
      </c>
      <c r="DX87" s="15">
        <v>0</v>
      </c>
      <c r="DY87" s="47">
        <v>0</v>
      </c>
      <c r="DZ87" s="4">
        <v>0</v>
      </c>
      <c r="EA87" s="15">
        <v>0</v>
      </c>
      <c r="EB87" s="47">
        <v>6.8120000000000003</v>
      </c>
      <c r="EC87" s="4">
        <v>109.17</v>
      </c>
      <c r="ED87" s="15">
        <f t="shared" si="272"/>
        <v>16026.130358191427</v>
      </c>
      <c r="EE87" s="47">
        <v>10.005000000000001</v>
      </c>
      <c r="EF87" s="4">
        <v>80.040000000000006</v>
      </c>
      <c r="EG87" s="15">
        <f t="shared" si="273"/>
        <v>8000</v>
      </c>
      <c r="EH87" s="6">
        <f t="shared" si="274"/>
        <v>51.417999999999999</v>
      </c>
      <c r="EI87" s="11">
        <f t="shared" si="275"/>
        <v>358.69000000000005</v>
      </c>
    </row>
    <row r="88" spans="1:139" x14ac:dyDescent="0.3">
      <c r="A88" s="60">
        <v>2015</v>
      </c>
      <c r="B88" s="61" t="s">
        <v>9</v>
      </c>
      <c r="C88" s="47">
        <v>0</v>
      </c>
      <c r="D88" s="4">
        <v>0</v>
      </c>
      <c r="E88" s="15">
        <v>0</v>
      </c>
      <c r="F88" s="47">
        <v>0</v>
      </c>
      <c r="G88" s="4">
        <v>0</v>
      </c>
      <c r="H88" s="15">
        <v>0</v>
      </c>
      <c r="I88" s="47">
        <v>0</v>
      </c>
      <c r="J88" s="4">
        <v>0</v>
      </c>
      <c r="K88" s="15">
        <v>0</v>
      </c>
      <c r="L88" s="47">
        <v>0.41199999999999998</v>
      </c>
      <c r="M88" s="4">
        <v>4.25</v>
      </c>
      <c r="N88" s="15">
        <f t="shared" si="263"/>
        <v>10315.533980582526</v>
      </c>
      <c r="O88" s="47">
        <v>0</v>
      </c>
      <c r="P88" s="4">
        <v>0</v>
      </c>
      <c r="Q88" s="15">
        <f t="shared" si="264"/>
        <v>0</v>
      </c>
      <c r="R88" s="47">
        <v>0</v>
      </c>
      <c r="S88" s="4">
        <v>0</v>
      </c>
      <c r="T88" s="15">
        <v>0</v>
      </c>
      <c r="U88" s="47"/>
      <c r="V88" s="4"/>
      <c r="W88" s="15"/>
      <c r="X88" s="47">
        <v>0</v>
      </c>
      <c r="Y88" s="4">
        <v>0</v>
      </c>
      <c r="Z88" s="15">
        <v>0</v>
      </c>
      <c r="AA88" s="47">
        <v>0</v>
      </c>
      <c r="AB88" s="4">
        <v>0</v>
      </c>
      <c r="AC88" s="15">
        <v>0</v>
      </c>
      <c r="AD88" s="47">
        <v>2.7E-2</v>
      </c>
      <c r="AE88" s="4">
        <v>6.11</v>
      </c>
      <c r="AF88" s="15">
        <f t="shared" si="265"/>
        <v>226296.29629629629</v>
      </c>
      <c r="AG88" s="47">
        <v>0</v>
      </c>
      <c r="AH88" s="4">
        <v>0</v>
      </c>
      <c r="AI88" s="15">
        <v>0</v>
      </c>
      <c r="AJ88" s="47">
        <v>0</v>
      </c>
      <c r="AK88" s="4">
        <v>0</v>
      </c>
      <c r="AL88" s="15">
        <v>0</v>
      </c>
      <c r="AM88" s="47">
        <v>56.835999999999999</v>
      </c>
      <c r="AN88" s="4">
        <v>144.63</v>
      </c>
      <c r="AO88" s="15">
        <f t="shared" si="266"/>
        <v>2544.6899852206348</v>
      </c>
      <c r="AP88" s="47">
        <v>0</v>
      </c>
      <c r="AQ88" s="4">
        <v>0</v>
      </c>
      <c r="AR88" s="15">
        <v>0</v>
      </c>
      <c r="AS88" s="47">
        <v>0</v>
      </c>
      <c r="AT88" s="4">
        <v>0</v>
      </c>
      <c r="AU88" s="15">
        <v>0</v>
      </c>
      <c r="AV88" s="47">
        <v>0</v>
      </c>
      <c r="AW88" s="4">
        <v>0</v>
      </c>
      <c r="AX88" s="15">
        <v>0</v>
      </c>
      <c r="AY88" s="47">
        <v>0</v>
      </c>
      <c r="AZ88" s="4">
        <v>0</v>
      </c>
      <c r="BA88" s="15">
        <v>0</v>
      </c>
      <c r="BB88" s="47">
        <v>0</v>
      </c>
      <c r="BC88" s="4">
        <v>0</v>
      </c>
      <c r="BD88" s="15">
        <v>0</v>
      </c>
      <c r="BE88" s="47">
        <v>0</v>
      </c>
      <c r="BF88" s="4">
        <v>0</v>
      </c>
      <c r="BG88" s="15">
        <v>0</v>
      </c>
      <c r="BH88" s="47">
        <v>0</v>
      </c>
      <c r="BI88" s="4">
        <v>0</v>
      </c>
      <c r="BJ88" s="15">
        <v>0</v>
      </c>
      <c r="BK88" s="47">
        <v>0</v>
      </c>
      <c r="BL88" s="4">
        <v>0</v>
      </c>
      <c r="BM88" s="15">
        <v>0</v>
      </c>
      <c r="BN88" s="47">
        <v>0</v>
      </c>
      <c r="BO88" s="4">
        <v>0</v>
      </c>
      <c r="BP88" s="15">
        <v>0</v>
      </c>
      <c r="BQ88" s="47">
        <v>2.3E-2</v>
      </c>
      <c r="BR88" s="4">
        <v>0.26</v>
      </c>
      <c r="BS88" s="15">
        <f t="shared" si="268"/>
        <v>11304.347826086958</v>
      </c>
      <c r="BT88" s="47">
        <v>0</v>
      </c>
      <c r="BU88" s="4">
        <v>0</v>
      </c>
      <c r="BV88" s="15">
        <v>0</v>
      </c>
      <c r="BW88" s="47">
        <v>0</v>
      </c>
      <c r="BX88" s="4">
        <v>0</v>
      </c>
      <c r="BY88" s="15">
        <v>0</v>
      </c>
      <c r="BZ88" s="47">
        <v>0</v>
      </c>
      <c r="CA88" s="4">
        <v>0</v>
      </c>
      <c r="CB88" s="15">
        <v>0</v>
      </c>
      <c r="CC88" s="47">
        <v>3.2490000000000001</v>
      </c>
      <c r="CD88" s="4">
        <v>37.14</v>
      </c>
      <c r="CE88" s="15">
        <f t="shared" si="270"/>
        <v>11431.209602954756</v>
      </c>
      <c r="CF88" s="47">
        <v>0</v>
      </c>
      <c r="CG88" s="4">
        <v>0</v>
      </c>
      <c r="CH88" s="15">
        <v>0</v>
      </c>
      <c r="CI88" s="47">
        <v>0</v>
      </c>
      <c r="CJ88" s="4">
        <v>0</v>
      </c>
      <c r="CK88" s="15">
        <v>0</v>
      </c>
      <c r="CL88" s="47">
        <v>0</v>
      </c>
      <c r="CM88" s="4">
        <v>0</v>
      </c>
      <c r="CN88" s="15">
        <v>0</v>
      </c>
      <c r="CO88" s="47">
        <v>0</v>
      </c>
      <c r="CP88" s="4">
        <v>0</v>
      </c>
      <c r="CQ88" s="15">
        <v>0</v>
      </c>
      <c r="CR88" s="47">
        <v>0</v>
      </c>
      <c r="CS88" s="4">
        <v>0</v>
      </c>
      <c r="CT88" s="15">
        <v>0</v>
      </c>
      <c r="CU88" s="47">
        <v>0</v>
      </c>
      <c r="CV88" s="4">
        <v>0</v>
      </c>
      <c r="CW88" s="15">
        <f t="shared" si="271"/>
        <v>0</v>
      </c>
      <c r="CX88" s="47">
        <v>0</v>
      </c>
      <c r="CY88" s="4">
        <v>0</v>
      </c>
      <c r="CZ88" s="15">
        <v>0</v>
      </c>
      <c r="DA88" s="47">
        <v>0</v>
      </c>
      <c r="DB88" s="4">
        <v>0</v>
      </c>
      <c r="DC88" s="15">
        <v>0</v>
      </c>
      <c r="DD88" s="47">
        <v>0</v>
      </c>
      <c r="DE88" s="4">
        <v>0</v>
      </c>
      <c r="DF88" s="15">
        <v>0</v>
      </c>
      <c r="DG88" s="47">
        <v>0</v>
      </c>
      <c r="DH88" s="4">
        <v>0</v>
      </c>
      <c r="DI88" s="15">
        <v>0</v>
      </c>
      <c r="DJ88" s="47">
        <v>0</v>
      </c>
      <c r="DK88" s="4">
        <v>0</v>
      </c>
      <c r="DL88" s="15">
        <v>0</v>
      </c>
      <c r="DM88" s="47">
        <v>0</v>
      </c>
      <c r="DN88" s="4">
        <v>0</v>
      </c>
      <c r="DO88" s="15">
        <v>0</v>
      </c>
      <c r="DP88" s="71">
        <v>0.1</v>
      </c>
      <c r="DQ88" s="4">
        <v>0.72</v>
      </c>
      <c r="DR88" s="15">
        <f t="shared" ref="DR88:DR95" si="279">DQ88/DP88*1000</f>
        <v>7199.9999999999991</v>
      </c>
      <c r="DS88" s="47">
        <v>0</v>
      </c>
      <c r="DT88" s="4">
        <v>0</v>
      </c>
      <c r="DU88" s="15">
        <v>0</v>
      </c>
      <c r="DV88" s="47">
        <v>0</v>
      </c>
      <c r="DW88" s="4">
        <v>0</v>
      </c>
      <c r="DX88" s="15">
        <v>0</v>
      </c>
      <c r="DY88" s="47">
        <v>0</v>
      </c>
      <c r="DZ88" s="4">
        <v>0</v>
      </c>
      <c r="EA88" s="15">
        <v>0</v>
      </c>
      <c r="EB88" s="47">
        <v>1.131</v>
      </c>
      <c r="EC88" s="4">
        <v>8.8699999999999992</v>
      </c>
      <c r="ED88" s="15">
        <f t="shared" si="272"/>
        <v>7842.6171529619796</v>
      </c>
      <c r="EE88" s="47">
        <v>0</v>
      </c>
      <c r="EF88" s="4">
        <v>0</v>
      </c>
      <c r="EG88" s="15">
        <v>0</v>
      </c>
      <c r="EH88" s="6">
        <f t="shared" si="274"/>
        <v>61.777999999999999</v>
      </c>
      <c r="EI88" s="11">
        <f t="shared" si="275"/>
        <v>201.98</v>
      </c>
    </row>
    <row r="89" spans="1:139" x14ac:dyDescent="0.3">
      <c r="A89" s="60">
        <v>2015</v>
      </c>
      <c r="B89" s="61" t="s">
        <v>10</v>
      </c>
      <c r="C89" s="47">
        <v>0</v>
      </c>
      <c r="D89" s="4">
        <v>0</v>
      </c>
      <c r="E89" s="15">
        <v>0</v>
      </c>
      <c r="F89" s="47">
        <v>0</v>
      </c>
      <c r="G89" s="4">
        <v>0</v>
      </c>
      <c r="H89" s="15">
        <v>0</v>
      </c>
      <c r="I89" s="47">
        <v>0</v>
      </c>
      <c r="J89" s="4">
        <v>0</v>
      </c>
      <c r="K89" s="15">
        <v>0</v>
      </c>
      <c r="L89" s="47">
        <v>0.20599999999999999</v>
      </c>
      <c r="M89" s="4">
        <v>1.76</v>
      </c>
      <c r="N89" s="15">
        <f t="shared" si="263"/>
        <v>8543.6893203883501</v>
      </c>
      <c r="O89" s="47">
        <v>0</v>
      </c>
      <c r="P89" s="4">
        <v>0</v>
      </c>
      <c r="Q89" s="15">
        <f t="shared" si="264"/>
        <v>0</v>
      </c>
      <c r="R89" s="47">
        <v>0</v>
      </c>
      <c r="S89" s="4">
        <v>0</v>
      </c>
      <c r="T89" s="15">
        <v>0</v>
      </c>
      <c r="U89" s="47"/>
      <c r="V89" s="4"/>
      <c r="W89" s="15"/>
      <c r="X89" s="47">
        <v>0</v>
      </c>
      <c r="Y89" s="4">
        <v>0</v>
      </c>
      <c r="Z89" s="15">
        <v>0</v>
      </c>
      <c r="AA89" s="47">
        <v>0</v>
      </c>
      <c r="AB89" s="4">
        <v>0</v>
      </c>
      <c r="AC89" s="15">
        <v>0</v>
      </c>
      <c r="AD89" s="47">
        <v>0.751</v>
      </c>
      <c r="AE89" s="4">
        <v>45.7</v>
      </c>
      <c r="AF89" s="15">
        <f t="shared" si="265"/>
        <v>60852.197070572569</v>
      </c>
      <c r="AG89" s="47">
        <v>0</v>
      </c>
      <c r="AH89" s="4">
        <v>0</v>
      </c>
      <c r="AI89" s="15">
        <v>0</v>
      </c>
      <c r="AJ89" s="47">
        <v>1.2999999999999999E-2</v>
      </c>
      <c r="AK89" s="4">
        <v>0.4</v>
      </c>
      <c r="AL89" s="15">
        <f t="shared" ref="AL89:AL92" si="280">AK89/AJ89*1000</f>
        <v>30769.230769230773</v>
      </c>
      <c r="AM89" s="47">
        <v>90.72</v>
      </c>
      <c r="AN89" s="4">
        <v>161.57</v>
      </c>
      <c r="AO89" s="15">
        <f t="shared" si="266"/>
        <v>1780.97442680776</v>
      </c>
      <c r="AP89" s="47">
        <v>0</v>
      </c>
      <c r="AQ89" s="4">
        <v>0</v>
      </c>
      <c r="AR89" s="15">
        <v>0</v>
      </c>
      <c r="AS89" s="47">
        <v>0</v>
      </c>
      <c r="AT89" s="4">
        <v>0</v>
      </c>
      <c r="AU89" s="15">
        <v>0</v>
      </c>
      <c r="AV89" s="47">
        <v>0</v>
      </c>
      <c r="AW89" s="4">
        <v>0</v>
      </c>
      <c r="AX89" s="15">
        <v>0</v>
      </c>
      <c r="AY89" s="47">
        <v>0</v>
      </c>
      <c r="AZ89" s="4">
        <v>0</v>
      </c>
      <c r="BA89" s="15">
        <v>0</v>
      </c>
      <c r="BB89" s="47">
        <v>0</v>
      </c>
      <c r="BC89" s="4">
        <v>0</v>
      </c>
      <c r="BD89" s="15">
        <v>0</v>
      </c>
      <c r="BE89" s="47">
        <v>0</v>
      </c>
      <c r="BF89" s="4">
        <v>0</v>
      </c>
      <c r="BG89" s="15">
        <v>0</v>
      </c>
      <c r="BH89" s="47">
        <v>0</v>
      </c>
      <c r="BI89" s="4">
        <v>0</v>
      </c>
      <c r="BJ89" s="15">
        <v>0</v>
      </c>
      <c r="BK89" s="47">
        <v>0</v>
      </c>
      <c r="BL89" s="4">
        <v>0</v>
      </c>
      <c r="BM89" s="15">
        <v>0</v>
      </c>
      <c r="BN89" s="47">
        <v>0</v>
      </c>
      <c r="BO89" s="4">
        <v>0</v>
      </c>
      <c r="BP89" s="15">
        <v>0</v>
      </c>
      <c r="BQ89" s="47">
        <v>0</v>
      </c>
      <c r="BR89" s="4">
        <v>0</v>
      </c>
      <c r="BS89" s="15">
        <v>0</v>
      </c>
      <c r="BT89" s="47">
        <v>0</v>
      </c>
      <c r="BU89" s="4">
        <v>0</v>
      </c>
      <c r="BV89" s="15">
        <v>0</v>
      </c>
      <c r="BW89" s="47">
        <v>0</v>
      </c>
      <c r="BX89" s="4">
        <v>0</v>
      </c>
      <c r="BY89" s="15">
        <v>0</v>
      </c>
      <c r="BZ89" s="47">
        <v>0.625</v>
      </c>
      <c r="CA89" s="4">
        <v>6.36</v>
      </c>
      <c r="CB89" s="15">
        <f t="shared" si="269"/>
        <v>10176</v>
      </c>
      <c r="CC89" s="47">
        <v>13.063000000000001</v>
      </c>
      <c r="CD89" s="4">
        <v>68.790000000000006</v>
      </c>
      <c r="CE89" s="15">
        <f t="shared" si="270"/>
        <v>5266.0185256066752</v>
      </c>
      <c r="CF89" s="47">
        <v>0</v>
      </c>
      <c r="CG89" s="4">
        <v>0</v>
      </c>
      <c r="CH89" s="15">
        <v>0</v>
      </c>
      <c r="CI89" s="47">
        <v>0</v>
      </c>
      <c r="CJ89" s="4">
        <v>0</v>
      </c>
      <c r="CK89" s="15">
        <v>0</v>
      </c>
      <c r="CL89" s="47">
        <v>0</v>
      </c>
      <c r="CM89" s="4">
        <v>0</v>
      </c>
      <c r="CN89" s="15">
        <v>0</v>
      </c>
      <c r="CO89" s="47">
        <v>0</v>
      </c>
      <c r="CP89" s="4">
        <v>0</v>
      </c>
      <c r="CQ89" s="15">
        <v>0</v>
      </c>
      <c r="CR89" s="47">
        <v>0</v>
      </c>
      <c r="CS89" s="4">
        <v>0</v>
      </c>
      <c r="CT89" s="15">
        <v>0</v>
      </c>
      <c r="CU89" s="47">
        <v>0</v>
      </c>
      <c r="CV89" s="4">
        <v>0</v>
      </c>
      <c r="CW89" s="15">
        <f t="shared" si="271"/>
        <v>0</v>
      </c>
      <c r="CX89" s="47">
        <v>0</v>
      </c>
      <c r="CY89" s="4">
        <v>0</v>
      </c>
      <c r="CZ89" s="15">
        <v>0</v>
      </c>
      <c r="DA89" s="47">
        <v>0</v>
      </c>
      <c r="DB89" s="4">
        <v>0</v>
      </c>
      <c r="DC89" s="15">
        <v>0</v>
      </c>
      <c r="DD89" s="47">
        <v>0</v>
      </c>
      <c r="DE89" s="4">
        <v>0</v>
      </c>
      <c r="DF89" s="15">
        <v>0</v>
      </c>
      <c r="DG89" s="47">
        <v>0</v>
      </c>
      <c r="DH89" s="4">
        <v>0</v>
      </c>
      <c r="DI89" s="15">
        <v>0</v>
      </c>
      <c r="DJ89" s="47">
        <v>0</v>
      </c>
      <c r="DK89" s="4">
        <v>0</v>
      </c>
      <c r="DL89" s="15">
        <v>0</v>
      </c>
      <c r="DM89" s="47">
        <v>0</v>
      </c>
      <c r="DN89" s="4">
        <v>0</v>
      </c>
      <c r="DO89" s="15">
        <v>0</v>
      </c>
      <c r="DP89" s="71">
        <v>0</v>
      </c>
      <c r="DQ89" s="4">
        <v>0</v>
      </c>
      <c r="DR89" s="15">
        <v>0</v>
      </c>
      <c r="DS89" s="47">
        <v>0</v>
      </c>
      <c r="DT89" s="4">
        <v>0</v>
      </c>
      <c r="DU89" s="15">
        <v>0</v>
      </c>
      <c r="DV89" s="47">
        <v>0</v>
      </c>
      <c r="DW89" s="4">
        <v>0</v>
      </c>
      <c r="DX89" s="15">
        <v>0</v>
      </c>
      <c r="DY89" s="47">
        <v>0</v>
      </c>
      <c r="DZ89" s="4">
        <v>0</v>
      </c>
      <c r="EA89" s="15">
        <v>0</v>
      </c>
      <c r="EB89" s="47">
        <v>7.2779999999999996</v>
      </c>
      <c r="EC89" s="4">
        <v>63.47</v>
      </c>
      <c r="ED89" s="15">
        <f t="shared" si="272"/>
        <v>8720.8024182467707</v>
      </c>
      <c r="EE89" s="47">
        <v>3.129</v>
      </c>
      <c r="EF89" s="4">
        <v>22.82</v>
      </c>
      <c r="EG89" s="15">
        <f t="shared" si="273"/>
        <v>7293.0648769574946</v>
      </c>
      <c r="EH89" s="6">
        <f t="shared" si="274"/>
        <v>115.78500000000001</v>
      </c>
      <c r="EI89" s="11">
        <f t="shared" si="275"/>
        <v>370.86999999999995</v>
      </c>
    </row>
    <row r="90" spans="1:139" x14ac:dyDescent="0.3">
      <c r="A90" s="60">
        <v>2015</v>
      </c>
      <c r="B90" s="61" t="s">
        <v>11</v>
      </c>
      <c r="C90" s="47">
        <v>0</v>
      </c>
      <c r="D90" s="4">
        <v>0</v>
      </c>
      <c r="E90" s="15">
        <v>0</v>
      </c>
      <c r="F90" s="47">
        <v>0</v>
      </c>
      <c r="G90" s="4">
        <v>0</v>
      </c>
      <c r="H90" s="15">
        <v>0</v>
      </c>
      <c r="I90" s="47">
        <v>0</v>
      </c>
      <c r="J90" s="4">
        <v>0</v>
      </c>
      <c r="K90" s="15">
        <v>0</v>
      </c>
      <c r="L90" s="47">
        <v>2.7519999999999998</v>
      </c>
      <c r="M90" s="4">
        <v>71.27</v>
      </c>
      <c r="N90" s="15">
        <f t="shared" si="263"/>
        <v>25897.529069767443</v>
      </c>
      <c r="O90" s="47">
        <v>0</v>
      </c>
      <c r="P90" s="4">
        <v>0</v>
      </c>
      <c r="Q90" s="15">
        <f t="shared" si="264"/>
        <v>0</v>
      </c>
      <c r="R90" s="47">
        <v>0</v>
      </c>
      <c r="S90" s="4">
        <v>0</v>
      </c>
      <c r="T90" s="15">
        <v>0</v>
      </c>
      <c r="U90" s="47"/>
      <c r="V90" s="4"/>
      <c r="W90" s="15"/>
      <c r="X90" s="47">
        <v>0</v>
      </c>
      <c r="Y90" s="4">
        <v>0</v>
      </c>
      <c r="Z90" s="15">
        <v>0</v>
      </c>
      <c r="AA90" s="47">
        <v>0</v>
      </c>
      <c r="AB90" s="4">
        <v>0</v>
      </c>
      <c r="AC90" s="15">
        <v>0</v>
      </c>
      <c r="AD90" s="47">
        <v>0.36</v>
      </c>
      <c r="AE90" s="4">
        <v>7.07</v>
      </c>
      <c r="AF90" s="15">
        <f t="shared" si="265"/>
        <v>19638.888888888891</v>
      </c>
      <c r="AG90" s="47">
        <v>0</v>
      </c>
      <c r="AH90" s="4">
        <v>0</v>
      </c>
      <c r="AI90" s="15">
        <v>0</v>
      </c>
      <c r="AJ90" s="47">
        <v>0</v>
      </c>
      <c r="AK90" s="4">
        <v>0</v>
      </c>
      <c r="AL90" s="15">
        <v>0</v>
      </c>
      <c r="AM90" s="47">
        <v>106.38</v>
      </c>
      <c r="AN90" s="4">
        <v>275.45</v>
      </c>
      <c r="AO90" s="15">
        <f t="shared" si="266"/>
        <v>2589.302500470013</v>
      </c>
      <c r="AP90" s="47">
        <v>0</v>
      </c>
      <c r="AQ90" s="4">
        <v>0</v>
      </c>
      <c r="AR90" s="15">
        <v>0</v>
      </c>
      <c r="AS90" s="47">
        <v>0</v>
      </c>
      <c r="AT90" s="4">
        <v>0</v>
      </c>
      <c r="AU90" s="15">
        <v>0</v>
      </c>
      <c r="AV90" s="47">
        <v>0</v>
      </c>
      <c r="AW90" s="4">
        <v>0</v>
      </c>
      <c r="AX90" s="15">
        <v>0</v>
      </c>
      <c r="AY90" s="47">
        <v>0</v>
      </c>
      <c r="AZ90" s="4">
        <v>0</v>
      </c>
      <c r="BA90" s="15">
        <v>0</v>
      </c>
      <c r="BB90" s="47">
        <v>0</v>
      </c>
      <c r="BC90" s="4">
        <v>0</v>
      </c>
      <c r="BD90" s="15">
        <v>0</v>
      </c>
      <c r="BE90" s="47">
        <v>0</v>
      </c>
      <c r="BF90" s="4">
        <v>0</v>
      </c>
      <c r="BG90" s="15">
        <v>0</v>
      </c>
      <c r="BH90" s="47">
        <v>0</v>
      </c>
      <c r="BI90" s="4">
        <v>0</v>
      </c>
      <c r="BJ90" s="15">
        <v>0</v>
      </c>
      <c r="BK90" s="47">
        <v>0</v>
      </c>
      <c r="BL90" s="4">
        <v>0</v>
      </c>
      <c r="BM90" s="15">
        <v>0</v>
      </c>
      <c r="BN90" s="47">
        <v>0</v>
      </c>
      <c r="BO90" s="4">
        <v>0</v>
      </c>
      <c r="BP90" s="15">
        <v>0</v>
      </c>
      <c r="BQ90" s="47">
        <v>0</v>
      </c>
      <c r="BR90" s="4">
        <v>0</v>
      </c>
      <c r="BS90" s="15">
        <v>0</v>
      </c>
      <c r="BT90" s="47">
        <v>0</v>
      </c>
      <c r="BU90" s="4">
        <v>0</v>
      </c>
      <c r="BV90" s="15">
        <v>0</v>
      </c>
      <c r="BW90" s="47">
        <v>0</v>
      </c>
      <c r="BX90" s="4">
        <v>0</v>
      </c>
      <c r="BY90" s="15">
        <v>0</v>
      </c>
      <c r="BZ90" s="47">
        <v>2E-3</v>
      </c>
      <c r="CA90" s="4">
        <v>3.38</v>
      </c>
      <c r="CB90" s="15">
        <f t="shared" si="269"/>
        <v>1690000</v>
      </c>
      <c r="CC90" s="47">
        <v>9.0429999999999993</v>
      </c>
      <c r="CD90" s="4">
        <v>49.84</v>
      </c>
      <c r="CE90" s="15">
        <f t="shared" si="270"/>
        <v>5511.4453168196396</v>
      </c>
      <c r="CF90" s="47">
        <v>0</v>
      </c>
      <c r="CG90" s="4">
        <v>0</v>
      </c>
      <c r="CH90" s="15">
        <v>0</v>
      </c>
      <c r="CI90" s="47">
        <v>0</v>
      </c>
      <c r="CJ90" s="4">
        <v>0</v>
      </c>
      <c r="CK90" s="15">
        <v>0</v>
      </c>
      <c r="CL90" s="47">
        <v>0</v>
      </c>
      <c r="CM90" s="4">
        <v>0</v>
      </c>
      <c r="CN90" s="15">
        <v>0</v>
      </c>
      <c r="CO90" s="47">
        <v>0</v>
      </c>
      <c r="CP90" s="4">
        <v>0</v>
      </c>
      <c r="CQ90" s="15">
        <v>0</v>
      </c>
      <c r="CR90" s="47">
        <v>0</v>
      </c>
      <c r="CS90" s="4">
        <v>0</v>
      </c>
      <c r="CT90" s="15">
        <v>0</v>
      </c>
      <c r="CU90" s="47">
        <v>0</v>
      </c>
      <c r="CV90" s="4">
        <v>0</v>
      </c>
      <c r="CW90" s="15">
        <f t="shared" si="271"/>
        <v>0</v>
      </c>
      <c r="CX90" s="47">
        <v>0</v>
      </c>
      <c r="CY90" s="4">
        <v>0</v>
      </c>
      <c r="CZ90" s="15">
        <v>0</v>
      </c>
      <c r="DA90" s="47">
        <v>0</v>
      </c>
      <c r="DB90" s="4">
        <v>0</v>
      </c>
      <c r="DC90" s="15">
        <v>0</v>
      </c>
      <c r="DD90" s="47">
        <v>0</v>
      </c>
      <c r="DE90" s="4">
        <v>0</v>
      </c>
      <c r="DF90" s="15">
        <v>0</v>
      </c>
      <c r="DG90" s="47">
        <v>0</v>
      </c>
      <c r="DH90" s="4">
        <v>0</v>
      </c>
      <c r="DI90" s="15">
        <v>0</v>
      </c>
      <c r="DJ90" s="47">
        <v>0</v>
      </c>
      <c r="DK90" s="4">
        <v>0</v>
      </c>
      <c r="DL90" s="15">
        <v>0</v>
      </c>
      <c r="DM90" s="47">
        <v>0</v>
      </c>
      <c r="DN90" s="4">
        <v>0</v>
      </c>
      <c r="DO90" s="15">
        <v>0</v>
      </c>
      <c r="DP90" s="71">
        <v>0</v>
      </c>
      <c r="DQ90" s="4">
        <v>0</v>
      </c>
      <c r="DR90" s="15">
        <v>0</v>
      </c>
      <c r="DS90" s="47">
        <v>0</v>
      </c>
      <c r="DT90" s="4">
        <v>0</v>
      </c>
      <c r="DU90" s="15">
        <v>0</v>
      </c>
      <c r="DV90" s="47">
        <v>0</v>
      </c>
      <c r="DW90" s="4">
        <v>0</v>
      </c>
      <c r="DX90" s="15">
        <v>0</v>
      </c>
      <c r="DY90" s="47">
        <v>0</v>
      </c>
      <c r="DZ90" s="4">
        <v>0</v>
      </c>
      <c r="EA90" s="15">
        <v>0</v>
      </c>
      <c r="EB90" s="47">
        <v>25.4</v>
      </c>
      <c r="EC90" s="4">
        <v>737.38</v>
      </c>
      <c r="ED90" s="15">
        <f t="shared" si="272"/>
        <v>29030.708661417324</v>
      </c>
      <c r="EE90" s="47">
        <v>10.288</v>
      </c>
      <c r="EF90" s="4">
        <v>81.86</v>
      </c>
      <c r="EG90" s="15">
        <f t="shared" si="273"/>
        <v>7956.8429237947121</v>
      </c>
      <c r="EH90" s="6">
        <f t="shared" si="274"/>
        <v>154.22499999999999</v>
      </c>
      <c r="EI90" s="11">
        <f t="shared" si="275"/>
        <v>1226.2499999999998</v>
      </c>
    </row>
    <row r="91" spans="1:139" x14ac:dyDescent="0.3">
      <c r="A91" s="60">
        <v>2015</v>
      </c>
      <c r="B91" s="61" t="s">
        <v>12</v>
      </c>
      <c r="C91" s="47">
        <v>0</v>
      </c>
      <c r="D91" s="4">
        <v>0</v>
      </c>
      <c r="E91" s="15">
        <v>0</v>
      </c>
      <c r="F91" s="47">
        <v>0</v>
      </c>
      <c r="G91" s="4">
        <v>0</v>
      </c>
      <c r="H91" s="15">
        <v>0</v>
      </c>
      <c r="I91" s="47">
        <v>0</v>
      </c>
      <c r="J91" s="4">
        <v>0</v>
      </c>
      <c r="K91" s="15">
        <v>0</v>
      </c>
      <c r="L91" s="47">
        <v>9.1170000000000009</v>
      </c>
      <c r="M91" s="4">
        <v>5.87</v>
      </c>
      <c r="N91" s="15">
        <f t="shared" si="263"/>
        <v>643.85214434572765</v>
      </c>
      <c r="O91" s="47">
        <v>0</v>
      </c>
      <c r="P91" s="4">
        <v>0</v>
      </c>
      <c r="Q91" s="15">
        <f t="shared" si="264"/>
        <v>0</v>
      </c>
      <c r="R91" s="47">
        <v>0</v>
      </c>
      <c r="S91" s="4">
        <v>0</v>
      </c>
      <c r="T91" s="15">
        <v>0</v>
      </c>
      <c r="U91" s="47"/>
      <c r="V91" s="4"/>
      <c r="W91" s="15"/>
      <c r="X91" s="47">
        <v>0</v>
      </c>
      <c r="Y91" s="4">
        <v>0</v>
      </c>
      <c r="Z91" s="15">
        <v>0</v>
      </c>
      <c r="AA91" s="47">
        <v>0</v>
      </c>
      <c r="AB91" s="4">
        <v>0</v>
      </c>
      <c r="AC91" s="15">
        <v>0</v>
      </c>
      <c r="AD91" s="47">
        <v>1.1399999999999999</v>
      </c>
      <c r="AE91" s="4">
        <v>9.73</v>
      </c>
      <c r="AF91" s="15">
        <f t="shared" si="265"/>
        <v>8535.0877192982462</v>
      </c>
      <c r="AG91" s="47">
        <v>0</v>
      </c>
      <c r="AH91" s="4">
        <v>0</v>
      </c>
      <c r="AI91" s="15">
        <v>0</v>
      </c>
      <c r="AJ91" s="47">
        <v>0</v>
      </c>
      <c r="AK91" s="4">
        <v>0</v>
      </c>
      <c r="AL91" s="15">
        <v>0</v>
      </c>
      <c r="AM91" s="47">
        <v>90.62</v>
      </c>
      <c r="AN91" s="4">
        <v>168.22</v>
      </c>
      <c r="AO91" s="15">
        <f t="shared" si="266"/>
        <v>1856.323107481792</v>
      </c>
      <c r="AP91" s="47">
        <v>0</v>
      </c>
      <c r="AQ91" s="4">
        <v>0</v>
      </c>
      <c r="AR91" s="15">
        <v>0</v>
      </c>
      <c r="AS91" s="47">
        <v>0</v>
      </c>
      <c r="AT91" s="4">
        <v>0</v>
      </c>
      <c r="AU91" s="15">
        <v>0</v>
      </c>
      <c r="AV91" s="47">
        <v>0</v>
      </c>
      <c r="AW91" s="4">
        <v>0</v>
      </c>
      <c r="AX91" s="15">
        <v>0</v>
      </c>
      <c r="AY91" s="47">
        <v>0</v>
      </c>
      <c r="AZ91" s="4">
        <v>0</v>
      </c>
      <c r="BA91" s="15">
        <v>0</v>
      </c>
      <c r="BB91" s="47">
        <v>0</v>
      </c>
      <c r="BC91" s="4">
        <v>0</v>
      </c>
      <c r="BD91" s="15">
        <v>0</v>
      </c>
      <c r="BE91" s="47">
        <v>0</v>
      </c>
      <c r="BF91" s="4">
        <v>0</v>
      </c>
      <c r="BG91" s="15">
        <v>0</v>
      </c>
      <c r="BH91" s="47">
        <v>0</v>
      </c>
      <c r="BI91" s="4">
        <v>0</v>
      </c>
      <c r="BJ91" s="15">
        <v>0</v>
      </c>
      <c r="BK91" s="47">
        <v>0</v>
      </c>
      <c r="BL91" s="4">
        <v>0</v>
      </c>
      <c r="BM91" s="15">
        <v>0</v>
      </c>
      <c r="BN91" s="47">
        <v>0</v>
      </c>
      <c r="BO91" s="4">
        <v>0</v>
      </c>
      <c r="BP91" s="15">
        <v>0</v>
      </c>
      <c r="BQ91" s="47">
        <v>0</v>
      </c>
      <c r="BR91" s="4">
        <v>0</v>
      </c>
      <c r="BS91" s="15">
        <v>0</v>
      </c>
      <c r="BT91" s="47">
        <v>0</v>
      </c>
      <c r="BU91" s="4">
        <v>0</v>
      </c>
      <c r="BV91" s="15">
        <v>0</v>
      </c>
      <c r="BW91" s="47">
        <v>0</v>
      </c>
      <c r="BX91" s="4">
        <v>0</v>
      </c>
      <c r="BY91" s="15">
        <v>0</v>
      </c>
      <c r="BZ91" s="47">
        <v>3.0710000000000002</v>
      </c>
      <c r="CA91" s="4">
        <v>22.62</v>
      </c>
      <c r="CB91" s="15">
        <f t="shared" si="269"/>
        <v>7365.6789319439922</v>
      </c>
      <c r="CC91" s="47">
        <v>14.473000000000001</v>
      </c>
      <c r="CD91" s="4">
        <v>82.28</v>
      </c>
      <c r="CE91" s="15">
        <f t="shared" si="270"/>
        <v>5685.0687487044843</v>
      </c>
      <c r="CF91" s="47">
        <v>0</v>
      </c>
      <c r="CG91" s="4">
        <v>0</v>
      </c>
      <c r="CH91" s="15">
        <v>0</v>
      </c>
      <c r="CI91" s="47">
        <v>0</v>
      </c>
      <c r="CJ91" s="4">
        <v>0</v>
      </c>
      <c r="CK91" s="15">
        <v>0</v>
      </c>
      <c r="CL91" s="47">
        <v>0</v>
      </c>
      <c r="CM91" s="4">
        <v>0</v>
      </c>
      <c r="CN91" s="15">
        <v>0</v>
      </c>
      <c r="CO91" s="47">
        <v>0</v>
      </c>
      <c r="CP91" s="4">
        <v>0</v>
      </c>
      <c r="CQ91" s="15">
        <v>0</v>
      </c>
      <c r="CR91" s="47">
        <v>0</v>
      </c>
      <c r="CS91" s="4">
        <v>0</v>
      </c>
      <c r="CT91" s="15">
        <v>0</v>
      </c>
      <c r="CU91" s="47">
        <v>0</v>
      </c>
      <c r="CV91" s="4">
        <v>0</v>
      </c>
      <c r="CW91" s="15">
        <f t="shared" si="271"/>
        <v>0</v>
      </c>
      <c r="CX91" s="47">
        <v>0</v>
      </c>
      <c r="CY91" s="4">
        <v>0</v>
      </c>
      <c r="CZ91" s="15">
        <v>0</v>
      </c>
      <c r="DA91" s="47">
        <v>2.5999999999999999E-2</v>
      </c>
      <c r="DB91" s="4">
        <v>14.82</v>
      </c>
      <c r="DC91" s="15">
        <f t="shared" ref="DC91" si="281">DB91/DA91*1000</f>
        <v>570000</v>
      </c>
      <c r="DD91" s="47">
        <v>9.798</v>
      </c>
      <c r="DE91" s="4">
        <v>22.81</v>
      </c>
      <c r="DF91" s="15">
        <f t="shared" ref="DF91" si="282">DE91/DD91*1000</f>
        <v>2328.0261277811796</v>
      </c>
      <c r="DG91" s="47">
        <v>0</v>
      </c>
      <c r="DH91" s="4">
        <v>0</v>
      </c>
      <c r="DI91" s="15">
        <v>0</v>
      </c>
      <c r="DJ91" s="47">
        <v>4.0000000000000001E-3</v>
      </c>
      <c r="DK91" s="4">
        <v>26.58</v>
      </c>
      <c r="DL91" s="15">
        <f t="shared" si="276"/>
        <v>6644999.9999999991</v>
      </c>
      <c r="DM91" s="47">
        <v>0</v>
      </c>
      <c r="DN91" s="4">
        <v>0</v>
      </c>
      <c r="DO91" s="15">
        <v>0</v>
      </c>
      <c r="DP91" s="71">
        <v>9.6000000000000002E-2</v>
      </c>
      <c r="DQ91" s="4">
        <v>0.74</v>
      </c>
      <c r="DR91" s="15">
        <f t="shared" si="279"/>
        <v>7708.333333333333</v>
      </c>
      <c r="DS91" s="47">
        <v>0</v>
      </c>
      <c r="DT91" s="4">
        <v>0</v>
      </c>
      <c r="DU91" s="15">
        <v>0</v>
      </c>
      <c r="DV91" s="47">
        <v>0</v>
      </c>
      <c r="DW91" s="4">
        <v>0</v>
      </c>
      <c r="DX91" s="15">
        <v>0</v>
      </c>
      <c r="DY91" s="47">
        <v>0</v>
      </c>
      <c r="DZ91" s="4">
        <v>0</v>
      </c>
      <c r="EA91" s="15">
        <v>0</v>
      </c>
      <c r="EB91" s="47">
        <v>3.1080000000000001</v>
      </c>
      <c r="EC91" s="4">
        <v>75.75</v>
      </c>
      <c r="ED91" s="15">
        <f t="shared" si="272"/>
        <v>24372.586872586871</v>
      </c>
      <c r="EE91" s="47">
        <v>1.833</v>
      </c>
      <c r="EF91" s="4">
        <v>14.37</v>
      </c>
      <c r="EG91" s="15">
        <f t="shared" si="273"/>
        <v>7839.607201309328</v>
      </c>
      <c r="EH91" s="6">
        <f t="shared" si="274"/>
        <v>133.286</v>
      </c>
      <c r="EI91" s="11">
        <f t="shared" si="275"/>
        <v>443.79</v>
      </c>
    </row>
    <row r="92" spans="1:139" x14ac:dyDescent="0.3">
      <c r="A92" s="60">
        <v>2015</v>
      </c>
      <c r="B92" s="61" t="s">
        <v>13</v>
      </c>
      <c r="C92" s="47">
        <v>0</v>
      </c>
      <c r="D92" s="4">
        <v>0</v>
      </c>
      <c r="E92" s="15">
        <v>0</v>
      </c>
      <c r="F92" s="47">
        <v>0</v>
      </c>
      <c r="G92" s="4">
        <v>0</v>
      </c>
      <c r="H92" s="15">
        <v>0</v>
      </c>
      <c r="I92" s="47">
        <v>0</v>
      </c>
      <c r="J92" s="4">
        <v>0</v>
      </c>
      <c r="K92" s="15">
        <v>0</v>
      </c>
      <c r="L92" s="47">
        <v>2.39</v>
      </c>
      <c r="M92" s="4">
        <v>15.58</v>
      </c>
      <c r="N92" s="15">
        <f t="shared" si="263"/>
        <v>6518.828451882845</v>
      </c>
      <c r="O92" s="47">
        <v>0</v>
      </c>
      <c r="P92" s="4">
        <v>0</v>
      </c>
      <c r="Q92" s="15">
        <f t="shared" si="264"/>
        <v>0</v>
      </c>
      <c r="R92" s="47">
        <v>0</v>
      </c>
      <c r="S92" s="4">
        <v>0</v>
      </c>
      <c r="T92" s="15">
        <v>0</v>
      </c>
      <c r="U92" s="47"/>
      <c r="V92" s="4"/>
      <c r="W92" s="15"/>
      <c r="X92" s="47">
        <v>0</v>
      </c>
      <c r="Y92" s="4">
        <v>0</v>
      </c>
      <c r="Z92" s="15">
        <v>0</v>
      </c>
      <c r="AA92" s="47">
        <v>0</v>
      </c>
      <c r="AB92" s="4">
        <v>0</v>
      </c>
      <c r="AC92" s="15">
        <v>0</v>
      </c>
      <c r="AD92" s="47">
        <v>0</v>
      </c>
      <c r="AE92" s="4">
        <v>0</v>
      </c>
      <c r="AF92" s="15">
        <v>0</v>
      </c>
      <c r="AG92" s="47">
        <v>0</v>
      </c>
      <c r="AH92" s="4">
        <v>0</v>
      </c>
      <c r="AI92" s="15">
        <v>0</v>
      </c>
      <c r="AJ92" s="47">
        <v>0.06</v>
      </c>
      <c r="AK92" s="4">
        <v>1.62</v>
      </c>
      <c r="AL92" s="15">
        <f t="shared" si="280"/>
        <v>27000.000000000004</v>
      </c>
      <c r="AM92" s="47">
        <v>74.492999999999995</v>
      </c>
      <c r="AN92" s="4">
        <v>162.29</v>
      </c>
      <c r="AO92" s="15">
        <f t="shared" si="266"/>
        <v>2178.5939618487646</v>
      </c>
      <c r="AP92" s="47">
        <v>0</v>
      </c>
      <c r="AQ92" s="4">
        <v>0</v>
      </c>
      <c r="AR92" s="15">
        <v>0</v>
      </c>
      <c r="AS92" s="47">
        <v>0</v>
      </c>
      <c r="AT92" s="4">
        <v>0</v>
      </c>
      <c r="AU92" s="15">
        <v>0</v>
      </c>
      <c r="AV92" s="47">
        <v>0</v>
      </c>
      <c r="AW92" s="4">
        <v>0</v>
      </c>
      <c r="AX92" s="15">
        <v>0</v>
      </c>
      <c r="AY92" s="47">
        <v>0</v>
      </c>
      <c r="AZ92" s="4">
        <v>0</v>
      </c>
      <c r="BA92" s="15">
        <v>0</v>
      </c>
      <c r="BB92" s="47">
        <v>0</v>
      </c>
      <c r="BC92" s="4">
        <v>0</v>
      </c>
      <c r="BD92" s="15">
        <v>0</v>
      </c>
      <c r="BE92" s="47">
        <v>0</v>
      </c>
      <c r="BF92" s="4">
        <v>0</v>
      </c>
      <c r="BG92" s="15">
        <v>0</v>
      </c>
      <c r="BH92" s="47">
        <v>0</v>
      </c>
      <c r="BI92" s="4">
        <v>0</v>
      </c>
      <c r="BJ92" s="15">
        <v>0</v>
      </c>
      <c r="BK92" s="47">
        <v>0</v>
      </c>
      <c r="BL92" s="4">
        <v>0</v>
      </c>
      <c r="BM92" s="15">
        <v>0</v>
      </c>
      <c r="BN92" s="47">
        <v>0</v>
      </c>
      <c r="BO92" s="4">
        <v>0</v>
      </c>
      <c r="BP92" s="15">
        <v>0</v>
      </c>
      <c r="BQ92" s="47">
        <v>0</v>
      </c>
      <c r="BR92" s="4">
        <v>0</v>
      </c>
      <c r="BS92" s="15">
        <v>0</v>
      </c>
      <c r="BT92" s="47">
        <v>0</v>
      </c>
      <c r="BU92" s="4">
        <v>0</v>
      </c>
      <c r="BV92" s="15">
        <v>0</v>
      </c>
      <c r="BW92" s="47">
        <v>0</v>
      </c>
      <c r="BX92" s="4">
        <v>0</v>
      </c>
      <c r="BY92" s="15">
        <v>0</v>
      </c>
      <c r="BZ92" s="47">
        <v>0</v>
      </c>
      <c r="CA92" s="4">
        <v>0</v>
      </c>
      <c r="CB92" s="15">
        <v>0</v>
      </c>
      <c r="CC92" s="47">
        <v>27.494</v>
      </c>
      <c r="CD92" s="4">
        <v>99.92</v>
      </c>
      <c r="CE92" s="15">
        <f t="shared" si="270"/>
        <v>3634.2474721757476</v>
      </c>
      <c r="CF92" s="47">
        <v>0</v>
      </c>
      <c r="CG92" s="4">
        <v>0</v>
      </c>
      <c r="CH92" s="15">
        <v>0</v>
      </c>
      <c r="CI92" s="47">
        <v>0</v>
      </c>
      <c r="CJ92" s="4">
        <v>0</v>
      </c>
      <c r="CK92" s="15">
        <v>0</v>
      </c>
      <c r="CL92" s="47">
        <v>0</v>
      </c>
      <c r="CM92" s="4">
        <v>0</v>
      </c>
      <c r="CN92" s="15">
        <v>0</v>
      </c>
      <c r="CO92" s="47">
        <v>4.0000000000000001E-3</v>
      </c>
      <c r="CP92" s="4">
        <v>6.07</v>
      </c>
      <c r="CQ92" s="15">
        <f t="shared" ref="CQ92" si="283">CP92/CO92*1000</f>
        <v>1517500</v>
      </c>
      <c r="CR92" s="47">
        <v>0</v>
      </c>
      <c r="CS92" s="4">
        <v>0</v>
      </c>
      <c r="CT92" s="15">
        <v>0</v>
      </c>
      <c r="CU92" s="47">
        <v>0</v>
      </c>
      <c r="CV92" s="4">
        <v>0</v>
      </c>
      <c r="CW92" s="15">
        <f t="shared" si="271"/>
        <v>0</v>
      </c>
      <c r="CX92" s="47">
        <v>0</v>
      </c>
      <c r="CY92" s="4">
        <v>0</v>
      </c>
      <c r="CZ92" s="15">
        <v>0</v>
      </c>
      <c r="DA92" s="47">
        <v>0</v>
      </c>
      <c r="DB92" s="4">
        <v>0</v>
      </c>
      <c r="DC92" s="15">
        <v>0</v>
      </c>
      <c r="DD92" s="47">
        <v>0</v>
      </c>
      <c r="DE92" s="4">
        <v>0</v>
      </c>
      <c r="DF92" s="15">
        <v>0</v>
      </c>
      <c r="DG92" s="47">
        <v>0</v>
      </c>
      <c r="DH92" s="4">
        <v>0</v>
      </c>
      <c r="DI92" s="15">
        <v>0</v>
      </c>
      <c r="DJ92" s="47">
        <v>4.0000000000000001E-3</v>
      </c>
      <c r="DK92" s="4">
        <v>6.43</v>
      </c>
      <c r="DL92" s="15">
        <f t="shared" si="276"/>
        <v>1607500</v>
      </c>
      <c r="DM92" s="47">
        <v>0</v>
      </c>
      <c r="DN92" s="4">
        <v>0</v>
      </c>
      <c r="DO92" s="15">
        <v>0</v>
      </c>
      <c r="DP92" s="71">
        <v>0</v>
      </c>
      <c r="DQ92" s="4">
        <v>0</v>
      </c>
      <c r="DR92" s="15">
        <v>0</v>
      </c>
      <c r="DS92" s="47">
        <v>0</v>
      </c>
      <c r="DT92" s="4">
        <v>0</v>
      </c>
      <c r="DU92" s="15">
        <v>0</v>
      </c>
      <c r="DV92" s="47">
        <v>0</v>
      </c>
      <c r="DW92" s="4">
        <v>0</v>
      </c>
      <c r="DX92" s="15">
        <v>0</v>
      </c>
      <c r="DY92" s="47">
        <v>0</v>
      </c>
      <c r="DZ92" s="4">
        <v>0</v>
      </c>
      <c r="EA92" s="15">
        <v>0</v>
      </c>
      <c r="EB92" s="47">
        <v>0.46</v>
      </c>
      <c r="EC92" s="4">
        <v>3.81</v>
      </c>
      <c r="ED92" s="15">
        <f t="shared" si="272"/>
        <v>8282.608695652174</v>
      </c>
      <c r="EE92" s="47">
        <v>3.61</v>
      </c>
      <c r="EF92" s="4">
        <v>26.72</v>
      </c>
      <c r="EG92" s="15">
        <f t="shared" si="273"/>
        <v>7401.6620498614966</v>
      </c>
      <c r="EH92" s="6">
        <f t="shared" si="274"/>
        <v>108.515</v>
      </c>
      <c r="EI92" s="11">
        <f t="shared" si="275"/>
        <v>322.44</v>
      </c>
    </row>
    <row r="93" spans="1:139" x14ac:dyDescent="0.3">
      <c r="A93" s="60">
        <v>2015</v>
      </c>
      <c r="B93" s="61" t="s">
        <v>14</v>
      </c>
      <c r="C93" s="47">
        <v>0</v>
      </c>
      <c r="D93" s="4">
        <v>0</v>
      </c>
      <c r="E93" s="15">
        <v>0</v>
      </c>
      <c r="F93" s="47">
        <v>0</v>
      </c>
      <c r="G93" s="4">
        <v>0</v>
      </c>
      <c r="H93" s="15">
        <v>0</v>
      </c>
      <c r="I93" s="47">
        <v>0</v>
      </c>
      <c r="J93" s="4">
        <v>0</v>
      </c>
      <c r="K93" s="15">
        <v>0</v>
      </c>
      <c r="L93" s="47">
        <v>0.54</v>
      </c>
      <c r="M93" s="4">
        <v>6.99</v>
      </c>
      <c r="N93" s="15">
        <f t="shared" si="263"/>
        <v>12944.444444444445</v>
      </c>
      <c r="O93" s="47">
        <v>0</v>
      </c>
      <c r="P93" s="4">
        <v>0</v>
      </c>
      <c r="Q93" s="15">
        <f t="shared" si="264"/>
        <v>0</v>
      </c>
      <c r="R93" s="47">
        <v>0</v>
      </c>
      <c r="S93" s="4">
        <v>0</v>
      </c>
      <c r="T93" s="15">
        <v>0</v>
      </c>
      <c r="U93" s="47"/>
      <c r="V93" s="4"/>
      <c r="W93" s="15"/>
      <c r="X93" s="47">
        <v>0</v>
      </c>
      <c r="Y93" s="4">
        <v>0</v>
      </c>
      <c r="Z93" s="15">
        <v>0</v>
      </c>
      <c r="AA93" s="47">
        <v>0</v>
      </c>
      <c r="AB93" s="4">
        <v>0</v>
      </c>
      <c r="AC93" s="15">
        <v>0</v>
      </c>
      <c r="AD93" s="47">
        <v>0</v>
      </c>
      <c r="AE93" s="4">
        <v>0</v>
      </c>
      <c r="AF93" s="15">
        <v>0</v>
      </c>
      <c r="AG93" s="47">
        <v>0</v>
      </c>
      <c r="AH93" s="4">
        <v>0</v>
      </c>
      <c r="AI93" s="15">
        <v>0</v>
      </c>
      <c r="AJ93" s="47">
        <v>0</v>
      </c>
      <c r="AK93" s="4">
        <v>0</v>
      </c>
      <c r="AL93" s="15">
        <v>0</v>
      </c>
      <c r="AM93" s="47">
        <v>115.35</v>
      </c>
      <c r="AN93" s="4">
        <v>251.68</v>
      </c>
      <c r="AO93" s="15">
        <f t="shared" si="266"/>
        <v>2181.8812310359776</v>
      </c>
      <c r="AP93" s="47">
        <v>0</v>
      </c>
      <c r="AQ93" s="4">
        <v>0</v>
      </c>
      <c r="AR93" s="15">
        <v>0</v>
      </c>
      <c r="AS93" s="47">
        <v>0</v>
      </c>
      <c r="AT93" s="4">
        <v>0</v>
      </c>
      <c r="AU93" s="15">
        <v>0</v>
      </c>
      <c r="AV93" s="47">
        <v>0</v>
      </c>
      <c r="AW93" s="4">
        <v>0</v>
      </c>
      <c r="AX93" s="15">
        <v>0</v>
      </c>
      <c r="AY93" s="47">
        <v>0</v>
      </c>
      <c r="AZ93" s="4">
        <v>0</v>
      </c>
      <c r="BA93" s="15">
        <v>0</v>
      </c>
      <c r="BB93" s="47">
        <v>0</v>
      </c>
      <c r="BC93" s="4">
        <v>0</v>
      </c>
      <c r="BD93" s="15">
        <v>0</v>
      </c>
      <c r="BE93" s="47">
        <v>0</v>
      </c>
      <c r="BF93" s="4">
        <v>0</v>
      </c>
      <c r="BG93" s="15">
        <v>0</v>
      </c>
      <c r="BH93" s="47">
        <v>0</v>
      </c>
      <c r="BI93" s="4">
        <v>0</v>
      </c>
      <c r="BJ93" s="15">
        <v>0</v>
      </c>
      <c r="BK93" s="47">
        <v>0</v>
      </c>
      <c r="BL93" s="4">
        <v>0</v>
      </c>
      <c r="BM93" s="15">
        <v>0</v>
      </c>
      <c r="BN93" s="47">
        <v>0</v>
      </c>
      <c r="BO93" s="4">
        <v>0</v>
      </c>
      <c r="BP93" s="15">
        <v>0</v>
      </c>
      <c r="BQ93" s="47">
        <v>0</v>
      </c>
      <c r="BR93" s="4">
        <v>0</v>
      </c>
      <c r="BS93" s="15">
        <v>0</v>
      </c>
      <c r="BT93" s="47">
        <v>0</v>
      </c>
      <c r="BU93" s="4">
        <v>0</v>
      </c>
      <c r="BV93" s="15">
        <v>0</v>
      </c>
      <c r="BW93" s="47">
        <v>0</v>
      </c>
      <c r="BX93" s="4">
        <v>0</v>
      </c>
      <c r="BY93" s="15">
        <v>0</v>
      </c>
      <c r="BZ93" s="47">
        <v>0.36</v>
      </c>
      <c r="CA93" s="4">
        <v>2.57</v>
      </c>
      <c r="CB93" s="15">
        <f t="shared" si="269"/>
        <v>7138.8888888888887</v>
      </c>
      <c r="CC93" s="47">
        <v>6.9530000000000003</v>
      </c>
      <c r="CD93" s="4">
        <v>59.68</v>
      </c>
      <c r="CE93" s="15">
        <f t="shared" si="270"/>
        <v>8583.3453185675244</v>
      </c>
      <c r="CF93" s="47">
        <v>0</v>
      </c>
      <c r="CG93" s="4">
        <v>0</v>
      </c>
      <c r="CH93" s="15">
        <v>0</v>
      </c>
      <c r="CI93" s="47">
        <v>0</v>
      </c>
      <c r="CJ93" s="4">
        <v>0</v>
      </c>
      <c r="CK93" s="15">
        <v>0</v>
      </c>
      <c r="CL93" s="47">
        <v>0</v>
      </c>
      <c r="CM93" s="4">
        <v>0</v>
      </c>
      <c r="CN93" s="15">
        <v>0</v>
      </c>
      <c r="CO93" s="47">
        <v>0</v>
      </c>
      <c r="CP93" s="4">
        <v>0</v>
      </c>
      <c r="CQ93" s="15">
        <v>0</v>
      </c>
      <c r="CR93" s="47">
        <v>0</v>
      </c>
      <c r="CS93" s="4">
        <v>0</v>
      </c>
      <c r="CT93" s="15">
        <v>0</v>
      </c>
      <c r="CU93" s="47">
        <v>0</v>
      </c>
      <c r="CV93" s="4">
        <v>0</v>
      </c>
      <c r="CW93" s="15">
        <f t="shared" si="271"/>
        <v>0</v>
      </c>
      <c r="CX93" s="47">
        <v>0</v>
      </c>
      <c r="CY93" s="4">
        <v>0</v>
      </c>
      <c r="CZ93" s="15">
        <v>0</v>
      </c>
      <c r="DA93" s="47">
        <v>0</v>
      </c>
      <c r="DB93" s="4">
        <v>0</v>
      </c>
      <c r="DC93" s="15">
        <v>0</v>
      </c>
      <c r="DD93" s="47">
        <v>0</v>
      </c>
      <c r="DE93" s="4">
        <v>0</v>
      </c>
      <c r="DF93" s="15">
        <v>0</v>
      </c>
      <c r="DG93" s="47">
        <v>0</v>
      </c>
      <c r="DH93" s="4">
        <v>0</v>
      </c>
      <c r="DI93" s="15">
        <v>0</v>
      </c>
      <c r="DJ93" s="47">
        <v>0</v>
      </c>
      <c r="DK93" s="4">
        <v>0</v>
      </c>
      <c r="DL93" s="15">
        <v>0</v>
      </c>
      <c r="DM93" s="47">
        <v>0</v>
      </c>
      <c r="DN93" s="4">
        <v>0</v>
      </c>
      <c r="DO93" s="15">
        <v>0</v>
      </c>
      <c r="DP93" s="71">
        <v>0</v>
      </c>
      <c r="DQ93" s="4">
        <v>0</v>
      </c>
      <c r="DR93" s="15">
        <v>0</v>
      </c>
      <c r="DS93" s="47">
        <v>0</v>
      </c>
      <c r="DT93" s="4">
        <v>0</v>
      </c>
      <c r="DU93" s="15">
        <v>0</v>
      </c>
      <c r="DV93" s="47">
        <v>0</v>
      </c>
      <c r="DW93" s="4">
        <v>0</v>
      </c>
      <c r="DX93" s="15">
        <v>0</v>
      </c>
      <c r="DY93" s="47">
        <v>0</v>
      </c>
      <c r="DZ93" s="4">
        <v>0</v>
      </c>
      <c r="EA93" s="15">
        <v>0</v>
      </c>
      <c r="EB93" s="47">
        <v>9.1999999999999993</v>
      </c>
      <c r="EC93" s="4">
        <v>62.19</v>
      </c>
      <c r="ED93" s="15">
        <f t="shared" si="272"/>
        <v>6759.7826086956529</v>
      </c>
      <c r="EE93" s="47">
        <v>13.263999999999999</v>
      </c>
      <c r="EF93" s="4">
        <v>108.8</v>
      </c>
      <c r="EG93" s="15">
        <f t="shared" si="273"/>
        <v>8202.6537997587457</v>
      </c>
      <c r="EH93" s="6">
        <f t="shared" si="274"/>
        <v>145.667</v>
      </c>
      <c r="EI93" s="11">
        <f t="shared" si="275"/>
        <v>491.91</v>
      </c>
    </row>
    <row r="94" spans="1:139" x14ac:dyDescent="0.3">
      <c r="A94" s="60">
        <v>2015</v>
      </c>
      <c r="B94" s="61" t="s">
        <v>15</v>
      </c>
      <c r="C94" s="47">
        <v>0</v>
      </c>
      <c r="D94" s="4">
        <v>0</v>
      </c>
      <c r="E94" s="15">
        <v>0</v>
      </c>
      <c r="F94" s="47">
        <v>0</v>
      </c>
      <c r="G94" s="4">
        <v>0</v>
      </c>
      <c r="H94" s="15">
        <v>0</v>
      </c>
      <c r="I94" s="47">
        <v>0</v>
      </c>
      <c r="J94" s="4">
        <v>0</v>
      </c>
      <c r="K94" s="15">
        <v>0</v>
      </c>
      <c r="L94" s="47">
        <v>3.59</v>
      </c>
      <c r="M94" s="4">
        <v>22.51</v>
      </c>
      <c r="N94" s="15">
        <f t="shared" si="263"/>
        <v>6270.1949860724235</v>
      </c>
      <c r="O94" s="47">
        <v>0</v>
      </c>
      <c r="P94" s="4">
        <v>0</v>
      </c>
      <c r="Q94" s="15">
        <f t="shared" si="264"/>
        <v>0</v>
      </c>
      <c r="R94" s="47">
        <v>0</v>
      </c>
      <c r="S94" s="4">
        <v>0</v>
      </c>
      <c r="T94" s="15">
        <v>0</v>
      </c>
      <c r="U94" s="47"/>
      <c r="V94" s="4"/>
      <c r="W94" s="15"/>
      <c r="X94" s="47">
        <v>0</v>
      </c>
      <c r="Y94" s="4">
        <v>0</v>
      </c>
      <c r="Z94" s="15">
        <v>0</v>
      </c>
      <c r="AA94" s="47">
        <v>0.01</v>
      </c>
      <c r="AB94" s="4">
        <v>1.8</v>
      </c>
      <c r="AC94" s="15">
        <f t="shared" ref="AC94:AC95" si="284">AB94/AA94*1000</f>
        <v>180000</v>
      </c>
      <c r="AD94" s="47">
        <v>5.0000000000000001E-3</v>
      </c>
      <c r="AE94" s="4">
        <v>1.36</v>
      </c>
      <c r="AF94" s="15">
        <f t="shared" si="265"/>
        <v>272000</v>
      </c>
      <c r="AG94" s="47">
        <v>0</v>
      </c>
      <c r="AH94" s="4">
        <v>0</v>
      </c>
      <c r="AI94" s="15">
        <v>0</v>
      </c>
      <c r="AJ94" s="47">
        <v>0</v>
      </c>
      <c r="AK94" s="4">
        <v>0</v>
      </c>
      <c r="AL94" s="15">
        <v>0</v>
      </c>
      <c r="AM94" s="47">
        <v>69.837999999999994</v>
      </c>
      <c r="AN94" s="4">
        <v>245.82</v>
      </c>
      <c r="AO94" s="15">
        <f t="shared" si="266"/>
        <v>3519.8602480025202</v>
      </c>
      <c r="AP94" s="47">
        <v>0</v>
      </c>
      <c r="AQ94" s="4">
        <v>0</v>
      </c>
      <c r="AR94" s="15">
        <v>0</v>
      </c>
      <c r="AS94" s="47">
        <v>0.95799999999999996</v>
      </c>
      <c r="AT94" s="4">
        <v>7.8</v>
      </c>
      <c r="AU94" s="15">
        <f t="shared" ref="AU94" si="285">AT94/AS94*1000</f>
        <v>8141.9624217119008</v>
      </c>
      <c r="AV94" s="47">
        <v>0</v>
      </c>
      <c r="AW94" s="4">
        <v>0</v>
      </c>
      <c r="AX94" s="15">
        <v>0</v>
      </c>
      <c r="AY94" s="47">
        <v>0</v>
      </c>
      <c r="AZ94" s="4">
        <v>0</v>
      </c>
      <c r="BA94" s="15">
        <v>0</v>
      </c>
      <c r="BB94" s="47">
        <v>0</v>
      </c>
      <c r="BC94" s="4">
        <v>0</v>
      </c>
      <c r="BD94" s="15">
        <v>0</v>
      </c>
      <c r="BE94" s="47">
        <v>0</v>
      </c>
      <c r="BF94" s="4">
        <v>0</v>
      </c>
      <c r="BG94" s="15">
        <v>0</v>
      </c>
      <c r="BH94" s="47">
        <v>0</v>
      </c>
      <c r="BI94" s="4">
        <v>0</v>
      </c>
      <c r="BJ94" s="15">
        <v>0</v>
      </c>
      <c r="BK94" s="47">
        <v>0</v>
      </c>
      <c r="BL94" s="4">
        <v>0</v>
      </c>
      <c r="BM94" s="15">
        <v>0</v>
      </c>
      <c r="BN94" s="47">
        <v>8.6929999999999996</v>
      </c>
      <c r="BO94" s="4">
        <v>168.83</v>
      </c>
      <c r="BP94" s="15">
        <f t="shared" ref="BP94" si="286">BO94/BN94*1000</f>
        <v>19421.373518923276</v>
      </c>
      <c r="BQ94" s="47">
        <v>0</v>
      </c>
      <c r="BR94" s="4">
        <v>0</v>
      </c>
      <c r="BS94" s="15">
        <v>0</v>
      </c>
      <c r="BT94" s="47">
        <v>0</v>
      </c>
      <c r="BU94" s="4">
        <v>0</v>
      </c>
      <c r="BV94" s="15">
        <v>0</v>
      </c>
      <c r="BW94" s="47">
        <v>0</v>
      </c>
      <c r="BX94" s="4">
        <v>0</v>
      </c>
      <c r="BY94" s="15">
        <v>0</v>
      </c>
      <c r="BZ94" s="47">
        <v>15.09</v>
      </c>
      <c r="CA94" s="4">
        <v>151.31</v>
      </c>
      <c r="CB94" s="15">
        <f t="shared" si="269"/>
        <v>10027.170311464546</v>
      </c>
      <c r="CC94" s="47">
        <v>25.065000000000001</v>
      </c>
      <c r="CD94" s="4">
        <v>158.43</v>
      </c>
      <c r="CE94" s="15">
        <f t="shared" si="270"/>
        <v>6320.7660083782166</v>
      </c>
      <c r="CF94" s="47">
        <v>0</v>
      </c>
      <c r="CG94" s="4">
        <v>0</v>
      </c>
      <c r="CH94" s="15">
        <v>0</v>
      </c>
      <c r="CI94" s="47">
        <v>0</v>
      </c>
      <c r="CJ94" s="4">
        <v>0</v>
      </c>
      <c r="CK94" s="15">
        <v>0</v>
      </c>
      <c r="CL94" s="47">
        <v>0</v>
      </c>
      <c r="CM94" s="4">
        <v>0</v>
      </c>
      <c r="CN94" s="15">
        <v>0</v>
      </c>
      <c r="CO94" s="47">
        <v>0</v>
      </c>
      <c r="CP94" s="4">
        <v>0</v>
      </c>
      <c r="CQ94" s="15">
        <v>0</v>
      </c>
      <c r="CR94" s="47">
        <v>0</v>
      </c>
      <c r="CS94" s="4">
        <v>0</v>
      </c>
      <c r="CT94" s="15">
        <v>0</v>
      </c>
      <c r="CU94" s="47">
        <v>0</v>
      </c>
      <c r="CV94" s="4">
        <v>0</v>
      </c>
      <c r="CW94" s="15">
        <f t="shared" si="271"/>
        <v>0</v>
      </c>
      <c r="CX94" s="47">
        <v>0</v>
      </c>
      <c r="CY94" s="4">
        <v>0</v>
      </c>
      <c r="CZ94" s="15">
        <v>0</v>
      </c>
      <c r="DA94" s="47">
        <v>0</v>
      </c>
      <c r="DB94" s="4">
        <v>0</v>
      </c>
      <c r="DC94" s="15">
        <v>0</v>
      </c>
      <c r="DD94" s="47">
        <v>0</v>
      </c>
      <c r="DE94" s="4">
        <v>0</v>
      </c>
      <c r="DF94" s="15">
        <v>0</v>
      </c>
      <c r="DG94" s="47">
        <v>0</v>
      </c>
      <c r="DH94" s="4">
        <v>0</v>
      </c>
      <c r="DI94" s="15">
        <v>0</v>
      </c>
      <c r="DJ94" s="47">
        <v>0</v>
      </c>
      <c r="DK94" s="4">
        <v>0</v>
      </c>
      <c r="DL94" s="15">
        <v>0</v>
      </c>
      <c r="DM94" s="47">
        <v>0</v>
      </c>
      <c r="DN94" s="4">
        <v>0</v>
      </c>
      <c r="DO94" s="15">
        <v>0</v>
      </c>
      <c r="DP94" s="71">
        <v>4.8000000000000001E-2</v>
      </c>
      <c r="DQ94" s="4">
        <v>0.31</v>
      </c>
      <c r="DR94" s="15">
        <f t="shared" si="279"/>
        <v>6458.333333333333</v>
      </c>
      <c r="DS94" s="47">
        <v>0</v>
      </c>
      <c r="DT94" s="4">
        <v>0</v>
      </c>
      <c r="DU94" s="15">
        <v>0</v>
      </c>
      <c r="DV94" s="47">
        <v>0</v>
      </c>
      <c r="DW94" s="4">
        <v>0</v>
      </c>
      <c r="DX94" s="15">
        <v>0</v>
      </c>
      <c r="DY94" s="47">
        <v>0</v>
      </c>
      <c r="DZ94" s="4">
        <v>0</v>
      </c>
      <c r="EA94" s="15">
        <v>0</v>
      </c>
      <c r="EB94" s="47">
        <v>0.23100000000000001</v>
      </c>
      <c r="EC94" s="4">
        <v>3.36</v>
      </c>
      <c r="ED94" s="15">
        <f t="shared" si="272"/>
        <v>14545.454545454544</v>
      </c>
      <c r="EE94" s="47">
        <v>2.2080000000000002</v>
      </c>
      <c r="EF94" s="4">
        <v>18.22</v>
      </c>
      <c r="EG94" s="15">
        <f t="shared" si="273"/>
        <v>8251.8115942028962</v>
      </c>
      <c r="EH94" s="6">
        <f t="shared" si="274"/>
        <v>125.73599999999999</v>
      </c>
      <c r="EI94" s="11">
        <f t="shared" si="275"/>
        <v>779.74999999999989</v>
      </c>
    </row>
    <row r="95" spans="1:139" x14ac:dyDescent="0.3">
      <c r="A95" s="60">
        <v>2015</v>
      </c>
      <c r="B95" s="15" t="s">
        <v>16</v>
      </c>
      <c r="C95" s="47">
        <v>0</v>
      </c>
      <c r="D95" s="4">
        <v>0</v>
      </c>
      <c r="E95" s="15">
        <v>0</v>
      </c>
      <c r="F95" s="47">
        <v>0</v>
      </c>
      <c r="G95" s="4">
        <v>0</v>
      </c>
      <c r="H95" s="15">
        <v>0</v>
      </c>
      <c r="I95" s="47">
        <v>0</v>
      </c>
      <c r="J95" s="4">
        <v>0</v>
      </c>
      <c r="K95" s="15">
        <v>0</v>
      </c>
      <c r="L95" s="47">
        <v>3.048</v>
      </c>
      <c r="M95" s="4">
        <v>35.270000000000003</v>
      </c>
      <c r="N95" s="15">
        <f t="shared" si="263"/>
        <v>11571.522309711288</v>
      </c>
      <c r="O95" s="47">
        <v>0</v>
      </c>
      <c r="P95" s="4">
        <v>0</v>
      </c>
      <c r="Q95" s="15">
        <f t="shared" si="264"/>
        <v>0</v>
      </c>
      <c r="R95" s="47">
        <v>0</v>
      </c>
      <c r="S95" s="4">
        <v>0</v>
      </c>
      <c r="T95" s="15">
        <v>0</v>
      </c>
      <c r="U95" s="47"/>
      <c r="V95" s="4"/>
      <c r="W95" s="15"/>
      <c r="X95" s="47">
        <v>0</v>
      </c>
      <c r="Y95" s="4">
        <v>0</v>
      </c>
      <c r="Z95" s="15">
        <v>0</v>
      </c>
      <c r="AA95" s="47">
        <v>6.3E-2</v>
      </c>
      <c r="AB95" s="4">
        <v>1.8</v>
      </c>
      <c r="AC95" s="15">
        <f t="shared" si="284"/>
        <v>28571.428571428572</v>
      </c>
      <c r="AD95" s="47">
        <v>0.01</v>
      </c>
      <c r="AE95" s="4">
        <v>1.1399999999999999</v>
      </c>
      <c r="AF95" s="15">
        <f t="shared" si="265"/>
        <v>113999.99999999999</v>
      </c>
      <c r="AG95" s="47">
        <v>0</v>
      </c>
      <c r="AH95" s="4">
        <v>0</v>
      </c>
      <c r="AI95" s="15">
        <v>0</v>
      </c>
      <c r="AJ95" s="47">
        <v>0</v>
      </c>
      <c r="AK95" s="4">
        <v>0</v>
      </c>
      <c r="AL95" s="15">
        <v>0</v>
      </c>
      <c r="AM95" s="47">
        <v>68.040999999999997</v>
      </c>
      <c r="AN95" s="4">
        <v>209.89</v>
      </c>
      <c r="AO95" s="15">
        <f t="shared" si="266"/>
        <v>3084.7577196102352</v>
      </c>
      <c r="AP95" s="47">
        <v>0</v>
      </c>
      <c r="AQ95" s="4">
        <v>0</v>
      </c>
      <c r="AR95" s="15">
        <v>0</v>
      </c>
      <c r="AS95" s="47">
        <v>0</v>
      </c>
      <c r="AT95" s="4">
        <v>0</v>
      </c>
      <c r="AU95" s="15">
        <v>0</v>
      </c>
      <c r="AV95" s="47">
        <v>0</v>
      </c>
      <c r="AW95" s="4">
        <v>0</v>
      </c>
      <c r="AX95" s="15">
        <v>0</v>
      </c>
      <c r="AY95" s="47">
        <v>0</v>
      </c>
      <c r="AZ95" s="4">
        <v>0</v>
      </c>
      <c r="BA95" s="15">
        <v>0</v>
      </c>
      <c r="BB95" s="47">
        <v>0</v>
      </c>
      <c r="BC95" s="4">
        <v>0</v>
      </c>
      <c r="BD95" s="15">
        <v>0</v>
      </c>
      <c r="BE95" s="47">
        <v>0</v>
      </c>
      <c r="BF95" s="4">
        <v>0</v>
      </c>
      <c r="BG95" s="15">
        <v>0</v>
      </c>
      <c r="BH95" s="47">
        <v>0</v>
      </c>
      <c r="BI95" s="4">
        <v>0</v>
      </c>
      <c r="BJ95" s="15">
        <v>0</v>
      </c>
      <c r="BK95" s="47">
        <v>0</v>
      </c>
      <c r="BL95" s="4">
        <v>0</v>
      </c>
      <c r="BM95" s="15">
        <v>0</v>
      </c>
      <c r="BN95" s="47">
        <v>0</v>
      </c>
      <c r="BO95" s="4">
        <v>0</v>
      </c>
      <c r="BP95" s="15">
        <v>0</v>
      </c>
      <c r="BQ95" s="47">
        <v>1.7849999999999999</v>
      </c>
      <c r="BR95" s="4">
        <v>16.079999999999998</v>
      </c>
      <c r="BS95" s="15">
        <f t="shared" si="268"/>
        <v>9008.4033613445372</v>
      </c>
      <c r="BT95" s="47">
        <v>0</v>
      </c>
      <c r="BU95" s="4">
        <v>0</v>
      </c>
      <c r="BV95" s="15">
        <v>0</v>
      </c>
      <c r="BW95" s="47">
        <v>0</v>
      </c>
      <c r="BX95" s="4">
        <v>0</v>
      </c>
      <c r="BY95" s="15">
        <v>0</v>
      </c>
      <c r="BZ95" s="47">
        <v>0.94299999999999995</v>
      </c>
      <c r="CA95" s="4">
        <v>6.5</v>
      </c>
      <c r="CB95" s="15">
        <f t="shared" si="269"/>
        <v>6892.8950159066817</v>
      </c>
      <c r="CC95" s="47">
        <v>19.033000000000001</v>
      </c>
      <c r="CD95" s="4">
        <v>325.45</v>
      </c>
      <c r="CE95" s="15">
        <f t="shared" si="270"/>
        <v>17099.2486733568</v>
      </c>
      <c r="CF95" s="47">
        <v>0</v>
      </c>
      <c r="CG95" s="4">
        <v>0</v>
      </c>
      <c r="CH95" s="15">
        <v>0</v>
      </c>
      <c r="CI95" s="47">
        <v>0</v>
      </c>
      <c r="CJ95" s="4">
        <v>0</v>
      </c>
      <c r="CK95" s="15">
        <v>0</v>
      </c>
      <c r="CL95" s="47">
        <v>0</v>
      </c>
      <c r="CM95" s="4">
        <v>0</v>
      </c>
      <c r="CN95" s="15">
        <v>0</v>
      </c>
      <c r="CO95" s="47">
        <v>0</v>
      </c>
      <c r="CP95" s="4">
        <v>0</v>
      </c>
      <c r="CQ95" s="15">
        <v>0</v>
      </c>
      <c r="CR95" s="47">
        <v>0</v>
      </c>
      <c r="CS95" s="4">
        <v>0</v>
      </c>
      <c r="CT95" s="15">
        <v>0</v>
      </c>
      <c r="CU95" s="47">
        <v>0</v>
      </c>
      <c r="CV95" s="4">
        <v>0</v>
      </c>
      <c r="CW95" s="15">
        <f t="shared" si="271"/>
        <v>0</v>
      </c>
      <c r="CX95" s="47">
        <v>0</v>
      </c>
      <c r="CY95" s="4">
        <v>0</v>
      </c>
      <c r="CZ95" s="15">
        <v>0</v>
      </c>
      <c r="DA95" s="47">
        <v>0</v>
      </c>
      <c r="DB95" s="4">
        <v>0</v>
      </c>
      <c r="DC95" s="15">
        <v>0</v>
      </c>
      <c r="DD95" s="47">
        <v>0</v>
      </c>
      <c r="DE95" s="4">
        <v>0</v>
      </c>
      <c r="DF95" s="15">
        <v>0</v>
      </c>
      <c r="DG95" s="47">
        <v>0</v>
      </c>
      <c r="DH95" s="4">
        <v>0</v>
      </c>
      <c r="DI95" s="15">
        <v>0</v>
      </c>
      <c r="DJ95" s="47">
        <v>3.0000000000000001E-3</v>
      </c>
      <c r="DK95" s="4">
        <v>0.75</v>
      </c>
      <c r="DL95" s="15">
        <f t="shared" si="276"/>
        <v>250000</v>
      </c>
      <c r="DM95" s="47">
        <v>0</v>
      </c>
      <c r="DN95" s="4">
        <v>0</v>
      </c>
      <c r="DO95" s="15">
        <v>0</v>
      </c>
      <c r="DP95" s="71">
        <v>0.504</v>
      </c>
      <c r="DQ95" s="4">
        <v>1.72</v>
      </c>
      <c r="DR95" s="15">
        <f t="shared" si="279"/>
        <v>3412.6984126984125</v>
      </c>
      <c r="DS95" s="47">
        <v>0</v>
      </c>
      <c r="DT95" s="4">
        <v>0</v>
      </c>
      <c r="DU95" s="15">
        <v>0</v>
      </c>
      <c r="DV95" s="47">
        <v>0</v>
      </c>
      <c r="DW95" s="4">
        <v>0</v>
      </c>
      <c r="DX95" s="15">
        <v>0</v>
      </c>
      <c r="DY95" s="47">
        <v>0</v>
      </c>
      <c r="DZ95" s="4">
        <v>0</v>
      </c>
      <c r="EA95" s="15">
        <v>0</v>
      </c>
      <c r="EB95" s="47">
        <v>4.8449999999999998</v>
      </c>
      <c r="EC95" s="4">
        <v>73.459999999999994</v>
      </c>
      <c r="ED95" s="15">
        <f t="shared" si="272"/>
        <v>15162.022703818369</v>
      </c>
      <c r="EE95" s="47">
        <v>0.189</v>
      </c>
      <c r="EF95" s="4">
        <v>1.98</v>
      </c>
      <c r="EG95" s="15">
        <f t="shared" si="273"/>
        <v>10476.190476190477</v>
      </c>
      <c r="EH95" s="6">
        <f t="shared" si="274"/>
        <v>98.463999999999999</v>
      </c>
      <c r="EI95" s="11">
        <f t="shared" si="275"/>
        <v>674.04000000000008</v>
      </c>
    </row>
    <row r="96" spans="1:139" ht="15" thickBot="1" x14ac:dyDescent="0.35">
      <c r="A96" s="75"/>
      <c r="B96" s="76" t="s">
        <v>17</v>
      </c>
      <c r="C96" s="66">
        <f>SUM(C84:C95)</f>
        <v>8.8999999999999996E-2</v>
      </c>
      <c r="D96" s="33">
        <f>SUM(D84:D95)</f>
        <v>73.02</v>
      </c>
      <c r="E96" s="67"/>
      <c r="F96" s="66">
        <f>SUM(F84:F95)</f>
        <v>0</v>
      </c>
      <c r="G96" s="33">
        <f>SUM(G84:G95)</f>
        <v>0</v>
      </c>
      <c r="H96" s="67"/>
      <c r="I96" s="66">
        <f>SUM(I84:I95)</f>
        <v>0</v>
      </c>
      <c r="J96" s="33">
        <f>SUM(J84:J95)</f>
        <v>0</v>
      </c>
      <c r="K96" s="67"/>
      <c r="L96" s="66">
        <f>SUM(L84:L95)</f>
        <v>2364.261</v>
      </c>
      <c r="M96" s="33">
        <f>SUM(M84:M95)</f>
        <v>13449.16</v>
      </c>
      <c r="N96" s="67"/>
      <c r="O96" s="66">
        <f t="shared" ref="O96:P96" si="287">SUM(O84:O95)</f>
        <v>0</v>
      </c>
      <c r="P96" s="33">
        <f t="shared" si="287"/>
        <v>0</v>
      </c>
      <c r="Q96" s="67"/>
      <c r="R96" s="66">
        <f>SUM(R84:R95)</f>
        <v>0</v>
      </c>
      <c r="S96" s="33">
        <f>SUM(S84:S95)</f>
        <v>0</v>
      </c>
      <c r="T96" s="67"/>
      <c r="U96" s="66"/>
      <c r="V96" s="33"/>
      <c r="W96" s="67"/>
      <c r="X96" s="66">
        <f>SUM(X84:X95)</f>
        <v>0</v>
      </c>
      <c r="Y96" s="33">
        <f>SUM(Y84:Y95)</f>
        <v>0</v>
      </c>
      <c r="Z96" s="67"/>
      <c r="AA96" s="66">
        <f>SUM(AA84:AA95)</f>
        <v>7.2999999999999995E-2</v>
      </c>
      <c r="AB96" s="33">
        <f>SUM(AB84:AB95)</f>
        <v>3.6</v>
      </c>
      <c r="AC96" s="67"/>
      <c r="AD96" s="66">
        <f>SUM(AD84:AD95)</f>
        <v>7.367</v>
      </c>
      <c r="AE96" s="33">
        <f>SUM(AE84:AE95)</f>
        <v>140.89999999999998</v>
      </c>
      <c r="AF96" s="67"/>
      <c r="AG96" s="66">
        <f>SUM(AG84:AG95)</f>
        <v>0.05</v>
      </c>
      <c r="AH96" s="33">
        <f>SUM(AH84:AH95)</f>
        <v>1.24</v>
      </c>
      <c r="AI96" s="67"/>
      <c r="AJ96" s="66">
        <f>SUM(AJ84:AJ95)</f>
        <v>7.2999999999999995E-2</v>
      </c>
      <c r="AK96" s="33">
        <f>SUM(AK84:AK95)</f>
        <v>2.02</v>
      </c>
      <c r="AL96" s="67"/>
      <c r="AM96" s="66">
        <f>SUM(AM84:AM95)</f>
        <v>894.37100000000009</v>
      </c>
      <c r="AN96" s="33">
        <f>SUM(AN84:AN95)</f>
        <v>2250.3199999999997</v>
      </c>
      <c r="AO96" s="67"/>
      <c r="AP96" s="66">
        <f>SUM(AP84:AP95)</f>
        <v>1E-3</v>
      </c>
      <c r="AQ96" s="33">
        <f>SUM(AQ84:AQ95)</f>
        <v>0.05</v>
      </c>
      <c r="AR96" s="67"/>
      <c r="AS96" s="66">
        <f>SUM(AS84:AS95)</f>
        <v>0.95799999999999996</v>
      </c>
      <c r="AT96" s="33">
        <f>SUM(AT84:AT95)</f>
        <v>7.8</v>
      </c>
      <c r="AU96" s="67"/>
      <c r="AV96" s="66">
        <f>SUM(AV84:AV95)</f>
        <v>0</v>
      </c>
      <c r="AW96" s="33">
        <f>SUM(AW84:AW95)</f>
        <v>0</v>
      </c>
      <c r="AX96" s="67"/>
      <c r="AY96" s="66">
        <f>SUM(AY84:AY95)</f>
        <v>0</v>
      </c>
      <c r="AZ96" s="33">
        <f>SUM(AZ84:AZ95)</f>
        <v>0</v>
      </c>
      <c r="BA96" s="67"/>
      <c r="BB96" s="66">
        <f>SUM(BB84:BB95)</f>
        <v>0</v>
      </c>
      <c r="BC96" s="33">
        <f>SUM(BC84:BC95)</f>
        <v>0</v>
      </c>
      <c r="BD96" s="67"/>
      <c r="BE96" s="66">
        <f>SUM(BE84:BE95)</f>
        <v>0</v>
      </c>
      <c r="BF96" s="33">
        <f>SUM(BF84:BF95)</f>
        <v>0</v>
      </c>
      <c r="BG96" s="67"/>
      <c r="BH96" s="66">
        <f>SUM(BH84:BH95)</f>
        <v>0</v>
      </c>
      <c r="BI96" s="33">
        <f>SUM(BI84:BI95)</f>
        <v>0</v>
      </c>
      <c r="BJ96" s="67"/>
      <c r="BK96" s="66">
        <f>SUM(BK84:BK95)</f>
        <v>0</v>
      </c>
      <c r="BL96" s="33">
        <f>SUM(BL84:BL95)</f>
        <v>0</v>
      </c>
      <c r="BM96" s="67"/>
      <c r="BN96" s="66">
        <f>SUM(BN84:BN95)</f>
        <v>8.6929999999999996</v>
      </c>
      <c r="BO96" s="33">
        <f>SUM(BO84:BO95)</f>
        <v>168.83</v>
      </c>
      <c r="BP96" s="67"/>
      <c r="BQ96" s="66">
        <f>SUM(BQ84:BQ95)</f>
        <v>8.8019999999999996</v>
      </c>
      <c r="BR96" s="33">
        <f>SUM(BR84:BR95)</f>
        <v>22.729999999999997</v>
      </c>
      <c r="BS96" s="67"/>
      <c r="BT96" s="66">
        <f>SUM(BT84:BT95)</f>
        <v>0</v>
      </c>
      <c r="BU96" s="33">
        <f>SUM(BU84:BU95)</f>
        <v>0</v>
      </c>
      <c r="BV96" s="67"/>
      <c r="BW96" s="66">
        <f>SUM(BW84:BW95)</f>
        <v>0</v>
      </c>
      <c r="BX96" s="33">
        <f>SUM(BX84:BX95)</f>
        <v>0</v>
      </c>
      <c r="BY96" s="67"/>
      <c r="BZ96" s="66">
        <f>SUM(BZ84:BZ95)</f>
        <v>23.683000000000003</v>
      </c>
      <c r="CA96" s="33">
        <f>SUM(CA84:CA95)</f>
        <v>223.63</v>
      </c>
      <c r="CB96" s="67"/>
      <c r="CC96" s="66">
        <f>SUM(CC84:CC95)</f>
        <v>221.32</v>
      </c>
      <c r="CD96" s="33">
        <f>SUM(CD84:CD95)</f>
        <v>1246.4499999999998</v>
      </c>
      <c r="CE96" s="67"/>
      <c r="CF96" s="66">
        <f>SUM(CF84:CF95)</f>
        <v>0</v>
      </c>
      <c r="CG96" s="33">
        <f>SUM(CG84:CG95)</f>
        <v>0</v>
      </c>
      <c r="CH96" s="67"/>
      <c r="CI96" s="66">
        <f>SUM(CI84:CI95)</f>
        <v>0</v>
      </c>
      <c r="CJ96" s="33">
        <f>SUM(CJ84:CJ95)</f>
        <v>0</v>
      </c>
      <c r="CK96" s="67"/>
      <c r="CL96" s="66">
        <f t="shared" ref="CL96:CM96" si="288">SUM(CL84:CL95)</f>
        <v>0</v>
      </c>
      <c r="CM96" s="33">
        <f t="shared" si="288"/>
        <v>0</v>
      </c>
      <c r="CN96" s="67"/>
      <c r="CO96" s="66">
        <f>SUM(CO84:CO95)</f>
        <v>4.0000000000000001E-3</v>
      </c>
      <c r="CP96" s="33">
        <f>SUM(CP84:CP95)</f>
        <v>6.07</v>
      </c>
      <c r="CQ96" s="67"/>
      <c r="CR96" s="66">
        <f>SUM(CR84:CR95)</f>
        <v>0</v>
      </c>
      <c r="CS96" s="33">
        <f>SUM(CS84:CS95)</f>
        <v>0</v>
      </c>
      <c r="CT96" s="67"/>
      <c r="CU96" s="66">
        <f t="shared" ref="CU96:CV96" si="289">SUM(CU84:CU95)</f>
        <v>0</v>
      </c>
      <c r="CV96" s="33">
        <f t="shared" si="289"/>
        <v>0</v>
      </c>
      <c r="CW96" s="67"/>
      <c r="CX96" s="66">
        <f>SUM(CX84:CX95)</f>
        <v>0</v>
      </c>
      <c r="CY96" s="33">
        <f>SUM(CY84:CY95)</f>
        <v>0</v>
      </c>
      <c r="CZ96" s="67"/>
      <c r="DA96" s="66">
        <f>SUM(DA84:DA95)</f>
        <v>2.5999999999999999E-2</v>
      </c>
      <c r="DB96" s="33">
        <f>SUM(DB84:DB95)</f>
        <v>14.82</v>
      </c>
      <c r="DC96" s="67"/>
      <c r="DD96" s="66">
        <f>SUM(DD84:DD95)</f>
        <v>9.798</v>
      </c>
      <c r="DE96" s="33">
        <f>SUM(DE84:DE95)</f>
        <v>22.81</v>
      </c>
      <c r="DF96" s="67"/>
      <c r="DG96" s="66">
        <f>SUM(DG84:DG95)</f>
        <v>0</v>
      </c>
      <c r="DH96" s="33">
        <f>SUM(DH84:DH95)</f>
        <v>0</v>
      </c>
      <c r="DI96" s="67"/>
      <c r="DJ96" s="66">
        <f>SUM(DJ84:DJ95)</f>
        <v>2.1999999999999999E-2</v>
      </c>
      <c r="DK96" s="33">
        <f>SUM(DK84:DK95)</f>
        <v>43.43</v>
      </c>
      <c r="DL96" s="67"/>
      <c r="DM96" s="66">
        <f>SUM(DM84:DM95)</f>
        <v>0</v>
      </c>
      <c r="DN96" s="33">
        <f>SUM(DN84:DN95)</f>
        <v>0</v>
      </c>
      <c r="DO96" s="67"/>
      <c r="DP96" s="72">
        <f>SUM(DP84:DP95)</f>
        <v>0.748</v>
      </c>
      <c r="DQ96" s="33">
        <f>SUM(DQ84:DQ95)</f>
        <v>3.49</v>
      </c>
      <c r="DR96" s="67"/>
      <c r="DS96" s="66">
        <f t="shared" ref="DS96:DT96" si="290">SUM(DS84:DS95)</f>
        <v>0</v>
      </c>
      <c r="DT96" s="33">
        <f t="shared" si="290"/>
        <v>0</v>
      </c>
      <c r="DU96" s="67"/>
      <c r="DV96" s="66">
        <f t="shared" ref="DV96:DW96" si="291">SUM(DV84:DV95)</f>
        <v>0</v>
      </c>
      <c r="DW96" s="33">
        <f t="shared" si="291"/>
        <v>0</v>
      </c>
      <c r="DX96" s="67"/>
      <c r="DY96" s="66">
        <f>SUM(DY84:DY95)</f>
        <v>0</v>
      </c>
      <c r="DZ96" s="33">
        <f>SUM(DZ84:DZ95)</f>
        <v>0</v>
      </c>
      <c r="EA96" s="67"/>
      <c r="EB96" s="66">
        <f>SUM(EB84:EB95)</f>
        <v>69.942999999999984</v>
      </c>
      <c r="EC96" s="33">
        <f>SUM(EC84:EC95)</f>
        <v>1214.6499999999999</v>
      </c>
      <c r="ED96" s="67"/>
      <c r="EE96" s="66">
        <f>SUM(EE84:EE95)</f>
        <v>58.375999999999998</v>
      </c>
      <c r="EF96" s="33">
        <f>SUM(EF84:EF95)</f>
        <v>451.80000000000007</v>
      </c>
      <c r="EG96" s="67"/>
      <c r="EH96" s="34">
        <f t="shared" si="274"/>
        <v>3668.6580000000008</v>
      </c>
      <c r="EI96" s="35">
        <f t="shared" si="275"/>
        <v>19346.820000000003</v>
      </c>
    </row>
    <row r="97" spans="1:139" x14ac:dyDescent="0.3">
      <c r="A97" s="60">
        <v>2016</v>
      </c>
      <c r="B97" s="65" t="s">
        <v>5</v>
      </c>
      <c r="C97" s="45">
        <v>0</v>
      </c>
      <c r="D97" s="12">
        <v>0</v>
      </c>
      <c r="E97" s="50">
        <v>0</v>
      </c>
      <c r="F97" s="47">
        <v>0</v>
      </c>
      <c r="G97" s="4">
        <v>0</v>
      </c>
      <c r="H97" s="46">
        <v>0</v>
      </c>
      <c r="I97" s="47">
        <v>0</v>
      </c>
      <c r="J97" s="4">
        <v>0</v>
      </c>
      <c r="K97" s="46">
        <v>0</v>
      </c>
      <c r="L97" s="47">
        <v>4</v>
      </c>
      <c r="M97" s="4">
        <v>40.43</v>
      </c>
      <c r="N97" s="15">
        <f t="shared" ref="N97:N108" si="292">M97/L97*1000</f>
        <v>10107.5</v>
      </c>
      <c r="O97" s="47">
        <v>0</v>
      </c>
      <c r="P97" s="4">
        <v>0</v>
      </c>
      <c r="Q97" s="46">
        <f t="shared" ref="Q97:Q108" si="293">IF(O97=0,0,P97/O97*1000)</f>
        <v>0</v>
      </c>
      <c r="R97" s="47">
        <v>0</v>
      </c>
      <c r="S97" s="4">
        <v>0</v>
      </c>
      <c r="T97" s="46">
        <v>0</v>
      </c>
      <c r="U97" s="47"/>
      <c r="V97" s="4"/>
      <c r="W97" s="46"/>
      <c r="X97" s="47">
        <v>0</v>
      </c>
      <c r="Y97" s="4">
        <v>0</v>
      </c>
      <c r="Z97" s="46">
        <v>0</v>
      </c>
      <c r="AA97" s="47">
        <v>0</v>
      </c>
      <c r="AB97" s="4">
        <v>0</v>
      </c>
      <c r="AC97" s="46">
        <v>0</v>
      </c>
      <c r="AD97" s="47">
        <v>0</v>
      </c>
      <c r="AE97" s="4">
        <v>0</v>
      </c>
      <c r="AF97" s="46">
        <v>0</v>
      </c>
      <c r="AG97" s="47">
        <v>0</v>
      </c>
      <c r="AH97" s="4">
        <v>0</v>
      </c>
      <c r="AI97" s="46">
        <v>0</v>
      </c>
      <c r="AJ97" s="47">
        <v>0</v>
      </c>
      <c r="AK97" s="4">
        <v>0</v>
      </c>
      <c r="AL97" s="46">
        <v>0</v>
      </c>
      <c r="AM97" s="47">
        <v>108.139</v>
      </c>
      <c r="AN97" s="4">
        <v>364.44</v>
      </c>
      <c r="AO97" s="46">
        <f t="shared" ref="AO97:AO108" si="294">AN97/AM97*1000</f>
        <v>3370.1069919270567</v>
      </c>
      <c r="AP97" s="47">
        <v>0</v>
      </c>
      <c r="AQ97" s="4">
        <v>0</v>
      </c>
      <c r="AR97" s="46">
        <v>0</v>
      </c>
      <c r="AS97" s="47">
        <v>0</v>
      </c>
      <c r="AT97" s="4">
        <v>0</v>
      </c>
      <c r="AU97" s="46">
        <v>0</v>
      </c>
      <c r="AV97" s="45">
        <v>0</v>
      </c>
      <c r="AW97" s="12">
        <v>0</v>
      </c>
      <c r="AX97" s="46">
        <v>0</v>
      </c>
      <c r="AY97" s="47">
        <v>0</v>
      </c>
      <c r="AZ97" s="4">
        <v>0</v>
      </c>
      <c r="BA97" s="46">
        <v>0</v>
      </c>
      <c r="BB97" s="47">
        <v>0</v>
      </c>
      <c r="BC97" s="4">
        <v>0</v>
      </c>
      <c r="BD97" s="46">
        <v>0</v>
      </c>
      <c r="BE97" s="47">
        <v>0</v>
      </c>
      <c r="BF97" s="4">
        <v>0</v>
      </c>
      <c r="BG97" s="46">
        <v>0</v>
      </c>
      <c r="BH97" s="47">
        <v>0</v>
      </c>
      <c r="BI97" s="4">
        <v>0</v>
      </c>
      <c r="BJ97" s="46">
        <v>0</v>
      </c>
      <c r="BK97" s="47">
        <v>0</v>
      </c>
      <c r="BL97" s="4">
        <v>0</v>
      </c>
      <c r="BM97" s="46">
        <v>0</v>
      </c>
      <c r="BN97" s="47">
        <v>0</v>
      </c>
      <c r="BO97" s="4">
        <v>0</v>
      </c>
      <c r="BP97" s="46">
        <v>0</v>
      </c>
      <c r="BQ97" s="47">
        <v>0</v>
      </c>
      <c r="BR97" s="4">
        <v>0</v>
      </c>
      <c r="BS97" s="15">
        <v>0</v>
      </c>
      <c r="BT97" s="47">
        <v>0</v>
      </c>
      <c r="BU97" s="4">
        <v>0</v>
      </c>
      <c r="BV97" s="46">
        <v>0</v>
      </c>
      <c r="BW97" s="47">
        <v>0</v>
      </c>
      <c r="BX97" s="4">
        <v>0</v>
      </c>
      <c r="BY97" s="46">
        <v>0</v>
      </c>
      <c r="BZ97" s="47">
        <v>0</v>
      </c>
      <c r="CA97" s="4">
        <v>0</v>
      </c>
      <c r="CB97" s="15">
        <v>0</v>
      </c>
      <c r="CC97" s="47">
        <v>31.353000000000002</v>
      </c>
      <c r="CD97" s="4">
        <v>257.24</v>
      </c>
      <c r="CE97" s="15">
        <f t="shared" ref="CE97:CE108" si="295">CD97/CC97*1000</f>
        <v>8204.6375147513791</v>
      </c>
      <c r="CF97" s="47">
        <v>0</v>
      </c>
      <c r="CG97" s="4">
        <v>0</v>
      </c>
      <c r="CH97" s="46">
        <v>0</v>
      </c>
      <c r="CI97" s="47">
        <v>0</v>
      </c>
      <c r="CJ97" s="4">
        <v>0</v>
      </c>
      <c r="CK97" s="46">
        <v>0</v>
      </c>
      <c r="CL97" s="47">
        <v>0</v>
      </c>
      <c r="CM97" s="4">
        <v>0</v>
      </c>
      <c r="CN97" s="46">
        <v>0</v>
      </c>
      <c r="CO97" s="47">
        <v>0</v>
      </c>
      <c r="CP97" s="4">
        <v>0</v>
      </c>
      <c r="CQ97" s="46">
        <v>0</v>
      </c>
      <c r="CR97" s="47">
        <v>0</v>
      </c>
      <c r="CS97" s="4">
        <v>0</v>
      </c>
      <c r="CT97" s="46">
        <v>0</v>
      </c>
      <c r="CU97" s="47">
        <v>0</v>
      </c>
      <c r="CV97" s="4">
        <v>0</v>
      </c>
      <c r="CW97" s="46">
        <f t="shared" ref="CW97:CW108" si="296">IF(CU97=0,0,CV97/CU97*1000)</f>
        <v>0</v>
      </c>
      <c r="CX97" s="47">
        <v>0</v>
      </c>
      <c r="CY97" s="4">
        <v>0</v>
      </c>
      <c r="CZ97" s="46">
        <v>0</v>
      </c>
      <c r="DA97" s="47">
        <v>0</v>
      </c>
      <c r="DB97" s="4">
        <v>0</v>
      </c>
      <c r="DC97" s="46">
        <v>0</v>
      </c>
      <c r="DD97" s="47">
        <v>0</v>
      </c>
      <c r="DE97" s="4">
        <v>0</v>
      </c>
      <c r="DF97" s="46">
        <v>0</v>
      </c>
      <c r="DG97" s="47">
        <v>0</v>
      </c>
      <c r="DH97" s="4">
        <v>0</v>
      </c>
      <c r="DI97" s="46">
        <v>0</v>
      </c>
      <c r="DJ97" s="47">
        <v>0</v>
      </c>
      <c r="DK97" s="4">
        <v>0</v>
      </c>
      <c r="DL97" s="46">
        <v>0</v>
      </c>
      <c r="DM97" s="47">
        <v>0</v>
      </c>
      <c r="DN97" s="4">
        <v>0</v>
      </c>
      <c r="DO97" s="46">
        <v>0</v>
      </c>
      <c r="DP97" s="71">
        <v>0</v>
      </c>
      <c r="DQ97" s="4">
        <v>0</v>
      </c>
      <c r="DR97" s="46">
        <v>0</v>
      </c>
      <c r="DS97" s="47">
        <v>0</v>
      </c>
      <c r="DT97" s="4">
        <v>0</v>
      </c>
      <c r="DU97" s="46">
        <v>0</v>
      </c>
      <c r="DV97" s="47">
        <v>0</v>
      </c>
      <c r="DW97" s="4">
        <v>0</v>
      </c>
      <c r="DX97" s="46">
        <v>0</v>
      </c>
      <c r="DY97" s="47">
        <v>0</v>
      </c>
      <c r="DZ97" s="4">
        <v>0</v>
      </c>
      <c r="EA97" s="46">
        <v>0</v>
      </c>
      <c r="EB97" s="47">
        <v>0</v>
      </c>
      <c r="EC97" s="4">
        <v>0</v>
      </c>
      <c r="ED97" s="46">
        <v>0</v>
      </c>
      <c r="EE97" s="47">
        <v>4.5999999999999996</v>
      </c>
      <c r="EF97" s="4">
        <v>55.2</v>
      </c>
      <c r="EG97" s="46">
        <f t="shared" ref="EG97:EG108" si="297">EF97/EE97*1000</f>
        <v>12000.000000000002</v>
      </c>
      <c r="EH97" s="6">
        <f t="shared" ref="EH97:EH109" si="298">C97+F97+L97+R97+X97+AA97+AD97+AP97+AY97+BH97+BK97+BN97+BQ97+BW97+BZ97+CC97+CF97+CI97+CR97+DG97+AM97+DJ97+DM97+EB97+EE97+DV97+DA97+CO97+AG97+AJ97+DP97+DD97+AS97+CL97+BE97+BT97+DS97</f>
        <v>148.09199999999998</v>
      </c>
      <c r="EI97" s="11">
        <f t="shared" ref="EI97:EI109" si="299">D97+G97+M97+S97+Y97+AB97+AE97+AQ97+AZ97+BI97+BL97+BO97+BR97+BX97+CA97+CD97+CG97+CJ97+CS97+DH97+AN97+DK97+DN97+EC97+EF97+DW97+DB97+CP97+AH97+AK97+DQ97+DE97+AT97+CM97+BF97+BU97+DT97</f>
        <v>717.31000000000006</v>
      </c>
    </row>
    <row r="98" spans="1:139" x14ac:dyDescent="0.3">
      <c r="A98" s="60">
        <v>2016</v>
      </c>
      <c r="B98" s="61" t="s">
        <v>6</v>
      </c>
      <c r="C98" s="47">
        <v>0</v>
      </c>
      <c r="D98" s="4">
        <v>0</v>
      </c>
      <c r="E98" s="46">
        <v>0</v>
      </c>
      <c r="F98" s="47">
        <v>0</v>
      </c>
      <c r="G98" s="4">
        <v>0</v>
      </c>
      <c r="H98" s="46">
        <v>0</v>
      </c>
      <c r="I98" s="47">
        <v>0</v>
      </c>
      <c r="J98" s="4">
        <v>0</v>
      </c>
      <c r="K98" s="46">
        <v>0</v>
      </c>
      <c r="L98" s="47">
        <v>7.1779999999999999</v>
      </c>
      <c r="M98" s="4">
        <v>229.76</v>
      </c>
      <c r="N98" s="15">
        <f t="shared" si="292"/>
        <v>32008.91613262747</v>
      </c>
      <c r="O98" s="47">
        <v>0</v>
      </c>
      <c r="P98" s="4">
        <v>0</v>
      </c>
      <c r="Q98" s="46">
        <f t="shared" si="293"/>
        <v>0</v>
      </c>
      <c r="R98" s="47">
        <v>0</v>
      </c>
      <c r="S98" s="4">
        <v>0</v>
      </c>
      <c r="T98" s="46">
        <v>0</v>
      </c>
      <c r="U98" s="47"/>
      <c r="V98" s="4"/>
      <c r="W98" s="46"/>
      <c r="X98" s="47">
        <v>0</v>
      </c>
      <c r="Y98" s="4">
        <v>0</v>
      </c>
      <c r="Z98" s="46">
        <v>0</v>
      </c>
      <c r="AA98" s="47">
        <v>0</v>
      </c>
      <c r="AB98" s="4">
        <v>0</v>
      </c>
      <c r="AC98" s="46">
        <v>0</v>
      </c>
      <c r="AD98" s="47">
        <v>1E-3</v>
      </c>
      <c r="AE98" s="4">
        <v>0.05</v>
      </c>
      <c r="AF98" s="46">
        <f t="shared" ref="AF98:AF108" si="300">AE98/AD98*1000</f>
        <v>50000</v>
      </c>
      <c r="AG98" s="47">
        <v>0</v>
      </c>
      <c r="AH98" s="4">
        <v>0</v>
      </c>
      <c r="AI98" s="46">
        <v>0</v>
      </c>
      <c r="AJ98" s="47">
        <v>0</v>
      </c>
      <c r="AK98" s="4">
        <v>0</v>
      </c>
      <c r="AL98" s="46">
        <v>0</v>
      </c>
      <c r="AM98" s="47">
        <v>81.2</v>
      </c>
      <c r="AN98" s="4">
        <v>331.95</v>
      </c>
      <c r="AO98" s="46">
        <f t="shared" si="294"/>
        <v>4088.0541871921182</v>
      </c>
      <c r="AP98" s="47">
        <v>0</v>
      </c>
      <c r="AQ98" s="4">
        <v>0</v>
      </c>
      <c r="AR98" s="46">
        <v>0</v>
      </c>
      <c r="AS98" s="47">
        <v>0</v>
      </c>
      <c r="AT98" s="4">
        <v>0</v>
      </c>
      <c r="AU98" s="46">
        <v>0</v>
      </c>
      <c r="AV98" s="47">
        <v>0</v>
      </c>
      <c r="AW98" s="4">
        <v>0</v>
      </c>
      <c r="AX98" s="46">
        <v>0</v>
      </c>
      <c r="AY98" s="47">
        <v>0</v>
      </c>
      <c r="AZ98" s="4">
        <v>0</v>
      </c>
      <c r="BA98" s="46">
        <v>0</v>
      </c>
      <c r="BB98" s="47">
        <v>0</v>
      </c>
      <c r="BC98" s="4">
        <v>0</v>
      </c>
      <c r="BD98" s="46">
        <v>0</v>
      </c>
      <c r="BE98" s="47">
        <v>0</v>
      </c>
      <c r="BF98" s="4">
        <v>0</v>
      </c>
      <c r="BG98" s="46">
        <v>0</v>
      </c>
      <c r="BH98" s="47">
        <v>0</v>
      </c>
      <c r="BI98" s="4">
        <v>0</v>
      </c>
      <c r="BJ98" s="46">
        <v>0</v>
      </c>
      <c r="BK98" s="47">
        <v>0</v>
      </c>
      <c r="BL98" s="4">
        <v>0</v>
      </c>
      <c r="BM98" s="46">
        <v>0</v>
      </c>
      <c r="BN98" s="47">
        <v>0</v>
      </c>
      <c r="BO98" s="4">
        <v>0</v>
      </c>
      <c r="BP98" s="46">
        <v>0</v>
      </c>
      <c r="BQ98" s="47">
        <v>0.38</v>
      </c>
      <c r="BR98" s="4">
        <v>1.9</v>
      </c>
      <c r="BS98" s="15">
        <f t="shared" ref="BS98:BS108" si="301">BR98/BQ98*1000</f>
        <v>5000</v>
      </c>
      <c r="BT98" s="47">
        <v>0</v>
      </c>
      <c r="BU98" s="4">
        <v>0</v>
      </c>
      <c r="BV98" s="46">
        <v>0</v>
      </c>
      <c r="BW98" s="47">
        <v>0</v>
      </c>
      <c r="BX98" s="4">
        <v>0</v>
      </c>
      <c r="BY98" s="46">
        <v>0</v>
      </c>
      <c r="BZ98" s="47">
        <v>1.8</v>
      </c>
      <c r="CA98" s="4">
        <v>14.31</v>
      </c>
      <c r="CB98" s="15">
        <f t="shared" ref="CB98:CB107" si="302">CA98/BZ98*1000</f>
        <v>7950</v>
      </c>
      <c r="CC98" s="47">
        <v>15.989000000000001</v>
      </c>
      <c r="CD98" s="4">
        <v>128.82</v>
      </c>
      <c r="CE98" s="15">
        <f t="shared" si="295"/>
        <v>8056.7890424666948</v>
      </c>
      <c r="CF98" s="47">
        <v>0</v>
      </c>
      <c r="CG98" s="4">
        <v>0</v>
      </c>
      <c r="CH98" s="46">
        <v>0</v>
      </c>
      <c r="CI98" s="47">
        <v>0</v>
      </c>
      <c r="CJ98" s="4">
        <v>0</v>
      </c>
      <c r="CK98" s="46">
        <v>0</v>
      </c>
      <c r="CL98" s="47">
        <v>0</v>
      </c>
      <c r="CM98" s="4">
        <v>0</v>
      </c>
      <c r="CN98" s="46">
        <v>0</v>
      </c>
      <c r="CO98" s="47">
        <v>0</v>
      </c>
      <c r="CP98" s="4">
        <v>0</v>
      </c>
      <c r="CQ98" s="46">
        <v>0</v>
      </c>
      <c r="CR98" s="47">
        <v>0</v>
      </c>
      <c r="CS98" s="4">
        <v>0</v>
      </c>
      <c r="CT98" s="46">
        <v>0</v>
      </c>
      <c r="CU98" s="47">
        <v>0</v>
      </c>
      <c r="CV98" s="4">
        <v>0</v>
      </c>
      <c r="CW98" s="46">
        <f t="shared" si="296"/>
        <v>0</v>
      </c>
      <c r="CX98" s="47">
        <v>0</v>
      </c>
      <c r="CY98" s="4">
        <v>0</v>
      </c>
      <c r="CZ98" s="46">
        <v>0</v>
      </c>
      <c r="DA98" s="47">
        <v>0</v>
      </c>
      <c r="DB98" s="4">
        <v>0</v>
      </c>
      <c r="DC98" s="46">
        <v>0</v>
      </c>
      <c r="DD98" s="47">
        <v>0</v>
      </c>
      <c r="DE98" s="4">
        <v>0</v>
      </c>
      <c r="DF98" s="46">
        <v>0</v>
      </c>
      <c r="DG98" s="47">
        <v>0</v>
      </c>
      <c r="DH98" s="4">
        <v>0</v>
      </c>
      <c r="DI98" s="46">
        <v>0</v>
      </c>
      <c r="DJ98" s="47">
        <v>0</v>
      </c>
      <c r="DK98" s="4">
        <v>0</v>
      </c>
      <c r="DL98" s="46">
        <v>0</v>
      </c>
      <c r="DM98" s="47">
        <v>0</v>
      </c>
      <c r="DN98" s="4">
        <v>0</v>
      </c>
      <c r="DO98" s="46">
        <v>0</v>
      </c>
      <c r="DP98" s="71">
        <v>0</v>
      </c>
      <c r="DQ98" s="4">
        <v>0</v>
      </c>
      <c r="DR98" s="46">
        <v>0</v>
      </c>
      <c r="DS98" s="47">
        <v>0</v>
      </c>
      <c r="DT98" s="4">
        <v>0</v>
      </c>
      <c r="DU98" s="46">
        <v>0</v>
      </c>
      <c r="DV98" s="47">
        <v>0</v>
      </c>
      <c r="DW98" s="4">
        <v>0</v>
      </c>
      <c r="DX98" s="46">
        <v>0</v>
      </c>
      <c r="DY98" s="47">
        <v>0</v>
      </c>
      <c r="DZ98" s="4">
        <v>0</v>
      </c>
      <c r="EA98" s="46">
        <v>0</v>
      </c>
      <c r="EB98" s="47">
        <v>0.95499999999999996</v>
      </c>
      <c r="EC98" s="4">
        <v>151.97</v>
      </c>
      <c r="ED98" s="46">
        <f t="shared" ref="ED98:ED108" si="303">EC98/EB98*1000</f>
        <v>159130.89005235603</v>
      </c>
      <c r="EE98" s="47">
        <v>4.0279999999999996</v>
      </c>
      <c r="EF98" s="4">
        <v>32.22</v>
      </c>
      <c r="EG98" s="46">
        <f t="shared" si="297"/>
        <v>7999.006951340617</v>
      </c>
      <c r="EH98" s="6">
        <f t="shared" si="298"/>
        <v>111.53100000000001</v>
      </c>
      <c r="EI98" s="11">
        <f t="shared" si="299"/>
        <v>890.98</v>
      </c>
    </row>
    <row r="99" spans="1:139" x14ac:dyDescent="0.3">
      <c r="A99" s="60">
        <v>2016</v>
      </c>
      <c r="B99" s="61" t="s">
        <v>7</v>
      </c>
      <c r="C99" s="47">
        <v>0</v>
      </c>
      <c r="D99" s="4">
        <v>0</v>
      </c>
      <c r="E99" s="46">
        <v>0</v>
      </c>
      <c r="F99" s="47">
        <v>0</v>
      </c>
      <c r="G99" s="4">
        <v>0</v>
      </c>
      <c r="H99" s="46">
        <v>0</v>
      </c>
      <c r="I99" s="47">
        <v>0</v>
      </c>
      <c r="J99" s="4">
        <v>0</v>
      </c>
      <c r="K99" s="46">
        <v>0</v>
      </c>
      <c r="L99" s="47">
        <v>0.33500000000000002</v>
      </c>
      <c r="M99" s="4">
        <v>15.38</v>
      </c>
      <c r="N99" s="15">
        <f t="shared" si="292"/>
        <v>45910.447761194031</v>
      </c>
      <c r="O99" s="47">
        <v>0</v>
      </c>
      <c r="P99" s="4">
        <v>0</v>
      </c>
      <c r="Q99" s="46">
        <f t="shared" si="293"/>
        <v>0</v>
      </c>
      <c r="R99" s="47">
        <v>0</v>
      </c>
      <c r="S99" s="4">
        <v>0</v>
      </c>
      <c r="T99" s="46">
        <v>0</v>
      </c>
      <c r="U99" s="47"/>
      <c r="V99" s="4"/>
      <c r="W99" s="46"/>
      <c r="X99" s="47">
        <v>0</v>
      </c>
      <c r="Y99" s="4">
        <v>0</v>
      </c>
      <c r="Z99" s="46">
        <v>0</v>
      </c>
      <c r="AA99" s="47">
        <v>0</v>
      </c>
      <c r="AB99" s="4">
        <v>0</v>
      </c>
      <c r="AC99" s="46">
        <v>0</v>
      </c>
      <c r="AD99" s="47">
        <v>0</v>
      </c>
      <c r="AE99" s="4">
        <v>0</v>
      </c>
      <c r="AF99" s="46">
        <v>0</v>
      </c>
      <c r="AG99" s="47">
        <v>0</v>
      </c>
      <c r="AH99" s="4">
        <v>0</v>
      </c>
      <c r="AI99" s="46">
        <v>0</v>
      </c>
      <c r="AJ99" s="47">
        <v>0</v>
      </c>
      <c r="AK99" s="4">
        <v>0</v>
      </c>
      <c r="AL99" s="46">
        <v>0</v>
      </c>
      <c r="AM99" s="47">
        <v>117.20099999999999</v>
      </c>
      <c r="AN99" s="4">
        <v>429.21</v>
      </c>
      <c r="AO99" s="46">
        <f t="shared" si="294"/>
        <v>3662.1701180024061</v>
      </c>
      <c r="AP99" s="47">
        <v>0</v>
      </c>
      <c r="AQ99" s="4">
        <v>0</v>
      </c>
      <c r="AR99" s="46">
        <v>0</v>
      </c>
      <c r="AS99" s="47">
        <v>0</v>
      </c>
      <c r="AT99" s="4">
        <v>0</v>
      </c>
      <c r="AU99" s="46">
        <v>0</v>
      </c>
      <c r="AV99" s="47">
        <v>0</v>
      </c>
      <c r="AW99" s="4">
        <v>0</v>
      </c>
      <c r="AX99" s="46">
        <v>0</v>
      </c>
      <c r="AY99" s="47">
        <v>0</v>
      </c>
      <c r="AZ99" s="4">
        <v>0</v>
      </c>
      <c r="BA99" s="46">
        <v>0</v>
      </c>
      <c r="BB99" s="47">
        <v>0</v>
      </c>
      <c r="BC99" s="4">
        <v>0</v>
      </c>
      <c r="BD99" s="46">
        <v>0</v>
      </c>
      <c r="BE99" s="47">
        <v>0</v>
      </c>
      <c r="BF99" s="4">
        <v>0</v>
      </c>
      <c r="BG99" s="46">
        <v>0</v>
      </c>
      <c r="BH99" s="47">
        <v>0</v>
      </c>
      <c r="BI99" s="4">
        <v>0</v>
      </c>
      <c r="BJ99" s="46">
        <v>0</v>
      </c>
      <c r="BK99" s="47">
        <v>0</v>
      </c>
      <c r="BL99" s="4">
        <v>0</v>
      </c>
      <c r="BM99" s="46">
        <v>0</v>
      </c>
      <c r="BN99" s="47">
        <v>0</v>
      </c>
      <c r="BO99" s="4">
        <v>0</v>
      </c>
      <c r="BP99" s="46">
        <v>0</v>
      </c>
      <c r="BQ99" s="47">
        <v>0</v>
      </c>
      <c r="BR99" s="4">
        <v>0</v>
      </c>
      <c r="BS99" s="15">
        <v>0</v>
      </c>
      <c r="BT99" s="47">
        <v>0</v>
      </c>
      <c r="BU99" s="4">
        <v>0</v>
      </c>
      <c r="BV99" s="46">
        <v>0</v>
      </c>
      <c r="BW99" s="47">
        <v>0</v>
      </c>
      <c r="BX99" s="4">
        <v>0</v>
      </c>
      <c r="BY99" s="46">
        <v>0</v>
      </c>
      <c r="BZ99" s="47">
        <v>0.59</v>
      </c>
      <c r="CA99" s="4">
        <v>5.71</v>
      </c>
      <c r="CB99" s="15">
        <f t="shared" si="302"/>
        <v>9677.9661016949158</v>
      </c>
      <c r="CC99" s="47">
        <v>27.036000000000001</v>
      </c>
      <c r="CD99" s="4">
        <v>220.68</v>
      </c>
      <c r="CE99" s="15">
        <f t="shared" si="295"/>
        <v>8162.4500665778969</v>
      </c>
      <c r="CF99" s="47">
        <v>0</v>
      </c>
      <c r="CG99" s="4">
        <v>0</v>
      </c>
      <c r="CH99" s="46">
        <v>0</v>
      </c>
      <c r="CI99" s="47">
        <v>0</v>
      </c>
      <c r="CJ99" s="4">
        <v>0</v>
      </c>
      <c r="CK99" s="46">
        <v>0</v>
      </c>
      <c r="CL99" s="47">
        <v>2.4E-2</v>
      </c>
      <c r="CM99" s="4">
        <v>1.1499999999999999</v>
      </c>
      <c r="CN99" s="15">
        <f t="shared" ref="CN99" si="304">CM99/CL99*1000</f>
        <v>47916.666666666664</v>
      </c>
      <c r="CO99" s="47">
        <v>0</v>
      </c>
      <c r="CP99" s="4">
        <v>0</v>
      </c>
      <c r="CQ99" s="46">
        <v>0</v>
      </c>
      <c r="CR99" s="47">
        <v>0</v>
      </c>
      <c r="CS99" s="4">
        <v>0</v>
      </c>
      <c r="CT99" s="46">
        <v>0</v>
      </c>
      <c r="CU99" s="47">
        <v>0</v>
      </c>
      <c r="CV99" s="4">
        <v>0</v>
      </c>
      <c r="CW99" s="46">
        <f t="shared" si="296"/>
        <v>0</v>
      </c>
      <c r="CX99" s="47">
        <v>0</v>
      </c>
      <c r="CY99" s="4">
        <v>0</v>
      </c>
      <c r="CZ99" s="46">
        <v>0</v>
      </c>
      <c r="DA99" s="47">
        <v>0</v>
      </c>
      <c r="DB99" s="4">
        <v>0</v>
      </c>
      <c r="DC99" s="46">
        <v>0</v>
      </c>
      <c r="DD99" s="47">
        <v>0</v>
      </c>
      <c r="DE99" s="4">
        <v>0</v>
      </c>
      <c r="DF99" s="46">
        <v>0</v>
      </c>
      <c r="DG99" s="47">
        <v>0</v>
      </c>
      <c r="DH99" s="4">
        <v>0</v>
      </c>
      <c r="DI99" s="46">
        <v>0</v>
      </c>
      <c r="DJ99" s="47">
        <v>0</v>
      </c>
      <c r="DK99" s="4">
        <v>0</v>
      </c>
      <c r="DL99" s="46">
        <v>0</v>
      </c>
      <c r="DM99" s="47">
        <v>0</v>
      </c>
      <c r="DN99" s="4">
        <v>0</v>
      </c>
      <c r="DO99" s="46">
        <v>0</v>
      </c>
      <c r="DP99" s="71">
        <v>0</v>
      </c>
      <c r="DQ99" s="4">
        <v>0</v>
      </c>
      <c r="DR99" s="46">
        <v>0</v>
      </c>
      <c r="DS99" s="47">
        <v>0</v>
      </c>
      <c r="DT99" s="4">
        <v>0</v>
      </c>
      <c r="DU99" s="46">
        <v>0</v>
      </c>
      <c r="DV99" s="47">
        <v>0</v>
      </c>
      <c r="DW99" s="4">
        <v>0</v>
      </c>
      <c r="DX99" s="46">
        <v>0</v>
      </c>
      <c r="DY99" s="47">
        <v>0</v>
      </c>
      <c r="DZ99" s="4">
        <v>0</v>
      </c>
      <c r="EA99" s="46">
        <v>0</v>
      </c>
      <c r="EB99" s="47">
        <v>0.55200000000000005</v>
      </c>
      <c r="EC99" s="4">
        <v>13.41</v>
      </c>
      <c r="ED99" s="46">
        <f t="shared" si="303"/>
        <v>24293.478260869564</v>
      </c>
      <c r="EE99" s="47">
        <v>0.50800000000000001</v>
      </c>
      <c r="EF99" s="4">
        <v>5.72</v>
      </c>
      <c r="EG99" s="46">
        <f t="shared" si="297"/>
        <v>11259.842519685038</v>
      </c>
      <c r="EH99" s="6">
        <f t="shared" si="298"/>
        <v>146.24600000000001</v>
      </c>
      <c r="EI99" s="11">
        <f t="shared" si="299"/>
        <v>691.26</v>
      </c>
    </row>
    <row r="100" spans="1:139" x14ac:dyDescent="0.3">
      <c r="A100" s="60">
        <v>2016</v>
      </c>
      <c r="B100" s="61" t="s">
        <v>8</v>
      </c>
      <c r="C100" s="47">
        <v>0</v>
      </c>
      <c r="D100" s="4">
        <v>0</v>
      </c>
      <c r="E100" s="46">
        <v>0</v>
      </c>
      <c r="F100" s="47">
        <v>0</v>
      </c>
      <c r="G100" s="4">
        <v>0</v>
      </c>
      <c r="H100" s="46">
        <v>0</v>
      </c>
      <c r="I100" s="47">
        <v>0</v>
      </c>
      <c r="J100" s="4">
        <v>0</v>
      </c>
      <c r="K100" s="46">
        <v>0</v>
      </c>
      <c r="L100" s="47">
        <v>0.22500000000000001</v>
      </c>
      <c r="M100" s="4">
        <v>6.24</v>
      </c>
      <c r="N100" s="15">
        <f t="shared" si="292"/>
        <v>27733.333333333336</v>
      </c>
      <c r="O100" s="47">
        <v>0</v>
      </c>
      <c r="P100" s="4">
        <v>0</v>
      </c>
      <c r="Q100" s="46">
        <f t="shared" si="293"/>
        <v>0</v>
      </c>
      <c r="R100" s="47">
        <v>0</v>
      </c>
      <c r="S100" s="4">
        <v>0</v>
      </c>
      <c r="T100" s="46">
        <v>0</v>
      </c>
      <c r="U100" s="47"/>
      <c r="V100" s="4"/>
      <c r="W100" s="46"/>
      <c r="X100" s="47">
        <v>0</v>
      </c>
      <c r="Y100" s="4">
        <v>0</v>
      </c>
      <c r="Z100" s="46">
        <v>0</v>
      </c>
      <c r="AA100" s="47">
        <v>0</v>
      </c>
      <c r="AB100" s="4">
        <v>0</v>
      </c>
      <c r="AC100" s="46">
        <v>0</v>
      </c>
      <c r="AD100" s="47">
        <v>0.56000000000000005</v>
      </c>
      <c r="AE100" s="4">
        <v>36.880000000000003</v>
      </c>
      <c r="AF100" s="46">
        <f t="shared" si="300"/>
        <v>65857.142857142855</v>
      </c>
      <c r="AG100" s="47">
        <v>0</v>
      </c>
      <c r="AH100" s="4">
        <v>0</v>
      </c>
      <c r="AI100" s="46">
        <v>0</v>
      </c>
      <c r="AJ100" s="47">
        <v>0</v>
      </c>
      <c r="AK100" s="4">
        <v>0</v>
      </c>
      <c r="AL100" s="46">
        <v>0</v>
      </c>
      <c r="AM100" s="47">
        <v>83.18</v>
      </c>
      <c r="AN100" s="4">
        <v>275.08</v>
      </c>
      <c r="AO100" s="46">
        <f t="shared" si="294"/>
        <v>3307.0449627314256</v>
      </c>
      <c r="AP100" s="47">
        <v>0</v>
      </c>
      <c r="AQ100" s="4">
        <v>0</v>
      </c>
      <c r="AR100" s="46">
        <v>0</v>
      </c>
      <c r="AS100" s="47">
        <v>0</v>
      </c>
      <c r="AT100" s="4">
        <v>0</v>
      </c>
      <c r="AU100" s="46">
        <v>0</v>
      </c>
      <c r="AV100" s="47">
        <v>0</v>
      </c>
      <c r="AW100" s="4">
        <v>0</v>
      </c>
      <c r="AX100" s="46">
        <v>0</v>
      </c>
      <c r="AY100" s="47">
        <v>0</v>
      </c>
      <c r="AZ100" s="4">
        <v>0</v>
      </c>
      <c r="BA100" s="46">
        <v>0</v>
      </c>
      <c r="BB100" s="47">
        <v>0</v>
      </c>
      <c r="BC100" s="4">
        <v>0</v>
      </c>
      <c r="BD100" s="46">
        <v>0</v>
      </c>
      <c r="BE100" s="47">
        <v>0</v>
      </c>
      <c r="BF100" s="4">
        <v>0</v>
      </c>
      <c r="BG100" s="46">
        <v>0</v>
      </c>
      <c r="BH100" s="47">
        <v>0</v>
      </c>
      <c r="BI100" s="4">
        <v>0</v>
      </c>
      <c r="BJ100" s="46">
        <v>0</v>
      </c>
      <c r="BK100" s="47">
        <v>5.0000000000000001E-3</v>
      </c>
      <c r="BL100" s="4">
        <v>0.04</v>
      </c>
      <c r="BM100" s="46">
        <f t="shared" ref="BM100:BM108" si="305">BL100/BK100*1000</f>
        <v>8000</v>
      </c>
      <c r="BN100" s="47">
        <v>0</v>
      </c>
      <c r="BO100" s="4">
        <v>0</v>
      </c>
      <c r="BP100" s="46">
        <v>0</v>
      </c>
      <c r="BQ100" s="47">
        <v>0</v>
      </c>
      <c r="BR100" s="4">
        <v>0</v>
      </c>
      <c r="BS100" s="15">
        <v>0</v>
      </c>
      <c r="BT100" s="47">
        <v>0</v>
      </c>
      <c r="BU100" s="4">
        <v>0</v>
      </c>
      <c r="BV100" s="46">
        <v>0</v>
      </c>
      <c r="BW100" s="47">
        <v>0</v>
      </c>
      <c r="BX100" s="4">
        <v>0</v>
      </c>
      <c r="BY100" s="46">
        <v>0</v>
      </c>
      <c r="BZ100" s="47">
        <v>0</v>
      </c>
      <c r="CA100" s="4">
        <v>0</v>
      </c>
      <c r="CB100" s="15">
        <v>0</v>
      </c>
      <c r="CC100" s="47">
        <v>17.552</v>
      </c>
      <c r="CD100" s="4">
        <v>130.13999999999999</v>
      </c>
      <c r="CE100" s="15">
        <f t="shared" si="295"/>
        <v>7414.5396536007283</v>
      </c>
      <c r="CF100" s="47">
        <v>0</v>
      </c>
      <c r="CG100" s="4">
        <v>0</v>
      </c>
      <c r="CH100" s="46">
        <v>0</v>
      </c>
      <c r="CI100" s="47">
        <v>0</v>
      </c>
      <c r="CJ100" s="4">
        <v>0</v>
      </c>
      <c r="CK100" s="46">
        <v>0</v>
      </c>
      <c r="CL100" s="47">
        <v>0</v>
      </c>
      <c r="CM100" s="4">
        <v>0</v>
      </c>
      <c r="CN100" s="46">
        <v>0</v>
      </c>
      <c r="CO100" s="47">
        <v>0</v>
      </c>
      <c r="CP100" s="4">
        <v>0</v>
      </c>
      <c r="CQ100" s="46">
        <v>0</v>
      </c>
      <c r="CR100" s="47">
        <v>0</v>
      </c>
      <c r="CS100" s="4">
        <v>0</v>
      </c>
      <c r="CT100" s="46">
        <v>0</v>
      </c>
      <c r="CU100" s="47">
        <v>0</v>
      </c>
      <c r="CV100" s="4">
        <v>0</v>
      </c>
      <c r="CW100" s="46">
        <f t="shared" si="296"/>
        <v>0</v>
      </c>
      <c r="CX100" s="47">
        <v>0</v>
      </c>
      <c r="CY100" s="4">
        <v>0</v>
      </c>
      <c r="CZ100" s="46">
        <v>0</v>
      </c>
      <c r="DA100" s="47">
        <v>0</v>
      </c>
      <c r="DB100" s="4">
        <v>0</v>
      </c>
      <c r="DC100" s="46">
        <v>0</v>
      </c>
      <c r="DD100" s="47">
        <v>0</v>
      </c>
      <c r="DE100" s="4">
        <v>0</v>
      </c>
      <c r="DF100" s="46">
        <v>0</v>
      </c>
      <c r="DG100" s="47">
        <v>0</v>
      </c>
      <c r="DH100" s="4">
        <v>0</v>
      </c>
      <c r="DI100" s="46">
        <v>0</v>
      </c>
      <c r="DJ100" s="47">
        <v>0</v>
      </c>
      <c r="DK100" s="4">
        <v>0</v>
      </c>
      <c r="DL100" s="46">
        <v>0</v>
      </c>
      <c r="DM100" s="47">
        <v>3</v>
      </c>
      <c r="DN100" s="4">
        <v>119.97</v>
      </c>
      <c r="DO100" s="46">
        <f t="shared" ref="DO100" si="306">DN100/DM100*1000</f>
        <v>39990</v>
      </c>
      <c r="DP100" s="71">
        <v>0.216</v>
      </c>
      <c r="DQ100" s="4">
        <v>4.42</v>
      </c>
      <c r="DR100" s="46">
        <f t="shared" ref="DR100:DR107" si="307">DQ100/DP100*1000</f>
        <v>20462.962962962964</v>
      </c>
      <c r="DS100" s="47">
        <v>0</v>
      </c>
      <c r="DT100" s="4">
        <v>0</v>
      </c>
      <c r="DU100" s="46">
        <v>0</v>
      </c>
      <c r="DV100" s="47">
        <v>0</v>
      </c>
      <c r="DW100" s="4">
        <v>0</v>
      </c>
      <c r="DX100" s="46">
        <v>0</v>
      </c>
      <c r="DY100" s="47">
        <v>0</v>
      </c>
      <c r="DZ100" s="4">
        <v>0</v>
      </c>
      <c r="EA100" s="46">
        <v>0</v>
      </c>
      <c r="EB100" s="47">
        <v>4.8</v>
      </c>
      <c r="EC100" s="4">
        <v>42.24</v>
      </c>
      <c r="ED100" s="46">
        <f t="shared" si="303"/>
        <v>8800</v>
      </c>
      <c r="EE100" s="47">
        <v>0.30399999999999999</v>
      </c>
      <c r="EF100" s="4">
        <v>2.58</v>
      </c>
      <c r="EG100" s="46">
        <f t="shared" si="297"/>
        <v>8486.8421052631584</v>
      </c>
      <c r="EH100" s="6">
        <f t="shared" si="298"/>
        <v>109.842</v>
      </c>
      <c r="EI100" s="11">
        <f t="shared" si="299"/>
        <v>617.59</v>
      </c>
    </row>
    <row r="101" spans="1:139" x14ac:dyDescent="0.3">
      <c r="A101" s="60">
        <v>2016</v>
      </c>
      <c r="B101" s="61" t="s">
        <v>9</v>
      </c>
      <c r="C101" s="47">
        <v>0.20300000000000001</v>
      </c>
      <c r="D101" s="4">
        <v>0.77</v>
      </c>
      <c r="E101" s="46">
        <f t="shared" ref="E101:E108" si="308">D101/C101*1000</f>
        <v>3793.1034482758623</v>
      </c>
      <c r="F101" s="47">
        <v>0</v>
      </c>
      <c r="G101" s="4">
        <v>0</v>
      </c>
      <c r="H101" s="46">
        <v>0</v>
      </c>
      <c r="I101" s="47">
        <v>0</v>
      </c>
      <c r="J101" s="4">
        <v>0</v>
      </c>
      <c r="K101" s="46">
        <v>0</v>
      </c>
      <c r="L101" s="47">
        <v>1.046</v>
      </c>
      <c r="M101" s="4">
        <v>8.18</v>
      </c>
      <c r="N101" s="15">
        <f t="shared" si="292"/>
        <v>7820.267686424474</v>
      </c>
      <c r="O101" s="47">
        <v>0</v>
      </c>
      <c r="P101" s="4">
        <v>0</v>
      </c>
      <c r="Q101" s="46">
        <f t="shared" si="293"/>
        <v>0</v>
      </c>
      <c r="R101" s="47">
        <v>0</v>
      </c>
      <c r="S101" s="4">
        <v>0</v>
      </c>
      <c r="T101" s="46">
        <v>0</v>
      </c>
      <c r="U101" s="47"/>
      <c r="V101" s="4"/>
      <c r="W101" s="46"/>
      <c r="X101" s="47">
        <v>0</v>
      </c>
      <c r="Y101" s="4">
        <v>0</v>
      </c>
      <c r="Z101" s="46">
        <v>0</v>
      </c>
      <c r="AA101" s="47">
        <v>0</v>
      </c>
      <c r="AB101" s="4">
        <v>0</v>
      </c>
      <c r="AC101" s="46">
        <v>0</v>
      </c>
      <c r="AD101" s="47">
        <v>0</v>
      </c>
      <c r="AE101" s="4">
        <v>0</v>
      </c>
      <c r="AF101" s="46">
        <v>0</v>
      </c>
      <c r="AG101" s="47">
        <v>0</v>
      </c>
      <c r="AH101" s="4">
        <v>0</v>
      </c>
      <c r="AI101" s="46">
        <v>0</v>
      </c>
      <c r="AJ101" s="47">
        <v>0</v>
      </c>
      <c r="AK101" s="4">
        <v>0</v>
      </c>
      <c r="AL101" s="46">
        <v>0</v>
      </c>
      <c r="AM101" s="47">
        <v>120.973</v>
      </c>
      <c r="AN101" s="4">
        <v>380.55</v>
      </c>
      <c r="AO101" s="46">
        <f t="shared" si="294"/>
        <v>3145.7432650260803</v>
      </c>
      <c r="AP101" s="47">
        <v>0</v>
      </c>
      <c r="AQ101" s="4">
        <v>0</v>
      </c>
      <c r="AR101" s="46">
        <v>0</v>
      </c>
      <c r="AS101" s="47">
        <v>0</v>
      </c>
      <c r="AT101" s="4">
        <v>0</v>
      </c>
      <c r="AU101" s="46">
        <v>0</v>
      </c>
      <c r="AV101" s="47">
        <v>0</v>
      </c>
      <c r="AW101" s="4">
        <v>0</v>
      </c>
      <c r="AX101" s="46">
        <v>0</v>
      </c>
      <c r="AY101" s="47">
        <v>0</v>
      </c>
      <c r="AZ101" s="4">
        <v>0</v>
      </c>
      <c r="BA101" s="46">
        <v>0</v>
      </c>
      <c r="BB101" s="47">
        <v>0</v>
      </c>
      <c r="BC101" s="4">
        <v>0</v>
      </c>
      <c r="BD101" s="46">
        <v>0</v>
      </c>
      <c r="BE101" s="47">
        <v>0</v>
      </c>
      <c r="BF101" s="4">
        <v>0</v>
      </c>
      <c r="BG101" s="46">
        <v>0</v>
      </c>
      <c r="BH101" s="47">
        <v>0</v>
      </c>
      <c r="BI101" s="4">
        <v>0</v>
      </c>
      <c r="BJ101" s="46">
        <v>0</v>
      </c>
      <c r="BK101" s="47">
        <v>0</v>
      </c>
      <c r="BL101" s="4">
        <v>0</v>
      </c>
      <c r="BM101" s="46">
        <v>0</v>
      </c>
      <c r="BN101" s="47">
        <v>0</v>
      </c>
      <c r="BO101" s="4">
        <v>0</v>
      </c>
      <c r="BP101" s="46">
        <v>0</v>
      </c>
      <c r="BQ101" s="47">
        <v>0</v>
      </c>
      <c r="BR101" s="4">
        <v>0</v>
      </c>
      <c r="BS101" s="46">
        <v>0</v>
      </c>
      <c r="BT101" s="47">
        <v>0</v>
      </c>
      <c r="BU101" s="4">
        <v>0</v>
      </c>
      <c r="BV101" s="46">
        <v>0</v>
      </c>
      <c r="BW101" s="47">
        <v>0</v>
      </c>
      <c r="BX101" s="4">
        <v>0</v>
      </c>
      <c r="BY101" s="46">
        <v>0</v>
      </c>
      <c r="BZ101" s="47">
        <v>0.94399999999999995</v>
      </c>
      <c r="CA101" s="4">
        <v>16.12</v>
      </c>
      <c r="CB101" s="15">
        <f t="shared" si="302"/>
        <v>17076.271186440677</v>
      </c>
      <c r="CC101" s="47">
        <v>15.000999999999999</v>
      </c>
      <c r="CD101" s="4">
        <v>106.41</v>
      </c>
      <c r="CE101" s="15">
        <f t="shared" si="295"/>
        <v>7093.5270981934545</v>
      </c>
      <c r="CF101" s="47">
        <v>0</v>
      </c>
      <c r="CG101" s="4">
        <v>0</v>
      </c>
      <c r="CH101" s="46">
        <v>0</v>
      </c>
      <c r="CI101" s="47">
        <v>0</v>
      </c>
      <c r="CJ101" s="4">
        <v>0</v>
      </c>
      <c r="CK101" s="46">
        <v>0</v>
      </c>
      <c r="CL101" s="47">
        <v>0</v>
      </c>
      <c r="CM101" s="4">
        <v>0</v>
      </c>
      <c r="CN101" s="46">
        <v>0</v>
      </c>
      <c r="CO101" s="47">
        <v>0</v>
      </c>
      <c r="CP101" s="4">
        <v>0</v>
      </c>
      <c r="CQ101" s="46">
        <v>0</v>
      </c>
      <c r="CR101" s="47">
        <v>0</v>
      </c>
      <c r="CS101" s="4">
        <v>0</v>
      </c>
      <c r="CT101" s="46">
        <v>0</v>
      </c>
      <c r="CU101" s="47">
        <v>0</v>
      </c>
      <c r="CV101" s="4">
        <v>0</v>
      </c>
      <c r="CW101" s="46">
        <f t="shared" si="296"/>
        <v>0</v>
      </c>
      <c r="CX101" s="47">
        <v>0</v>
      </c>
      <c r="CY101" s="4">
        <v>0</v>
      </c>
      <c r="CZ101" s="46">
        <v>0</v>
      </c>
      <c r="DA101" s="47">
        <v>0</v>
      </c>
      <c r="DB101" s="4">
        <v>0</v>
      </c>
      <c r="DC101" s="46">
        <v>0</v>
      </c>
      <c r="DD101" s="47">
        <v>0</v>
      </c>
      <c r="DE101" s="4">
        <v>0</v>
      </c>
      <c r="DF101" s="46">
        <v>0</v>
      </c>
      <c r="DG101" s="47">
        <v>0</v>
      </c>
      <c r="DH101" s="4">
        <v>0</v>
      </c>
      <c r="DI101" s="46">
        <v>0</v>
      </c>
      <c r="DJ101" s="47">
        <v>0</v>
      </c>
      <c r="DK101" s="4">
        <v>0</v>
      </c>
      <c r="DL101" s="46">
        <v>0</v>
      </c>
      <c r="DM101" s="47">
        <v>0</v>
      </c>
      <c r="DN101" s="4">
        <v>0</v>
      </c>
      <c r="DO101" s="46">
        <v>0</v>
      </c>
      <c r="DP101" s="71">
        <v>0</v>
      </c>
      <c r="DQ101" s="4">
        <v>0</v>
      </c>
      <c r="DR101" s="46">
        <v>0</v>
      </c>
      <c r="DS101" s="47">
        <v>0</v>
      </c>
      <c r="DT101" s="4">
        <v>0</v>
      </c>
      <c r="DU101" s="46">
        <v>0</v>
      </c>
      <c r="DV101" s="47">
        <v>0</v>
      </c>
      <c r="DW101" s="4">
        <v>0</v>
      </c>
      <c r="DX101" s="46">
        <v>0</v>
      </c>
      <c r="DY101" s="47">
        <v>0</v>
      </c>
      <c r="DZ101" s="4">
        <v>0</v>
      </c>
      <c r="EA101" s="46">
        <v>0</v>
      </c>
      <c r="EB101" s="47">
        <v>2.1749999999999998</v>
      </c>
      <c r="EC101" s="4">
        <v>18.89</v>
      </c>
      <c r="ED101" s="46">
        <f t="shared" si="303"/>
        <v>8685.0574712643684</v>
      </c>
      <c r="EE101" s="47">
        <v>3.915</v>
      </c>
      <c r="EF101" s="4">
        <v>26.59</v>
      </c>
      <c r="EG101" s="46">
        <f t="shared" si="297"/>
        <v>6791.8263090676883</v>
      </c>
      <c r="EH101" s="6">
        <f t="shared" si="298"/>
        <v>144.25700000000001</v>
      </c>
      <c r="EI101" s="11">
        <f t="shared" si="299"/>
        <v>557.51</v>
      </c>
    </row>
    <row r="102" spans="1:139" x14ac:dyDescent="0.3">
      <c r="A102" s="60">
        <v>2016</v>
      </c>
      <c r="B102" s="61" t="s">
        <v>10</v>
      </c>
      <c r="C102" s="47">
        <v>0</v>
      </c>
      <c r="D102" s="4">
        <v>0</v>
      </c>
      <c r="E102" s="46">
        <v>0</v>
      </c>
      <c r="F102" s="47">
        <v>0</v>
      </c>
      <c r="G102" s="4">
        <v>0</v>
      </c>
      <c r="H102" s="46">
        <v>0</v>
      </c>
      <c r="I102" s="47">
        <v>0</v>
      </c>
      <c r="J102" s="4">
        <v>0</v>
      </c>
      <c r="K102" s="46">
        <v>0</v>
      </c>
      <c r="L102" s="47">
        <v>0.28599999999999998</v>
      </c>
      <c r="M102" s="4">
        <v>3.15</v>
      </c>
      <c r="N102" s="15">
        <f t="shared" si="292"/>
        <v>11013.986013986016</v>
      </c>
      <c r="O102" s="47">
        <v>0</v>
      </c>
      <c r="P102" s="4">
        <v>0</v>
      </c>
      <c r="Q102" s="46">
        <f t="shared" si="293"/>
        <v>0</v>
      </c>
      <c r="R102" s="47">
        <v>0</v>
      </c>
      <c r="S102" s="4">
        <v>0</v>
      </c>
      <c r="T102" s="46">
        <v>0</v>
      </c>
      <c r="U102" s="47"/>
      <c r="V102" s="4"/>
      <c r="W102" s="46"/>
      <c r="X102" s="47">
        <v>0</v>
      </c>
      <c r="Y102" s="4">
        <v>0</v>
      </c>
      <c r="Z102" s="46">
        <v>0</v>
      </c>
      <c r="AA102" s="47">
        <v>3.1</v>
      </c>
      <c r="AB102" s="4">
        <v>14.54</v>
      </c>
      <c r="AC102" s="46">
        <f t="shared" ref="AC102" si="309">AB102/AA102*1000</f>
        <v>4690.3225806451601</v>
      </c>
      <c r="AD102" s="47">
        <v>0</v>
      </c>
      <c r="AE102" s="4">
        <v>0</v>
      </c>
      <c r="AF102" s="46">
        <v>0</v>
      </c>
      <c r="AG102" s="47">
        <v>0</v>
      </c>
      <c r="AH102" s="4">
        <v>0</v>
      </c>
      <c r="AI102" s="46">
        <v>0</v>
      </c>
      <c r="AJ102" s="47">
        <v>0</v>
      </c>
      <c r="AK102" s="4">
        <v>0</v>
      </c>
      <c r="AL102" s="46">
        <v>0</v>
      </c>
      <c r="AM102" s="47">
        <v>133.76</v>
      </c>
      <c r="AN102" s="4">
        <v>466.26</v>
      </c>
      <c r="AO102" s="46">
        <f t="shared" si="294"/>
        <v>3485.7954545454545</v>
      </c>
      <c r="AP102" s="47">
        <v>0</v>
      </c>
      <c r="AQ102" s="4">
        <v>0</v>
      </c>
      <c r="AR102" s="46">
        <v>0</v>
      </c>
      <c r="AS102" s="47">
        <v>0</v>
      </c>
      <c r="AT102" s="4">
        <v>0</v>
      </c>
      <c r="AU102" s="46">
        <v>0</v>
      </c>
      <c r="AV102" s="47">
        <v>0</v>
      </c>
      <c r="AW102" s="4">
        <v>0</v>
      </c>
      <c r="AX102" s="46">
        <v>0</v>
      </c>
      <c r="AY102" s="47">
        <v>0</v>
      </c>
      <c r="AZ102" s="4">
        <v>0</v>
      </c>
      <c r="BA102" s="46">
        <v>0</v>
      </c>
      <c r="BB102" s="47">
        <v>0</v>
      </c>
      <c r="BC102" s="4">
        <v>0</v>
      </c>
      <c r="BD102" s="46">
        <v>0</v>
      </c>
      <c r="BE102" s="47">
        <v>1.0999999999999999E-2</v>
      </c>
      <c r="BF102" s="4">
        <v>0.17</v>
      </c>
      <c r="BG102" s="46">
        <f t="shared" ref="BG102" si="310">BF102/BE102*1000</f>
        <v>15454.545454545458</v>
      </c>
      <c r="BH102" s="47">
        <v>0</v>
      </c>
      <c r="BI102" s="4">
        <v>0</v>
      </c>
      <c r="BJ102" s="46">
        <v>0</v>
      </c>
      <c r="BK102" s="47">
        <v>0</v>
      </c>
      <c r="BL102" s="4">
        <v>0</v>
      </c>
      <c r="BM102" s="46">
        <v>0</v>
      </c>
      <c r="BN102" s="47">
        <v>0</v>
      </c>
      <c r="BO102" s="4">
        <v>0</v>
      </c>
      <c r="BP102" s="46">
        <v>0</v>
      </c>
      <c r="BQ102" s="47">
        <v>0.56899999999999995</v>
      </c>
      <c r="BR102" s="4">
        <v>7.57</v>
      </c>
      <c r="BS102" s="15">
        <f t="shared" si="301"/>
        <v>13304.042179261865</v>
      </c>
      <c r="BT102" s="47">
        <v>0</v>
      </c>
      <c r="BU102" s="4">
        <v>0</v>
      </c>
      <c r="BV102" s="46">
        <v>0</v>
      </c>
      <c r="BW102" s="47">
        <v>0</v>
      </c>
      <c r="BX102" s="4">
        <v>0</v>
      </c>
      <c r="BY102" s="46">
        <v>0</v>
      </c>
      <c r="BZ102" s="47">
        <v>0</v>
      </c>
      <c r="CA102" s="4">
        <v>0</v>
      </c>
      <c r="CB102" s="15">
        <v>0</v>
      </c>
      <c r="CC102" s="47">
        <v>26.213000000000001</v>
      </c>
      <c r="CD102" s="4">
        <v>110.64</v>
      </c>
      <c r="CE102" s="15">
        <f t="shared" si="295"/>
        <v>4220.8064700721015</v>
      </c>
      <c r="CF102" s="47">
        <v>0</v>
      </c>
      <c r="CG102" s="4">
        <v>0</v>
      </c>
      <c r="CH102" s="46">
        <v>0</v>
      </c>
      <c r="CI102" s="47">
        <v>0</v>
      </c>
      <c r="CJ102" s="4">
        <v>0</v>
      </c>
      <c r="CK102" s="46">
        <v>0</v>
      </c>
      <c r="CL102" s="47">
        <v>0</v>
      </c>
      <c r="CM102" s="4">
        <v>0</v>
      </c>
      <c r="CN102" s="46">
        <v>0</v>
      </c>
      <c r="CO102" s="47">
        <v>0</v>
      </c>
      <c r="CP102" s="4">
        <v>0</v>
      </c>
      <c r="CQ102" s="46">
        <v>0</v>
      </c>
      <c r="CR102" s="47">
        <v>0</v>
      </c>
      <c r="CS102" s="4">
        <v>0</v>
      </c>
      <c r="CT102" s="46">
        <v>0</v>
      </c>
      <c r="CU102" s="47">
        <v>0</v>
      </c>
      <c r="CV102" s="4">
        <v>0</v>
      </c>
      <c r="CW102" s="46">
        <f t="shared" si="296"/>
        <v>0</v>
      </c>
      <c r="CX102" s="47">
        <v>0</v>
      </c>
      <c r="CY102" s="4">
        <v>0</v>
      </c>
      <c r="CZ102" s="46">
        <v>0</v>
      </c>
      <c r="DA102" s="47">
        <v>0</v>
      </c>
      <c r="DB102" s="4">
        <v>0</v>
      </c>
      <c r="DC102" s="46">
        <v>0</v>
      </c>
      <c r="DD102" s="47">
        <v>0</v>
      </c>
      <c r="DE102" s="4">
        <v>0</v>
      </c>
      <c r="DF102" s="46">
        <v>0</v>
      </c>
      <c r="DG102" s="47">
        <v>0</v>
      </c>
      <c r="DH102" s="4">
        <v>0</v>
      </c>
      <c r="DI102" s="46">
        <v>0</v>
      </c>
      <c r="DJ102" s="47">
        <v>0</v>
      </c>
      <c r="DK102" s="4">
        <v>0</v>
      </c>
      <c r="DL102" s="46">
        <v>0</v>
      </c>
      <c r="DM102" s="47">
        <v>0</v>
      </c>
      <c r="DN102" s="4">
        <v>0</v>
      </c>
      <c r="DO102" s="46">
        <v>0</v>
      </c>
      <c r="DP102" s="71">
        <v>0</v>
      </c>
      <c r="DQ102" s="4">
        <v>0</v>
      </c>
      <c r="DR102" s="46">
        <v>0</v>
      </c>
      <c r="DS102" s="47">
        <v>0</v>
      </c>
      <c r="DT102" s="4">
        <v>0</v>
      </c>
      <c r="DU102" s="46">
        <v>0</v>
      </c>
      <c r="DV102" s="47">
        <v>0</v>
      </c>
      <c r="DW102" s="4">
        <v>0</v>
      </c>
      <c r="DX102" s="46">
        <v>0</v>
      </c>
      <c r="DY102" s="47">
        <v>0</v>
      </c>
      <c r="DZ102" s="4">
        <v>0</v>
      </c>
      <c r="EA102" s="46">
        <v>0</v>
      </c>
      <c r="EB102" s="47">
        <v>0.14099999999999999</v>
      </c>
      <c r="EC102" s="4">
        <v>0.35</v>
      </c>
      <c r="ED102" s="46">
        <f t="shared" si="303"/>
        <v>2482.2695035460997</v>
      </c>
      <c r="EE102" s="47">
        <v>5.0199999999999996</v>
      </c>
      <c r="EF102" s="4">
        <v>40.409999999999997</v>
      </c>
      <c r="EG102" s="46">
        <f t="shared" si="297"/>
        <v>8049.8007968127486</v>
      </c>
      <c r="EH102" s="6">
        <f t="shared" si="298"/>
        <v>169.1</v>
      </c>
      <c r="EI102" s="11">
        <f t="shared" si="299"/>
        <v>643.08999999999992</v>
      </c>
    </row>
    <row r="103" spans="1:139" x14ac:dyDescent="0.3">
      <c r="A103" s="60">
        <v>2016</v>
      </c>
      <c r="B103" s="15" t="s">
        <v>11</v>
      </c>
      <c r="C103" s="47">
        <v>0</v>
      </c>
      <c r="D103" s="4">
        <v>0</v>
      </c>
      <c r="E103" s="46">
        <v>0</v>
      </c>
      <c r="F103" s="47">
        <v>0</v>
      </c>
      <c r="G103" s="4">
        <v>0</v>
      </c>
      <c r="H103" s="46">
        <v>0</v>
      </c>
      <c r="I103" s="47">
        <v>0</v>
      </c>
      <c r="J103" s="4">
        <v>0</v>
      </c>
      <c r="K103" s="46">
        <v>0</v>
      </c>
      <c r="L103" s="47">
        <v>1.216</v>
      </c>
      <c r="M103" s="4">
        <v>7.62</v>
      </c>
      <c r="N103" s="15">
        <f t="shared" si="292"/>
        <v>6266.4473684210534</v>
      </c>
      <c r="O103" s="47">
        <v>0</v>
      </c>
      <c r="P103" s="4">
        <v>0</v>
      </c>
      <c r="Q103" s="46">
        <f t="shared" si="293"/>
        <v>0</v>
      </c>
      <c r="R103" s="47">
        <v>0</v>
      </c>
      <c r="S103" s="4">
        <v>0</v>
      </c>
      <c r="T103" s="46">
        <v>0</v>
      </c>
      <c r="U103" s="47"/>
      <c r="V103" s="4"/>
      <c r="W103" s="46"/>
      <c r="X103" s="47">
        <v>0</v>
      </c>
      <c r="Y103" s="4">
        <v>0</v>
      </c>
      <c r="Z103" s="46">
        <v>0</v>
      </c>
      <c r="AA103" s="47">
        <v>0</v>
      </c>
      <c r="AB103" s="4">
        <v>0</v>
      </c>
      <c r="AC103" s="46">
        <v>0</v>
      </c>
      <c r="AD103" s="47">
        <v>0.45</v>
      </c>
      <c r="AE103" s="4">
        <v>14.88</v>
      </c>
      <c r="AF103" s="46">
        <f t="shared" si="300"/>
        <v>33066.666666666672</v>
      </c>
      <c r="AG103" s="47">
        <v>0</v>
      </c>
      <c r="AH103" s="4">
        <v>0</v>
      </c>
      <c r="AI103" s="46">
        <v>0</v>
      </c>
      <c r="AJ103" s="47">
        <v>0</v>
      </c>
      <c r="AK103" s="4">
        <v>0</v>
      </c>
      <c r="AL103" s="46">
        <v>0</v>
      </c>
      <c r="AM103" s="47">
        <v>84.108999999999995</v>
      </c>
      <c r="AN103" s="4">
        <v>278.20999999999998</v>
      </c>
      <c r="AO103" s="46">
        <f t="shared" si="294"/>
        <v>3307.7316339511822</v>
      </c>
      <c r="AP103" s="47">
        <v>0</v>
      </c>
      <c r="AQ103" s="4">
        <v>0</v>
      </c>
      <c r="AR103" s="46">
        <v>0</v>
      </c>
      <c r="AS103" s="47">
        <v>0</v>
      </c>
      <c r="AT103" s="4">
        <v>0</v>
      </c>
      <c r="AU103" s="46">
        <v>0</v>
      </c>
      <c r="AV103" s="47">
        <v>0</v>
      </c>
      <c r="AW103" s="4">
        <v>0</v>
      </c>
      <c r="AX103" s="46">
        <v>0</v>
      </c>
      <c r="AY103" s="47">
        <v>0</v>
      </c>
      <c r="AZ103" s="4">
        <v>0</v>
      </c>
      <c r="BA103" s="46">
        <v>0</v>
      </c>
      <c r="BB103" s="47">
        <v>0</v>
      </c>
      <c r="BC103" s="4">
        <v>0</v>
      </c>
      <c r="BD103" s="46">
        <v>0</v>
      </c>
      <c r="BE103" s="47">
        <v>0</v>
      </c>
      <c r="BF103" s="4">
        <v>0</v>
      </c>
      <c r="BG103" s="46">
        <v>0</v>
      </c>
      <c r="BH103" s="47">
        <v>0</v>
      </c>
      <c r="BI103" s="4">
        <v>0</v>
      </c>
      <c r="BJ103" s="46">
        <v>0</v>
      </c>
      <c r="BK103" s="47">
        <v>0</v>
      </c>
      <c r="BL103" s="4">
        <v>0</v>
      </c>
      <c r="BM103" s="46">
        <v>0</v>
      </c>
      <c r="BN103" s="47">
        <v>0</v>
      </c>
      <c r="BO103" s="4">
        <v>0</v>
      </c>
      <c r="BP103" s="46">
        <v>0</v>
      </c>
      <c r="BQ103" s="47">
        <v>0.74</v>
      </c>
      <c r="BR103" s="4">
        <v>7.27</v>
      </c>
      <c r="BS103" s="15">
        <f t="shared" si="301"/>
        <v>9824.3243243243251</v>
      </c>
      <c r="BT103" s="47">
        <v>0.02</v>
      </c>
      <c r="BU103" s="4">
        <v>2.54</v>
      </c>
      <c r="BV103" s="46">
        <f t="shared" ref="BV103" si="311">BU103/BT103*1000</f>
        <v>127000</v>
      </c>
      <c r="BW103" s="47">
        <v>0</v>
      </c>
      <c r="BX103" s="4">
        <v>0</v>
      </c>
      <c r="BY103" s="46">
        <v>0</v>
      </c>
      <c r="BZ103" s="47">
        <v>2.5190000000000001</v>
      </c>
      <c r="CA103" s="4">
        <v>24.59</v>
      </c>
      <c r="CB103" s="15">
        <f t="shared" si="302"/>
        <v>9761.8102421595868</v>
      </c>
      <c r="CC103" s="47">
        <v>12.711</v>
      </c>
      <c r="CD103" s="4">
        <v>112.16</v>
      </c>
      <c r="CE103" s="15">
        <f t="shared" si="295"/>
        <v>8823.853355361498</v>
      </c>
      <c r="CF103" s="47">
        <v>0</v>
      </c>
      <c r="CG103" s="4">
        <v>0</v>
      </c>
      <c r="CH103" s="46">
        <v>0</v>
      </c>
      <c r="CI103" s="47">
        <v>0</v>
      </c>
      <c r="CJ103" s="4">
        <v>0</v>
      </c>
      <c r="CK103" s="46">
        <v>0</v>
      </c>
      <c r="CL103" s="47">
        <v>0</v>
      </c>
      <c r="CM103" s="4">
        <v>0</v>
      </c>
      <c r="CN103" s="46">
        <v>0</v>
      </c>
      <c r="CO103" s="47">
        <v>0</v>
      </c>
      <c r="CP103" s="4">
        <v>0</v>
      </c>
      <c r="CQ103" s="46">
        <v>0</v>
      </c>
      <c r="CR103" s="47">
        <v>0</v>
      </c>
      <c r="CS103" s="4">
        <v>0</v>
      </c>
      <c r="CT103" s="46">
        <v>0</v>
      </c>
      <c r="CU103" s="47">
        <v>0</v>
      </c>
      <c r="CV103" s="4">
        <v>0</v>
      </c>
      <c r="CW103" s="46">
        <f t="shared" si="296"/>
        <v>0</v>
      </c>
      <c r="CX103" s="47">
        <v>0</v>
      </c>
      <c r="CY103" s="4">
        <v>0</v>
      </c>
      <c r="CZ103" s="46">
        <v>0</v>
      </c>
      <c r="DA103" s="47">
        <v>0</v>
      </c>
      <c r="DB103" s="4">
        <v>0</v>
      </c>
      <c r="DC103" s="46">
        <v>0</v>
      </c>
      <c r="DD103" s="47">
        <v>0</v>
      </c>
      <c r="DE103" s="4">
        <v>0</v>
      </c>
      <c r="DF103" s="46">
        <v>0</v>
      </c>
      <c r="DG103" s="47">
        <v>0</v>
      </c>
      <c r="DH103" s="4">
        <v>0</v>
      </c>
      <c r="DI103" s="46">
        <v>0</v>
      </c>
      <c r="DJ103" s="47">
        <v>0</v>
      </c>
      <c r="DK103" s="4">
        <v>0</v>
      </c>
      <c r="DL103" s="46">
        <v>0</v>
      </c>
      <c r="DM103" s="47">
        <v>0</v>
      </c>
      <c r="DN103" s="4">
        <v>0</v>
      </c>
      <c r="DO103" s="46">
        <v>0</v>
      </c>
      <c r="DP103" s="71">
        <v>0.158</v>
      </c>
      <c r="DQ103" s="4">
        <v>12.39</v>
      </c>
      <c r="DR103" s="46">
        <f t="shared" si="307"/>
        <v>78417.721518987353</v>
      </c>
      <c r="DS103" s="47">
        <v>0</v>
      </c>
      <c r="DT103" s="4">
        <v>0</v>
      </c>
      <c r="DU103" s="46">
        <v>0</v>
      </c>
      <c r="DV103" s="47">
        <v>0</v>
      </c>
      <c r="DW103" s="4">
        <v>0</v>
      </c>
      <c r="DX103" s="46">
        <v>0</v>
      </c>
      <c r="DY103" s="47">
        <v>0</v>
      </c>
      <c r="DZ103" s="4">
        <v>0</v>
      </c>
      <c r="EA103" s="46">
        <v>0</v>
      </c>
      <c r="EB103" s="47">
        <v>6.25</v>
      </c>
      <c r="EC103" s="4">
        <v>41.75</v>
      </c>
      <c r="ED103" s="46">
        <f t="shared" si="303"/>
        <v>6680</v>
      </c>
      <c r="EE103" s="47">
        <v>7.56</v>
      </c>
      <c r="EF103" s="4">
        <v>57.08</v>
      </c>
      <c r="EG103" s="46">
        <f t="shared" si="297"/>
        <v>7550.264550264551</v>
      </c>
      <c r="EH103" s="6">
        <f t="shared" si="298"/>
        <v>115.73299999999999</v>
      </c>
      <c r="EI103" s="11">
        <f t="shared" si="299"/>
        <v>558.4899999999999</v>
      </c>
    </row>
    <row r="104" spans="1:139" x14ac:dyDescent="0.3">
      <c r="A104" s="60">
        <v>2016</v>
      </c>
      <c r="B104" s="61" t="s">
        <v>12</v>
      </c>
      <c r="C104" s="47">
        <v>0</v>
      </c>
      <c r="D104" s="4">
        <v>0</v>
      </c>
      <c r="E104" s="46">
        <v>0</v>
      </c>
      <c r="F104" s="47">
        <v>0</v>
      </c>
      <c r="G104" s="4">
        <v>0</v>
      </c>
      <c r="H104" s="46">
        <v>0</v>
      </c>
      <c r="I104" s="47">
        <v>0</v>
      </c>
      <c r="J104" s="4">
        <v>0</v>
      </c>
      <c r="K104" s="46">
        <v>0</v>
      </c>
      <c r="L104" s="47">
        <v>0.19600000000000001</v>
      </c>
      <c r="M104" s="4">
        <v>2.8</v>
      </c>
      <c r="N104" s="15">
        <f t="shared" si="292"/>
        <v>14285.714285714284</v>
      </c>
      <c r="O104" s="47">
        <v>0</v>
      </c>
      <c r="P104" s="4">
        <v>0</v>
      </c>
      <c r="Q104" s="46">
        <f t="shared" si="293"/>
        <v>0</v>
      </c>
      <c r="R104" s="47">
        <v>0</v>
      </c>
      <c r="S104" s="4">
        <v>0</v>
      </c>
      <c r="T104" s="46">
        <v>0</v>
      </c>
      <c r="U104" s="47"/>
      <c r="V104" s="4"/>
      <c r="W104" s="46"/>
      <c r="X104" s="47">
        <v>0</v>
      </c>
      <c r="Y104" s="4">
        <v>0</v>
      </c>
      <c r="Z104" s="46">
        <v>0</v>
      </c>
      <c r="AA104" s="47">
        <v>0</v>
      </c>
      <c r="AB104" s="4">
        <v>0</v>
      </c>
      <c r="AC104" s="46">
        <v>0</v>
      </c>
      <c r="AD104" s="47">
        <v>2E-3</v>
      </c>
      <c r="AE104" s="4">
        <v>0.1</v>
      </c>
      <c r="AF104" s="46">
        <f t="shared" si="300"/>
        <v>50000</v>
      </c>
      <c r="AG104" s="47">
        <v>0</v>
      </c>
      <c r="AH104" s="4">
        <v>0</v>
      </c>
      <c r="AI104" s="46">
        <v>0</v>
      </c>
      <c r="AJ104" s="47">
        <v>0</v>
      </c>
      <c r="AK104" s="4">
        <v>0</v>
      </c>
      <c r="AL104" s="46">
        <v>0</v>
      </c>
      <c r="AM104" s="47">
        <v>55.38</v>
      </c>
      <c r="AN104" s="4">
        <v>149.63</v>
      </c>
      <c r="AO104" s="46">
        <f t="shared" si="294"/>
        <v>2701.8779342723001</v>
      </c>
      <c r="AP104" s="47">
        <v>0</v>
      </c>
      <c r="AQ104" s="4">
        <v>0</v>
      </c>
      <c r="AR104" s="46">
        <v>0</v>
      </c>
      <c r="AS104" s="47">
        <v>0</v>
      </c>
      <c r="AT104" s="4">
        <v>0</v>
      </c>
      <c r="AU104" s="46">
        <v>0</v>
      </c>
      <c r="AV104" s="47">
        <v>0</v>
      </c>
      <c r="AW104" s="4">
        <v>0</v>
      </c>
      <c r="AX104" s="46">
        <v>0</v>
      </c>
      <c r="AY104" s="47">
        <v>0</v>
      </c>
      <c r="AZ104" s="4">
        <v>0</v>
      </c>
      <c r="BA104" s="46">
        <v>0</v>
      </c>
      <c r="BB104" s="47">
        <v>0</v>
      </c>
      <c r="BC104" s="4">
        <v>0</v>
      </c>
      <c r="BD104" s="46">
        <v>0</v>
      </c>
      <c r="BE104" s="47">
        <v>0</v>
      </c>
      <c r="BF104" s="4">
        <v>0</v>
      </c>
      <c r="BG104" s="46">
        <v>0</v>
      </c>
      <c r="BH104" s="47">
        <v>0</v>
      </c>
      <c r="BI104" s="4">
        <v>0</v>
      </c>
      <c r="BJ104" s="46">
        <v>0</v>
      </c>
      <c r="BK104" s="47">
        <v>0</v>
      </c>
      <c r="BL104" s="4">
        <v>0</v>
      </c>
      <c r="BM104" s="46">
        <v>0</v>
      </c>
      <c r="BN104" s="47">
        <v>0</v>
      </c>
      <c r="BO104" s="4">
        <v>0</v>
      </c>
      <c r="BP104" s="46">
        <v>0</v>
      </c>
      <c r="BQ104" s="47">
        <v>0</v>
      </c>
      <c r="BR104" s="4">
        <v>0</v>
      </c>
      <c r="BS104" s="15">
        <v>0</v>
      </c>
      <c r="BT104" s="47">
        <v>0</v>
      </c>
      <c r="BU104" s="4">
        <v>0</v>
      </c>
      <c r="BV104" s="46">
        <v>0</v>
      </c>
      <c r="BW104" s="47">
        <v>0</v>
      </c>
      <c r="BX104" s="4">
        <v>0</v>
      </c>
      <c r="BY104" s="46">
        <v>0</v>
      </c>
      <c r="BZ104" s="47">
        <v>0</v>
      </c>
      <c r="CA104" s="4">
        <v>0</v>
      </c>
      <c r="CB104" s="15">
        <v>0</v>
      </c>
      <c r="CC104" s="47">
        <v>9.5399999999999991</v>
      </c>
      <c r="CD104" s="4">
        <v>62.26</v>
      </c>
      <c r="CE104" s="15">
        <f t="shared" si="295"/>
        <v>6526.2054507337525</v>
      </c>
      <c r="CF104" s="47">
        <v>2.8000000000000001E-2</v>
      </c>
      <c r="CG104" s="4">
        <v>0.11</v>
      </c>
      <c r="CH104" s="46">
        <f t="shared" ref="CH104:CH107" si="312">CG104/CF104*1000</f>
        <v>3928.5714285714284</v>
      </c>
      <c r="CI104" s="47">
        <v>0</v>
      </c>
      <c r="CJ104" s="4">
        <v>0</v>
      </c>
      <c r="CK104" s="46">
        <v>0</v>
      </c>
      <c r="CL104" s="47">
        <v>0</v>
      </c>
      <c r="CM104" s="4">
        <v>0</v>
      </c>
      <c r="CN104" s="46">
        <v>0</v>
      </c>
      <c r="CO104" s="47">
        <v>0</v>
      </c>
      <c r="CP104" s="4">
        <v>0</v>
      </c>
      <c r="CQ104" s="46">
        <v>0</v>
      </c>
      <c r="CR104" s="47">
        <v>0</v>
      </c>
      <c r="CS104" s="4">
        <v>0</v>
      </c>
      <c r="CT104" s="46">
        <v>0</v>
      </c>
      <c r="CU104" s="47">
        <v>0</v>
      </c>
      <c r="CV104" s="4">
        <v>0</v>
      </c>
      <c r="CW104" s="46">
        <f t="shared" si="296"/>
        <v>0</v>
      </c>
      <c r="CX104" s="47">
        <v>0</v>
      </c>
      <c r="CY104" s="4">
        <v>0</v>
      </c>
      <c r="CZ104" s="46">
        <v>0</v>
      </c>
      <c r="DA104" s="47">
        <v>0</v>
      </c>
      <c r="DB104" s="4">
        <v>0</v>
      </c>
      <c r="DC104" s="46">
        <v>0</v>
      </c>
      <c r="DD104" s="47">
        <v>0</v>
      </c>
      <c r="DE104" s="4">
        <v>0</v>
      </c>
      <c r="DF104" s="46">
        <v>0</v>
      </c>
      <c r="DG104" s="47">
        <v>0</v>
      </c>
      <c r="DH104" s="4">
        <v>0</v>
      </c>
      <c r="DI104" s="46">
        <v>0</v>
      </c>
      <c r="DJ104" s="47">
        <v>0</v>
      </c>
      <c r="DK104" s="4">
        <v>0</v>
      </c>
      <c r="DL104" s="46">
        <v>0</v>
      </c>
      <c r="DM104" s="47">
        <v>0</v>
      </c>
      <c r="DN104" s="4">
        <v>0</v>
      </c>
      <c r="DO104" s="46">
        <v>0</v>
      </c>
      <c r="DP104" s="71">
        <v>0</v>
      </c>
      <c r="DQ104" s="4">
        <v>0</v>
      </c>
      <c r="DR104" s="46">
        <v>0</v>
      </c>
      <c r="DS104" s="47">
        <v>0</v>
      </c>
      <c r="DT104" s="4">
        <v>0</v>
      </c>
      <c r="DU104" s="46">
        <v>0</v>
      </c>
      <c r="DV104" s="47">
        <v>0</v>
      </c>
      <c r="DW104" s="4">
        <v>0</v>
      </c>
      <c r="DX104" s="46">
        <v>0</v>
      </c>
      <c r="DY104" s="47">
        <v>0</v>
      </c>
      <c r="DZ104" s="4">
        <v>0</v>
      </c>
      <c r="EA104" s="46">
        <v>0</v>
      </c>
      <c r="EB104" s="47">
        <v>1.032</v>
      </c>
      <c r="EC104" s="4">
        <v>10.6</v>
      </c>
      <c r="ED104" s="46">
        <f t="shared" si="303"/>
        <v>10271.317829457363</v>
      </c>
      <c r="EE104" s="47">
        <v>4.7640000000000002</v>
      </c>
      <c r="EF104" s="4">
        <v>39.49</v>
      </c>
      <c r="EG104" s="46">
        <f t="shared" si="297"/>
        <v>8289.2527287993271</v>
      </c>
      <c r="EH104" s="6">
        <f t="shared" si="298"/>
        <v>70.941999999999993</v>
      </c>
      <c r="EI104" s="11">
        <f t="shared" si="299"/>
        <v>264.98999999999995</v>
      </c>
    </row>
    <row r="105" spans="1:139" x14ac:dyDescent="0.3">
      <c r="A105" s="60">
        <v>2016</v>
      </c>
      <c r="B105" s="61" t="s">
        <v>13</v>
      </c>
      <c r="C105" s="47">
        <v>0</v>
      </c>
      <c r="D105" s="4">
        <v>0</v>
      </c>
      <c r="E105" s="46">
        <v>0</v>
      </c>
      <c r="F105" s="47">
        <v>0</v>
      </c>
      <c r="G105" s="4">
        <v>0</v>
      </c>
      <c r="H105" s="46">
        <v>0</v>
      </c>
      <c r="I105" s="47">
        <v>0</v>
      </c>
      <c r="J105" s="4">
        <v>0</v>
      </c>
      <c r="K105" s="46">
        <v>0</v>
      </c>
      <c r="L105" s="47">
        <v>0.40699999999999997</v>
      </c>
      <c r="M105" s="4">
        <v>5.66</v>
      </c>
      <c r="N105" s="15">
        <f t="shared" si="292"/>
        <v>13906.633906633908</v>
      </c>
      <c r="O105" s="47">
        <v>0</v>
      </c>
      <c r="P105" s="4">
        <v>0</v>
      </c>
      <c r="Q105" s="46">
        <f t="shared" si="293"/>
        <v>0</v>
      </c>
      <c r="R105" s="47">
        <v>0</v>
      </c>
      <c r="S105" s="4">
        <v>0</v>
      </c>
      <c r="T105" s="46">
        <v>0</v>
      </c>
      <c r="U105" s="47"/>
      <c r="V105" s="4"/>
      <c r="W105" s="46"/>
      <c r="X105" s="47">
        <v>0</v>
      </c>
      <c r="Y105" s="4">
        <v>0</v>
      </c>
      <c r="Z105" s="46">
        <v>0</v>
      </c>
      <c r="AA105" s="47">
        <v>0</v>
      </c>
      <c r="AB105" s="4">
        <v>0</v>
      </c>
      <c r="AC105" s="46">
        <v>0</v>
      </c>
      <c r="AD105" s="47">
        <v>0</v>
      </c>
      <c r="AE105" s="4">
        <v>0</v>
      </c>
      <c r="AF105" s="46">
        <v>0</v>
      </c>
      <c r="AG105" s="47">
        <v>0</v>
      </c>
      <c r="AH105" s="4">
        <v>0</v>
      </c>
      <c r="AI105" s="46">
        <v>0</v>
      </c>
      <c r="AJ105" s="47">
        <v>0</v>
      </c>
      <c r="AK105" s="4">
        <v>0</v>
      </c>
      <c r="AL105" s="46">
        <v>0</v>
      </c>
      <c r="AM105" s="47">
        <v>150.07499999999999</v>
      </c>
      <c r="AN105" s="4">
        <v>505.66</v>
      </c>
      <c r="AO105" s="46">
        <f t="shared" si="294"/>
        <v>3369.3819756788275</v>
      </c>
      <c r="AP105" s="47">
        <v>0</v>
      </c>
      <c r="AQ105" s="4">
        <v>0</v>
      </c>
      <c r="AR105" s="46">
        <v>0</v>
      </c>
      <c r="AS105" s="47">
        <v>0</v>
      </c>
      <c r="AT105" s="4">
        <v>0</v>
      </c>
      <c r="AU105" s="46">
        <v>0</v>
      </c>
      <c r="AV105" s="47">
        <v>0</v>
      </c>
      <c r="AW105" s="4">
        <v>0</v>
      </c>
      <c r="AX105" s="46">
        <v>0</v>
      </c>
      <c r="AY105" s="47">
        <v>0</v>
      </c>
      <c r="AZ105" s="4">
        <v>0</v>
      </c>
      <c r="BA105" s="46">
        <v>0</v>
      </c>
      <c r="BB105" s="47">
        <v>0</v>
      </c>
      <c r="BC105" s="4">
        <v>0</v>
      </c>
      <c r="BD105" s="46">
        <v>0</v>
      </c>
      <c r="BE105" s="47">
        <v>0</v>
      </c>
      <c r="BF105" s="4">
        <v>0</v>
      </c>
      <c r="BG105" s="46">
        <v>0</v>
      </c>
      <c r="BH105" s="47">
        <v>0</v>
      </c>
      <c r="BI105" s="4">
        <v>0</v>
      </c>
      <c r="BJ105" s="46">
        <v>0</v>
      </c>
      <c r="BK105" s="47">
        <v>0</v>
      </c>
      <c r="BL105" s="4">
        <v>0</v>
      </c>
      <c r="BM105" s="46">
        <v>0</v>
      </c>
      <c r="BN105" s="47">
        <v>0</v>
      </c>
      <c r="BO105" s="4">
        <v>0</v>
      </c>
      <c r="BP105" s="46">
        <v>0</v>
      </c>
      <c r="BQ105" s="47">
        <v>0.04</v>
      </c>
      <c r="BR105" s="4">
        <v>0.55000000000000004</v>
      </c>
      <c r="BS105" s="15">
        <f t="shared" si="301"/>
        <v>13750</v>
      </c>
      <c r="BT105" s="47">
        <v>0</v>
      </c>
      <c r="BU105" s="4">
        <v>0</v>
      </c>
      <c r="BV105" s="46">
        <v>0</v>
      </c>
      <c r="BW105" s="47">
        <v>0</v>
      </c>
      <c r="BX105" s="4">
        <v>0</v>
      </c>
      <c r="BY105" s="46">
        <v>0</v>
      </c>
      <c r="BZ105" s="47">
        <v>0.54</v>
      </c>
      <c r="CA105" s="4">
        <v>4.17</v>
      </c>
      <c r="CB105" s="15">
        <f t="shared" si="302"/>
        <v>7722.2222222222217</v>
      </c>
      <c r="CC105" s="47">
        <v>57.328000000000003</v>
      </c>
      <c r="CD105" s="4">
        <v>404.67</v>
      </c>
      <c r="CE105" s="15">
        <f t="shared" si="295"/>
        <v>7058.854312029026</v>
      </c>
      <c r="CF105" s="47">
        <v>0</v>
      </c>
      <c r="CG105" s="4">
        <v>0</v>
      </c>
      <c r="CH105" s="46">
        <v>0</v>
      </c>
      <c r="CI105" s="47">
        <v>0</v>
      </c>
      <c r="CJ105" s="4">
        <v>0</v>
      </c>
      <c r="CK105" s="46">
        <v>0</v>
      </c>
      <c r="CL105" s="47">
        <v>0</v>
      </c>
      <c r="CM105" s="4">
        <v>0</v>
      </c>
      <c r="CN105" s="46">
        <v>0</v>
      </c>
      <c r="CO105" s="47">
        <v>0</v>
      </c>
      <c r="CP105" s="4">
        <v>0</v>
      </c>
      <c r="CQ105" s="46">
        <v>0</v>
      </c>
      <c r="CR105" s="47">
        <v>0</v>
      </c>
      <c r="CS105" s="4">
        <v>0</v>
      </c>
      <c r="CT105" s="46">
        <v>0</v>
      </c>
      <c r="CU105" s="47">
        <v>0</v>
      </c>
      <c r="CV105" s="4">
        <v>0</v>
      </c>
      <c r="CW105" s="46">
        <f t="shared" si="296"/>
        <v>0</v>
      </c>
      <c r="CX105" s="47">
        <v>0</v>
      </c>
      <c r="CY105" s="4">
        <v>0</v>
      </c>
      <c r="CZ105" s="46">
        <v>0</v>
      </c>
      <c r="DA105" s="47">
        <v>0</v>
      </c>
      <c r="DB105" s="4">
        <v>0</v>
      </c>
      <c r="DC105" s="46">
        <v>0</v>
      </c>
      <c r="DD105" s="47">
        <v>0</v>
      </c>
      <c r="DE105" s="4">
        <v>0</v>
      </c>
      <c r="DF105" s="46">
        <v>0</v>
      </c>
      <c r="DG105" s="47">
        <v>0</v>
      </c>
      <c r="DH105" s="4">
        <v>0</v>
      </c>
      <c r="DI105" s="46">
        <v>0</v>
      </c>
      <c r="DJ105" s="47">
        <v>0</v>
      </c>
      <c r="DK105" s="4">
        <v>0</v>
      </c>
      <c r="DL105" s="46">
        <v>0</v>
      </c>
      <c r="DM105" s="47">
        <v>0</v>
      </c>
      <c r="DN105" s="4">
        <v>0</v>
      </c>
      <c r="DO105" s="46">
        <v>0</v>
      </c>
      <c r="DP105" s="71">
        <v>0</v>
      </c>
      <c r="DQ105" s="4">
        <v>0</v>
      </c>
      <c r="DR105" s="46">
        <v>0</v>
      </c>
      <c r="DS105" s="47">
        <v>0</v>
      </c>
      <c r="DT105" s="4">
        <v>0</v>
      </c>
      <c r="DU105" s="46">
        <v>0</v>
      </c>
      <c r="DV105" s="47">
        <v>0</v>
      </c>
      <c r="DW105" s="4">
        <v>0</v>
      </c>
      <c r="DX105" s="46">
        <v>0</v>
      </c>
      <c r="DY105" s="47">
        <v>0</v>
      </c>
      <c r="DZ105" s="4">
        <v>0</v>
      </c>
      <c r="EA105" s="46">
        <v>0</v>
      </c>
      <c r="EB105" s="47">
        <v>7.343</v>
      </c>
      <c r="EC105" s="4">
        <v>73.03</v>
      </c>
      <c r="ED105" s="46">
        <f t="shared" si="303"/>
        <v>9945.5263516274008</v>
      </c>
      <c r="EE105" s="47">
        <v>8.18</v>
      </c>
      <c r="EF105" s="4">
        <v>72.48</v>
      </c>
      <c r="EG105" s="46">
        <f t="shared" si="297"/>
        <v>8860.6356968215168</v>
      </c>
      <c r="EH105" s="6">
        <f t="shared" si="298"/>
        <v>223.91299999999998</v>
      </c>
      <c r="EI105" s="11">
        <f t="shared" si="299"/>
        <v>1066.22</v>
      </c>
    </row>
    <row r="106" spans="1:139" x14ac:dyDescent="0.3">
      <c r="A106" s="60">
        <v>2016</v>
      </c>
      <c r="B106" s="61" t="s">
        <v>14</v>
      </c>
      <c r="C106" s="47">
        <v>0</v>
      </c>
      <c r="D106" s="4">
        <v>0</v>
      </c>
      <c r="E106" s="46">
        <v>0</v>
      </c>
      <c r="F106" s="47">
        <v>0</v>
      </c>
      <c r="G106" s="4">
        <v>0</v>
      </c>
      <c r="H106" s="46">
        <v>0</v>
      </c>
      <c r="I106" s="47">
        <v>0</v>
      </c>
      <c r="J106" s="4">
        <v>0</v>
      </c>
      <c r="K106" s="46">
        <v>0</v>
      </c>
      <c r="L106" s="47">
        <v>0.22</v>
      </c>
      <c r="M106" s="4">
        <v>4.01</v>
      </c>
      <c r="N106" s="15">
        <f t="shared" si="292"/>
        <v>18227.272727272728</v>
      </c>
      <c r="O106" s="47">
        <v>0</v>
      </c>
      <c r="P106" s="4">
        <v>0</v>
      </c>
      <c r="Q106" s="46">
        <f t="shared" si="293"/>
        <v>0</v>
      </c>
      <c r="R106" s="47">
        <v>0</v>
      </c>
      <c r="S106" s="4">
        <v>0</v>
      </c>
      <c r="T106" s="46">
        <v>0</v>
      </c>
      <c r="U106" s="47"/>
      <c r="V106" s="4"/>
      <c r="W106" s="46"/>
      <c r="X106" s="47">
        <v>0</v>
      </c>
      <c r="Y106" s="4">
        <v>0</v>
      </c>
      <c r="Z106" s="46">
        <v>0</v>
      </c>
      <c r="AA106" s="47">
        <v>0</v>
      </c>
      <c r="AB106" s="4">
        <v>0</v>
      </c>
      <c r="AC106" s="46">
        <v>0</v>
      </c>
      <c r="AD106" s="47">
        <v>0</v>
      </c>
      <c r="AE106" s="4">
        <v>0</v>
      </c>
      <c r="AF106" s="46">
        <v>0</v>
      </c>
      <c r="AG106" s="47">
        <v>0</v>
      </c>
      <c r="AH106" s="4">
        <v>0</v>
      </c>
      <c r="AI106" s="46">
        <v>0</v>
      </c>
      <c r="AJ106" s="47">
        <v>0</v>
      </c>
      <c r="AK106" s="4">
        <v>0</v>
      </c>
      <c r="AL106" s="46">
        <v>0</v>
      </c>
      <c r="AM106" s="47">
        <v>102.90900000000001</v>
      </c>
      <c r="AN106" s="4">
        <v>330.56</v>
      </c>
      <c r="AO106" s="46">
        <f t="shared" si="294"/>
        <v>3212.1583146274866</v>
      </c>
      <c r="AP106" s="47">
        <v>0</v>
      </c>
      <c r="AQ106" s="4">
        <v>0</v>
      </c>
      <c r="AR106" s="46">
        <v>0</v>
      </c>
      <c r="AS106" s="47">
        <v>0</v>
      </c>
      <c r="AT106" s="4">
        <v>0</v>
      </c>
      <c r="AU106" s="46">
        <v>0</v>
      </c>
      <c r="AV106" s="47">
        <v>0</v>
      </c>
      <c r="AW106" s="4">
        <v>0</v>
      </c>
      <c r="AX106" s="46">
        <v>0</v>
      </c>
      <c r="AY106" s="47">
        <v>0</v>
      </c>
      <c r="AZ106" s="4">
        <v>0</v>
      </c>
      <c r="BA106" s="46">
        <v>0</v>
      </c>
      <c r="BB106" s="47">
        <v>0</v>
      </c>
      <c r="BC106" s="4">
        <v>0</v>
      </c>
      <c r="BD106" s="46">
        <v>0</v>
      </c>
      <c r="BE106" s="47">
        <v>0</v>
      </c>
      <c r="BF106" s="4">
        <v>0</v>
      </c>
      <c r="BG106" s="46">
        <v>0</v>
      </c>
      <c r="BH106" s="47">
        <v>0</v>
      </c>
      <c r="BI106" s="4">
        <v>0</v>
      </c>
      <c r="BJ106" s="46">
        <v>0</v>
      </c>
      <c r="BK106" s="47">
        <v>0</v>
      </c>
      <c r="BL106" s="4">
        <v>0</v>
      </c>
      <c r="BM106" s="46">
        <v>0</v>
      </c>
      <c r="BN106" s="47">
        <v>0</v>
      </c>
      <c r="BO106" s="4">
        <v>0</v>
      </c>
      <c r="BP106" s="46">
        <v>0</v>
      </c>
      <c r="BQ106" s="47">
        <v>0.36</v>
      </c>
      <c r="BR106" s="4">
        <v>3.13</v>
      </c>
      <c r="BS106" s="15">
        <f t="shared" si="301"/>
        <v>8694.4444444444453</v>
      </c>
      <c r="BT106" s="47">
        <v>0</v>
      </c>
      <c r="BU106" s="4">
        <v>0</v>
      </c>
      <c r="BV106" s="46">
        <v>0</v>
      </c>
      <c r="BW106" s="47">
        <v>0</v>
      </c>
      <c r="BX106" s="4">
        <v>0</v>
      </c>
      <c r="BY106" s="46">
        <v>0</v>
      </c>
      <c r="BZ106" s="47">
        <v>1.8</v>
      </c>
      <c r="CA106" s="4">
        <v>13.5</v>
      </c>
      <c r="CB106" s="15">
        <f t="shared" si="302"/>
        <v>7500</v>
      </c>
      <c r="CC106" s="47">
        <v>21.401</v>
      </c>
      <c r="CD106" s="4">
        <v>216.84</v>
      </c>
      <c r="CE106" s="15">
        <f t="shared" si="295"/>
        <v>10132.236811363955</v>
      </c>
      <c r="CF106" s="47">
        <v>0</v>
      </c>
      <c r="CG106" s="4">
        <v>0</v>
      </c>
      <c r="CH106" s="46">
        <v>0</v>
      </c>
      <c r="CI106" s="47">
        <v>0</v>
      </c>
      <c r="CJ106" s="4">
        <v>0</v>
      </c>
      <c r="CK106" s="46">
        <v>0</v>
      </c>
      <c r="CL106" s="47">
        <v>0</v>
      </c>
      <c r="CM106" s="4">
        <v>0</v>
      </c>
      <c r="CN106" s="46">
        <v>0</v>
      </c>
      <c r="CO106" s="47">
        <v>0</v>
      </c>
      <c r="CP106" s="4">
        <v>0</v>
      </c>
      <c r="CQ106" s="46">
        <v>0</v>
      </c>
      <c r="CR106" s="47">
        <v>0</v>
      </c>
      <c r="CS106" s="4">
        <v>0</v>
      </c>
      <c r="CT106" s="46">
        <v>0</v>
      </c>
      <c r="CU106" s="47">
        <v>0</v>
      </c>
      <c r="CV106" s="4">
        <v>0</v>
      </c>
      <c r="CW106" s="46">
        <f t="shared" si="296"/>
        <v>0</v>
      </c>
      <c r="CX106" s="47">
        <v>0</v>
      </c>
      <c r="CY106" s="4">
        <v>0</v>
      </c>
      <c r="CZ106" s="46">
        <v>0</v>
      </c>
      <c r="DA106" s="47">
        <v>0</v>
      </c>
      <c r="DB106" s="4">
        <v>0</v>
      </c>
      <c r="DC106" s="46">
        <v>0</v>
      </c>
      <c r="DD106" s="47">
        <v>0</v>
      </c>
      <c r="DE106" s="4">
        <v>0</v>
      </c>
      <c r="DF106" s="46">
        <v>0</v>
      </c>
      <c r="DG106" s="47">
        <v>0</v>
      </c>
      <c r="DH106" s="4">
        <v>0</v>
      </c>
      <c r="DI106" s="46">
        <v>0</v>
      </c>
      <c r="DJ106" s="47">
        <v>0</v>
      </c>
      <c r="DK106" s="4">
        <v>0</v>
      </c>
      <c r="DL106" s="46">
        <v>0</v>
      </c>
      <c r="DM106" s="47">
        <v>0</v>
      </c>
      <c r="DN106" s="4">
        <v>0</v>
      </c>
      <c r="DO106" s="46">
        <v>0</v>
      </c>
      <c r="DP106" s="71">
        <v>0.158</v>
      </c>
      <c r="DQ106" s="4">
        <v>12</v>
      </c>
      <c r="DR106" s="46">
        <f t="shared" si="307"/>
        <v>75949.367088607585</v>
      </c>
      <c r="DS106" s="47">
        <v>0.01</v>
      </c>
      <c r="DT106" s="4">
        <v>0.27</v>
      </c>
      <c r="DU106" s="46">
        <f t="shared" ref="DU106" si="313">DT106/DS106*1000</f>
        <v>27000</v>
      </c>
      <c r="DV106" s="47">
        <v>0</v>
      </c>
      <c r="DW106" s="4">
        <v>0</v>
      </c>
      <c r="DX106" s="46">
        <v>0</v>
      </c>
      <c r="DY106" s="47">
        <v>0</v>
      </c>
      <c r="DZ106" s="4">
        <v>0</v>
      </c>
      <c r="EA106" s="46">
        <v>0</v>
      </c>
      <c r="EB106" s="47">
        <v>1.6060000000000001</v>
      </c>
      <c r="EC106" s="4">
        <v>45.9</v>
      </c>
      <c r="ED106" s="46">
        <f t="shared" si="303"/>
        <v>28580.323785803233</v>
      </c>
      <c r="EE106" s="47">
        <v>726.66899999999998</v>
      </c>
      <c r="EF106" s="4">
        <v>5030.04</v>
      </c>
      <c r="EG106" s="46">
        <f t="shared" si="297"/>
        <v>6922.0511677256081</v>
      </c>
      <c r="EH106" s="6">
        <f t="shared" si="298"/>
        <v>855.13299999999992</v>
      </c>
      <c r="EI106" s="11">
        <f t="shared" si="299"/>
        <v>5656.25</v>
      </c>
    </row>
    <row r="107" spans="1:139" x14ac:dyDescent="0.3">
      <c r="A107" s="60">
        <v>2016</v>
      </c>
      <c r="B107" s="61" t="s">
        <v>15</v>
      </c>
      <c r="C107" s="47">
        <v>0</v>
      </c>
      <c r="D107" s="4">
        <v>0</v>
      </c>
      <c r="E107" s="46">
        <v>0</v>
      </c>
      <c r="F107" s="47">
        <v>0</v>
      </c>
      <c r="G107" s="4">
        <v>0</v>
      </c>
      <c r="H107" s="46">
        <v>0</v>
      </c>
      <c r="I107" s="47">
        <v>0</v>
      </c>
      <c r="J107" s="4">
        <v>0</v>
      </c>
      <c r="K107" s="46">
        <v>0</v>
      </c>
      <c r="L107" s="47">
        <v>0.18</v>
      </c>
      <c r="M107" s="4">
        <v>4.4400000000000004</v>
      </c>
      <c r="N107" s="15">
        <f t="shared" si="292"/>
        <v>24666.666666666672</v>
      </c>
      <c r="O107" s="47">
        <v>0</v>
      </c>
      <c r="P107" s="4">
        <v>0</v>
      </c>
      <c r="Q107" s="46">
        <f t="shared" si="293"/>
        <v>0</v>
      </c>
      <c r="R107" s="47">
        <v>0</v>
      </c>
      <c r="S107" s="4">
        <v>0</v>
      </c>
      <c r="T107" s="46">
        <v>0</v>
      </c>
      <c r="U107" s="47"/>
      <c r="V107" s="4"/>
      <c r="W107" s="46"/>
      <c r="X107" s="47">
        <v>0</v>
      </c>
      <c r="Y107" s="4">
        <v>0</v>
      </c>
      <c r="Z107" s="46">
        <v>0</v>
      </c>
      <c r="AA107" s="47">
        <v>0</v>
      </c>
      <c r="AB107" s="4">
        <v>0</v>
      </c>
      <c r="AC107" s="46">
        <v>0</v>
      </c>
      <c r="AD107" s="47">
        <v>0.73499999999999999</v>
      </c>
      <c r="AE107" s="4">
        <v>8.66</v>
      </c>
      <c r="AF107" s="46">
        <f t="shared" si="300"/>
        <v>11782.312925170068</v>
      </c>
      <c r="AG107" s="47">
        <v>0</v>
      </c>
      <c r="AH107" s="4">
        <v>0</v>
      </c>
      <c r="AI107" s="46">
        <v>0</v>
      </c>
      <c r="AJ107" s="47">
        <v>0</v>
      </c>
      <c r="AK107" s="4">
        <v>0</v>
      </c>
      <c r="AL107" s="46">
        <v>0</v>
      </c>
      <c r="AM107" s="47">
        <v>90.92</v>
      </c>
      <c r="AN107" s="4">
        <v>234.57</v>
      </c>
      <c r="AO107" s="46">
        <f t="shared" si="294"/>
        <v>2579.9604047514295</v>
      </c>
      <c r="AP107" s="47">
        <v>0</v>
      </c>
      <c r="AQ107" s="4">
        <v>0</v>
      </c>
      <c r="AR107" s="46">
        <v>0</v>
      </c>
      <c r="AS107" s="47">
        <v>0</v>
      </c>
      <c r="AT107" s="4">
        <v>0</v>
      </c>
      <c r="AU107" s="46">
        <v>0</v>
      </c>
      <c r="AV107" s="47">
        <v>0</v>
      </c>
      <c r="AW107" s="4">
        <v>0</v>
      </c>
      <c r="AX107" s="46">
        <v>0</v>
      </c>
      <c r="AY107" s="47">
        <v>0</v>
      </c>
      <c r="AZ107" s="4">
        <v>0</v>
      </c>
      <c r="BA107" s="46">
        <v>0</v>
      </c>
      <c r="BB107" s="47">
        <v>0</v>
      </c>
      <c r="BC107" s="4">
        <v>0</v>
      </c>
      <c r="BD107" s="46">
        <v>0</v>
      </c>
      <c r="BE107" s="47">
        <v>0</v>
      </c>
      <c r="BF107" s="4">
        <v>0</v>
      </c>
      <c r="BG107" s="46">
        <v>0</v>
      </c>
      <c r="BH107" s="47">
        <v>0</v>
      </c>
      <c r="BI107" s="4">
        <v>0</v>
      </c>
      <c r="BJ107" s="46">
        <v>0</v>
      </c>
      <c r="BK107" s="47">
        <v>0</v>
      </c>
      <c r="BL107" s="4">
        <v>0</v>
      </c>
      <c r="BM107" s="46">
        <v>0</v>
      </c>
      <c r="BN107" s="47">
        <v>0</v>
      </c>
      <c r="BO107" s="4">
        <v>0</v>
      </c>
      <c r="BP107" s="46">
        <v>0</v>
      </c>
      <c r="BQ107" s="47">
        <v>4.5999999999999999E-2</v>
      </c>
      <c r="BR107" s="4">
        <v>0.63</v>
      </c>
      <c r="BS107" s="15">
        <f t="shared" si="301"/>
        <v>13695.652173913042</v>
      </c>
      <c r="BT107" s="47">
        <v>0</v>
      </c>
      <c r="BU107" s="4">
        <v>0</v>
      </c>
      <c r="BV107" s="46">
        <v>0</v>
      </c>
      <c r="BW107" s="47">
        <v>0</v>
      </c>
      <c r="BX107" s="4">
        <v>0</v>
      </c>
      <c r="BY107" s="46">
        <v>0</v>
      </c>
      <c r="BZ107" s="47">
        <v>0.54</v>
      </c>
      <c r="CA107" s="4">
        <v>3.74</v>
      </c>
      <c r="CB107" s="15">
        <f t="shared" si="302"/>
        <v>6925.9259259259252</v>
      </c>
      <c r="CC107" s="47">
        <v>8.8079999999999998</v>
      </c>
      <c r="CD107" s="4">
        <v>94.46</v>
      </c>
      <c r="CE107" s="15">
        <f t="shared" si="295"/>
        <v>10724.341507720254</v>
      </c>
      <c r="CF107" s="47">
        <v>0.33600000000000002</v>
      </c>
      <c r="CG107" s="4">
        <v>17.399999999999999</v>
      </c>
      <c r="CH107" s="46">
        <f t="shared" si="312"/>
        <v>51785.714285714275</v>
      </c>
      <c r="CI107" s="47">
        <v>0</v>
      </c>
      <c r="CJ107" s="4">
        <v>0</v>
      </c>
      <c r="CK107" s="46">
        <v>0</v>
      </c>
      <c r="CL107" s="47">
        <v>2E-3</v>
      </c>
      <c r="CM107" s="4">
        <v>2.2000000000000002</v>
      </c>
      <c r="CN107" s="46">
        <f t="shared" ref="CN107" si="314">CM107/CL107*1000</f>
        <v>1100000</v>
      </c>
      <c r="CO107" s="47">
        <v>0</v>
      </c>
      <c r="CP107" s="4">
        <v>0</v>
      </c>
      <c r="CQ107" s="46">
        <v>0</v>
      </c>
      <c r="CR107" s="47">
        <v>0</v>
      </c>
      <c r="CS107" s="4">
        <v>0</v>
      </c>
      <c r="CT107" s="46">
        <v>0</v>
      </c>
      <c r="CU107" s="47">
        <v>0</v>
      </c>
      <c r="CV107" s="4">
        <v>0</v>
      </c>
      <c r="CW107" s="46">
        <f t="shared" si="296"/>
        <v>0</v>
      </c>
      <c r="CX107" s="47">
        <v>0</v>
      </c>
      <c r="CY107" s="4">
        <v>0</v>
      </c>
      <c r="CZ107" s="46">
        <v>0</v>
      </c>
      <c r="DA107" s="47">
        <v>0</v>
      </c>
      <c r="DB107" s="4">
        <v>0</v>
      </c>
      <c r="DC107" s="46">
        <v>0</v>
      </c>
      <c r="DD107" s="47">
        <v>0</v>
      </c>
      <c r="DE107" s="4">
        <v>0</v>
      </c>
      <c r="DF107" s="46">
        <v>0</v>
      </c>
      <c r="DG107" s="47">
        <v>0</v>
      </c>
      <c r="DH107" s="4">
        <v>0</v>
      </c>
      <c r="DI107" s="46">
        <v>0</v>
      </c>
      <c r="DJ107" s="47">
        <v>0</v>
      </c>
      <c r="DK107" s="4">
        <v>0</v>
      </c>
      <c r="DL107" s="46">
        <v>0</v>
      </c>
      <c r="DM107" s="47">
        <v>0</v>
      </c>
      <c r="DN107" s="4">
        <v>0</v>
      </c>
      <c r="DO107" s="46">
        <v>0</v>
      </c>
      <c r="DP107" s="71">
        <v>0.158</v>
      </c>
      <c r="DQ107" s="4">
        <v>11.98</v>
      </c>
      <c r="DR107" s="46">
        <f t="shared" si="307"/>
        <v>75822.784810126584</v>
      </c>
      <c r="DS107" s="47">
        <v>0</v>
      </c>
      <c r="DT107" s="4">
        <v>0</v>
      </c>
      <c r="DU107" s="46">
        <v>0</v>
      </c>
      <c r="DV107" s="47">
        <v>0</v>
      </c>
      <c r="DW107" s="4">
        <v>0</v>
      </c>
      <c r="DX107" s="46">
        <v>0</v>
      </c>
      <c r="DY107" s="47">
        <v>0</v>
      </c>
      <c r="DZ107" s="4">
        <v>0</v>
      </c>
      <c r="EA107" s="46">
        <v>0</v>
      </c>
      <c r="EB107" s="47">
        <v>2.4430000000000001</v>
      </c>
      <c r="EC107" s="4">
        <v>34.56</v>
      </c>
      <c r="ED107" s="46">
        <f t="shared" si="303"/>
        <v>14146.541137945149</v>
      </c>
      <c r="EE107" s="47">
        <v>6.1870000000000003</v>
      </c>
      <c r="EF107" s="4">
        <v>173.85</v>
      </c>
      <c r="EG107" s="46">
        <f t="shared" si="297"/>
        <v>28099.240342653949</v>
      </c>
      <c r="EH107" s="6">
        <f t="shared" si="298"/>
        <v>110.35499999999999</v>
      </c>
      <c r="EI107" s="11">
        <f t="shared" si="299"/>
        <v>586.49</v>
      </c>
    </row>
    <row r="108" spans="1:139" x14ac:dyDescent="0.3">
      <c r="A108" s="60">
        <v>2016</v>
      </c>
      <c r="B108" s="61" t="s">
        <v>16</v>
      </c>
      <c r="C108" s="47">
        <v>2E-3</v>
      </c>
      <c r="D108" s="4">
        <v>23.76</v>
      </c>
      <c r="E108" s="46">
        <f t="shared" si="308"/>
        <v>11880000</v>
      </c>
      <c r="F108" s="47">
        <v>0</v>
      </c>
      <c r="G108" s="4">
        <v>0</v>
      </c>
      <c r="H108" s="46">
        <v>0</v>
      </c>
      <c r="I108" s="47">
        <v>0</v>
      </c>
      <c r="J108" s="4">
        <v>0</v>
      </c>
      <c r="K108" s="46">
        <v>0</v>
      </c>
      <c r="L108" s="47">
        <v>7.399</v>
      </c>
      <c r="M108" s="4">
        <v>122.25</v>
      </c>
      <c r="N108" s="15">
        <f t="shared" si="292"/>
        <v>16522.50304095148</v>
      </c>
      <c r="O108" s="47">
        <v>0</v>
      </c>
      <c r="P108" s="4">
        <v>0</v>
      </c>
      <c r="Q108" s="46">
        <f t="shared" si="293"/>
        <v>0</v>
      </c>
      <c r="R108" s="47">
        <v>0</v>
      </c>
      <c r="S108" s="4">
        <v>0</v>
      </c>
      <c r="T108" s="46">
        <v>0</v>
      </c>
      <c r="U108" s="47"/>
      <c r="V108" s="4"/>
      <c r="W108" s="46"/>
      <c r="X108" s="47">
        <v>0</v>
      </c>
      <c r="Y108" s="4">
        <v>0</v>
      </c>
      <c r="Z108" s="46">
        <v>0</v>
      </c>
      <c r="AA108" s="47">
        <v>0</v>
      </c>
      <c r="AB108" s="4">
        <v>0</v>
      </c>
      <c r="AC108" s="46">
        <v>0</v>
      </c>
      <c r="AD108" s="47">
        <v>0.1</v>
      </c>
      <c r="AE108" s="4">
        <v>32</v>
      </c>
      <c r="AF108" s="46">
        <f t="shared" si="300"/>
        <v>320000</v>
      </c>
      <c r="AG108" s="47">
        <v>0</v>
      </c>
      <c r="AH108" s="4">
        <v>0</v>
      </c>
      <c r="AI108" s="46">
        <v>0</v>
      </c>
      <c r="AJ108" s="47">
        <v>0</v>
      </c>
      <c r="AK108" s="4">
        <v>0</v>
      </c>
      <c r="AL108" s="46">
        <v>0</v>
      </c>
      <c r="AM108" s="47">
        <v>35.96</v>
      </c>
      <c r="AN108" s="4">
        <v>92.78</v>
      </c>
      <c r="AO108" s="46">
        <f t="shared" si="294"/>
        <v>2580.0889877641825</v>
      </c>
      <c r="AP108" s="47">
        <v>0</v>
      </c>
      <c r="AQ108" s="4">
        <v>0</v>
      </c>
      <c r="AR108" s="46">
        <v>0</v>
      </c>
      <c r="AS108" s="47">
        <v>0</v>
      </c>
      <c r="AT108" s="4">
        <v>0</v>
      </c>
      <c r="AU108" s="46">
        <v>0</v>
      </c>
      <c r="AV108" s="47">
        <v>0</v>
      </c>
      <c r="AW108" s="4">
        <v>0</v>
      </c>
      <c r="AX108" s="46">
        <v>0</v>
      </c>
      <c r="AY108" s="47">
        <v>0</v>
      </c>
      <c r="AZ108" s="4">
        <v>0</v>
      </c>
      <c r="BA108" s="46">
        <v>0</v>
      </c>
      <c r="BB108" s="47">
        <v>0</v>
      </c>
      <c r="BC108" s="4">
        <v>0</v>
      </c>
      <c r="BD108" s="46">
        <v>0</v>
      </c>
      <c r="BE108" s="47">
        <v>0</v>
      </c>
      <c r="BF108" s="4">
        <v>0</v>
      </c>
      <c r="BG108" s="46">
        <v>0</v>
      </c>
      <c r="BH108" s="47">
        <v>0</v>
      </c>
      <c r="BI108" s="4">
        <v>0</v>
      </c>
      <c r="BJ108" s="46">
        <v>0</v>
      </c>
      <c r="BK108" s="47">
        <v>0.01</v>
      </c>
      <c r="BL108" s="4">
        <v>1.42</v>
      </c>
      <c r="BM108" s="46">
        <f t="shared" si="305"/>
        <v>142000</v>
      </c>
      <c r="BN108" s="47">
        <v>0</v>
      </c>
      <c r="BO108" s="4">
        <v>0</v>
      </c>
      <c r="BP108" s="46">
        <v>0</v>
      </c>
      <c r="BQ108" s="47">
        <v>0.38</v>
      </c>
      <c r="BR108" s="4">
        <v>4.12</v>
      </c>
      <c r="BS108" s="15">
        <f t="shared" si="301"/>
        <v>10842.105263157895</v>
      </c>
      <c r="BT108" s="47">
        <v>0</v>
      </c>
      <c r="BU108" s="4">
        <v>0</v>
      </c>
      <c r="BV108" s="46">
        <v>0</v>
      </c>
      <c r="BW108" s="47">
        <v>0</v>
      </c>
      <c r="BX108" s="4">
        <v>0</v>
      </c>
      <c r="BY108" s="46">
        <v>0</v>
      </c>
      <c r="BZ108" s="47">
        <v>0</v>
      </c>
      <c r="CA108" s="4">
        <v>0</v>
      </c>
      <c r="CB108" s="46">
        <v>0</v>
      </c>
      <c r="CC108" s="47">
        <v>8.39</v>
      </c>
      <c r="CD108" s="4">
        <v>65.25</v>
      </c>
      <c r="CE108" s="15">
        <f t="shared" si="295"/>
        <v>7777.115613825983</v>
      </c>
      <c r="CF108" s="47">
        <v>0</v>
      </c>
      <c r="CG108" s="4">
        <v>0</v>
      </c>
      <c r="CH108" s="46">
        <v>0</v>
      </c>
      <c r="CI108" s="47">
        <v>0</v>
      </c>
      <c r="CJ108" s="4">
        <v>0</v>
      </c>
      <c r="CK108" s="46">
        <v>0</v>
      </c>
      <c r="CL108" s="47">
        <v>0</v>
      </c>
      <c r="CM108" s="4">
        <v>0</v>
      </c>
      <c r="CN108" s="46">
        <v>0</v>
      </c>
      <c r="CO108" s="47">
        <v>0</v>
      </c>
      <c r="CP108" s="4">
        <v>0</v>
      </c>
      <c r="CQ108" s="46">
        <v>0</v>
      </c>
      <c r="CR108" s="47">
        <v>0</v>
      </c>
      <c r="CS108" s="4">
        <v>0</v>
      </c>
      <c r="CT108" s="46">
        <v>0</v>
      </c>
      <c r="CU108" s="47">
        <v>0</v>
      </c>
      <c r="CV108" s="4">
        <v>0</v>
      </c>
      <c r="CW108" s="46">
        <f t="shared" si="296"/>
        <v>0</v>
      </c>
      <c r="CX108" s="47">
        <v>0</v>
      </c>
      <c r="CY108" s="4">
        <v>0</v>
      </c>
      <c r="CZ108" s="46">
        <v>0</v>
      </c>
      <c r="DA108" s="47">
        <v>0</v>
      </c>
      <c r="DB108" s="4">
        <v>0</v>
      </c>
      <c r="DC108" s="46">
        <v>0</v>
      </c>
      <c r="DD108" s="47">
        <v>0</v>
      </c>
      <c r="DE108" s="4">
        <v>0</v>
      </c>
      <c r="DF108" s="46">
        <v>0</v>
      </c>
      <c r="DG108" s="47">
        <v>0</v>
      </c>
      <c r="DH108" s="4">
        <v>0</v>
      </c>
      <c r="DI108" s="46">
        <v>0</v>
      </c>
      <c r="DJ108" s="47">
        <v>3.9E-2</v>
      </c>
      <c r="DK108" s="4">
        <v>3.63</v>
      </c>
      <c r="DL108" s="46">
        <f t="shared" ref="DL108" si="315">DK108/DJ108*1000</f>
        <v>93076.923076923078</v>
      </c>
      <c r="DM108" s="47">
        <v>0</v>
      </c>
      <c r="DN108" s="4">
        <v>0</v>
      </c>
      <c r="DO108" s="46">
        <v>0</v>
      </c>
      <c r="DP108" s="71">
        <v>0</v>
      </c>
      <c r="DQ108" s="4">
        <v>0</v>
      </c>
      <c r="DR108" s="46">
        <v>0</v>
      </c>
      <c r="DS108" s="47">
        <v>0</v>
      </c>
      <c r="DT108" s="4">
        <v>0</v>
      </c>
      <c r="DU108" s="46">
        <v>0</v>
      </c>
      <c r="DV108" s="47">
        <v>0</v>
      </c>
      <c r="DW108" s="4">
        <v>0</v>
      </c>
      <c r="DX108" s="46">
        <v>0</v>
      </c>
      <c r="DY108" s="47">
        <v>0</v>
      </c>
      <c r="DZ108" s="4">
        <v>0</v>
      </c>
      <c r="EA108" s="46">
        <v>0</v>
      </c>
      <c r="EB108" s="47">
        <v>1.621</v>
      </c>
      <c r="EC108" s="4">
        <v>15.26</v>
      </c>
      <c r="ED108" s="46">
        <f t="shared" si="303"/>
        <v>9413.9420111042564</v>
      </c>
      <c r="EE108" s="47">
        <v>5.6630000000000003</v>
      </c>
      <c r="EF108" s="4">
        <v>50.91</v>
      </c>
      <c r="EG108" s="46">
        <f t="shared" si="297"/>
        <v>8989.9346636058617</v>
      </c>
      <c r="EH108" s="6">
        <f t="shared" si="298"/>
        <v>59.564000000000007</v>
      </c>
      <c r="EI108" s="11">
        <f t="shared" si="299"/>
        <v>411.38</v>
      </c>
    </row>
    <row r="109" spans="1:139" ht="15" thickBot="1" x14ac:dyDescent="0.35">
      <c r="A109" s="75"/>
      <c r="B109" s="76" t="s">
        <v>17</v>
      </c>
      <c r="C109" s="66">
        <f>SUM(C97:C108)</f>
        <v>0.20500000000000002</v>
      </c>
      <c r="D109" s="33">
        <f>SUM(D97:D108)</f>
        <v>24.53</v>
      </c>
      <c r="E109" s="67"/>
      <c r="F109" s="66">
        <f>SUM(F97:F108)</f>
        <v>0</v>
      </c>
      <c r="G109" s="33">
        <f>SUM(G97:G108)</f>
        <v>0</v>
      </c>
      <c r="H109" s="67"/>
      <c r="I109" s="66">
        <f>SUM(I97:I108)</f>
        <v>0</v>
      </c>
      <c r="J109" s="33">
        <f>SUM(J97:J108)</f>
        <v>0</v>
      </c>
      <c r="K109" s="67"/>
      <c r="L109" s="66">
        <f>SUM(L97:L108)</f>
        <v>22.687999999999999</v>
      </c>
      <c r="M109" s="33">
        <f>SUM(M97:M108)</f>
        <v>449.92</v>
      </c>
      <c r="N109" s="67"/>
      <c r="O109" s="66">
        <f t="shared" ref="O109:P109" si="316">SUM(O97:O108)</f>
        <v>0</v>
      </c>
      <c r="P109" s="33">
        <f t="shared" si="316"/>
        <v>0</v>
      </c>
      <c r="Q109" s="67"/>
      <c r="R109" s="66">
        <f>SUM(R97:R108)</f>
        <v>0</v>
      </c>
      <c r="S109" s="33">
        <f>SUM(S97:S108)</f>
        <v>0</v>
      </c>
      <c r="T109" s="67"/>
      <c r="U109" s="66"/>
      <c r="V109" s="33"/>
      <c r="W109" s="67"/>
      <c r="X109" s="66">
        <f>SUM(X97:X108)</f>
        <v>0</v>
      </c>
      <c r="Y109" s="33">
        <f>SUM(Y97:Y108)</f>
        <v>0</v>
      </c>
      <c r="Z109" s="67"/>
      <c r="AA109" s="66">
        <f>SUM(AA97:AA108)</f>
        <v>3.1</v>
      </c>
      <c r="AB109" s="33">
        <f>SUM(AB97:AB108)</f>
        <v>14.54</v>
      </c>
      <c r="AC109" s="67"/>
      <c r="AD109" s="66">
        <f>SUM(AD97:AD108)</f>
        <v>1.8480000000000003</v>
      </c>
      <c r="AE109" s="33">
        <f>SUM(AE97:AE108)</f>
        <v>92.570000000000007</v>
      </c>
      <c r="AF109" s="67"/>
      <c r="AG109" s="66">
        <f>SUM(AG97:AG108)</f>
        <v>0</v>
      </c>
      <c r="AH109" s="33">
        <f>SUM(AH97:AH108)</f>
        <v>0</v>
      </c>
      <c r="AI109" s="67"/>
      <c r="AJ109" s="66">
        <f>SUM(AJ97:AJ108)</f>
        <v>0</v>
      </c>
      <c r="AK109" s="33">
        <f>SUM(AK97:AK108)</f>
        <v>0</v>
      </c>
      <c r="AL109" s="67"/>
      <c r="AM109" s="66">
        <f>SUM(AM97:AM108)</f>
        <v>1163.8060000000003</v>
      </c>
      <c r="AN109" s="33">
        <f>SUM(AN97:AN108)</f>
        <v>3838.9</v>
      </c>
      <c r="AO109" s="67"/>
      <c r="AP109" s="66">
        <f>SUM(AP97:AP108)</f>
        <v>0</v>
      </c>
      <c r="AQ109" s="33">
        <f>SUM(AQ97:AQ108)</f>
        <v>0</v>
      </c>
      <c r="AR109" s="67"/>
      <c r="AS109" s="66">
        <f>SUM(AS97:AS108)</f>
        <v>0</v>
      </c>
      <c r="AT109" s="33">
        <f>SUM(AT97:AT108)</f>
        <v>0</v>
      </c>
      <c r="AU109" s="67"/>
      <c r="AV109" s="66">
        <f>SUM(AV97:AV108)</f>
        <v>0</v>
      </c>
      <c r="AW109" s="33">
        <f>SUM(AW97:AW108)</f>
        <v>0</v>
      </c>
      <c r="AX109" s="67"/>
      <c r="AY109" s="66">
        <f>SUM(AY97:AY108)</f>
        <v>0</v>
      </c>
      <c r="AZ109" s="33">
        <f>SUM(AZ97:AZ108)</f>
        <v>0</v>
      </c>
      <c r="BA109" s="67"/>
      <c r="BB109" s="66">
        <f>SUM(BB97:BB108)</f>
        <v>0</v>
      </c>
      <c r="BC109" s="33">
        <f>SUM(BC97:BC108)</f>
        <v>0</v>
      </c>
      <c r="BD109" s="67"/>
      <c r="BE109" s="66">
        <f>SUM(BE97:BE108)</f>
        <v>1.0999999999999999E-2</v>
      </c>
      <c r="BF109" s="33">
        <f>SUM(BF97:BF108)</f>
        <v>0.17</v>
      </c>
      <c r="BG109" s="67"/>
      <c r="BH109" s="66">
        <f>SUM(BH97:BH108)</f>
        <v>0</v>
      </c>
      <c r="BI109" s="33">
        <f>SUM(BI97:BI108)</f>
        <v>0</v>
      </c>
      <c r="BJ109" s="67"/>
      <c r="BK109" s="66">
        <f>SUM(BK97:BK108)</f>
        <v>1.4999999999999999E-2</v>
      </c>
      <c r="BL109" s="33">
        <f>SUM(BL97:BL108)</f>
        <v>1.46</v>
      </c>
      <c r="BM109" s="67"/>
      <c r="BN109" s="66">
        <f>SUM(BN97:BN108)</f>
        <v>0</v>
      </c>
      <c r="BO109" s="33">
        <f>SUM(BO97:BO108)</f>
        <v>0</v>
      </c>
      <c r="BP109" s="67"/>
      <c r="BQ109" s="66">
        <f>SUM(BQ97:BQ108)</f>
        <v>2.5149999999999997</v>
      </c>
      <c r="BR109" s="33">
        <f>SUM(BR97:BR108)</f>
        <v>25.17</v>
      </c>
      <c r="BS109" s="67"/>
      <c r="BT109" s="66">
        <f>SUM(BT97:BT108)</f>
        <v>0.02</v>
      </c>
      <c r="BU109" s="33">
        <f>SUM(BU97:BU108)</f>
        <v>2.54</v>
      </c>
      <c r="BV109" s="67"/>
      <c r="BW109" s="66">
        <f>SUM(BW97:BW108)</f>
        <v>0</v>
      </c>
      <c r="BX109" s="33">
        <f>SUM(BX97:BX108)</f>
        <v>0</v>
      </c>
      <c r="BY109" s="67"/>
      <c r="BZ109" s="66">
        <f>SUM(BZ97:BZ108)</f>
        <v>8.7330000000000005</v>
      </c>
      <c r="CA109" s="33">
        <f>SUM(CA97:CA108)</f>
        <v>82.14</v>
      </c>
      <c r="CB109" s="67"/>
      <c r="CC109" s="66">
        <f>SUM(CC97:CC108)</f>
        <v>251.322</v>
      </c>
      <c r="CD109" s="33">
        <f>SUM(CD97:CD108)</f>
        <v>1909.57</v>
      </c>
      <c r="CE109" s="67"/>
      <c r="CF109" s="66">
        <f>SUM(CF97:CF108)</f>
        <v>0.36400000000000005</v>
      </c>
      <c r="CG109" s="33">
        <f>SUM(CG97:CG108)</f>
        <v>17.509999999999998</v>
      </c>
      <c r="CH109" s="67"/>
      <c r="CI109" s="66">
        <f>SUM(CI97:CI108)</f>
        <v>0</v>
      </c>
      <c r="CJ109" s="33">
        <f>SUM(CJ97:CJ108)</f>
        <v>0</v>
      </c>
      <c r="CK109" s="67"/>
      <c r="CL109" s="66">
        <f>SUM(CL97:CL108)</f>
        <v>2.6000000000000002E-2</v>
      </c>
      <c r="CM109" s="33">
        <f>SUM(CM97:CM108)</f>
        <v>3.35</v>
      </c>
      <c r="CN109" s="67"/>
      <c r="CO109" s="66">
        <f>SUM(CO97:CO108)</f>
        <v>0</v>
      </c>
      <c r="CP109" s="33">
        <f>SUM(CP97:CP108)</f>
        <v>0</v>
      </c>
      <c r="CQ109" s="67"/>
      <c r="CR109" s="66">
        <f>SUM(CR97:CR108)</f>
        <v>0</v>
      </c>
      <c r="CS109" s="33">
        <f>SUM(CS97:CS108)</f>
        <v>0</v>
      </c>
      <c r="CT109" s="67"/>
      <c r="CU109" s="66">
        <f t="shared" ref="CU109:CV109" si="317">SUM(CU97:CU108)</f>
        <v>0</v>
      </c>
      <c r="CV109" s="33">
        <f t="shared" si="317"/>
        <v>0</v>
      </c>
      <c r="CW109" s="67"/>
      <c r="CX109" s="66">
        <f>SUM(CX97:CX108)</f>
        <v>0</v>
      </c>
      <c r="CY109" s="33">
        <f>SUM(CY97:CY108)</f>
        <v>0</v>
      </c>
      <c r="CZ109" s="67"/>
      <c r="DA109" s="66">
        <f>SUM(DA97:DA108)</f>
        <v>0</v>
      </c>
      <c r="DB109" s="33">
        <f>SUM(DB97:DB108)</f>
        <v>0</v>
      </c>
      <c r="DC109" s="67"/>
      <c r="DD109" s="66">
        <f>SUM(DD97:DD108)</f>
        <v>0</v>
      </c>
      <c r="DE109" s="33">
        <f>SUM(DE97:DE108)</f>
        <v>0</v>
      </c>
      <c r="DF109" s="67"/>
      <c r="DG109" s="66">
        <f>SUM(DG97:DG108)</f>
        <v>0</v>
      </c>
      <c r="DH109" s="33">
        <f>SUM(DH97:DH108)</f>
        <v>0</v>
      </c>
      <c r="DI109" s="67"/>
      <c r="DJ109" s="66">
        <f>SUM(DJ97:DJ108)</f>
        <v>3.9E-2</v>
      </c>
      <c r="DK109" s="33">
        <f>SUM(DK97:DK108)</f>
        <v>3.63</v>
      </c>
      <c r="DL109" s="67"/>
      <c r="DM109" s="66">
        <f>SUM(DM97:DM108)</f>
        <v>3</v>
      </c>
      <c r="DN109" s="33">
        <f>SUM(DN97:DN108)</f>
        <v>119.97</v>
      </c>
      <c r="DO109" s="67"/>
      <c r="DP109" s="72">
        <f>SUM(DP97:DP108)</f>
        <v>0.69000000000000006</v>
      </c>
      <c r="DQ109" s="33">
        <f>SUM(DQ97:DQ108)</f>
        <v>40.790000000000006</v>
      </c>
      <c r="DR109" s="67"/>
      <c r="DS109" s="66">
        <f>SUM(DS97:DS108)</f>
        <v>0.01</v>
      </c>
      <c r="DT109" s="33">
        <f>SUM(DT97:DT108)</f>
        <v>0.27</v>
      </c>
      <c r="DU109" s="67"/>
      <c r="DV109" s="66">
        <f>SUM(DV97:DV108)</f>
        <v>0</v>
      </c>
      <c r="DW109" s="33">
        <f>SUM(DW97:DW108)</f>
        <v>0</v>
      </c>
      <c r="DX109" s="67"/>
      <c r="DY109" s="66">
        <f>SUM(DY97:DY108)</f>
        <v>0</v>
      </c>
      <c r="DZ109" s="33">
        <f>SUM(DZ97:DZ108)</f>
        <v>0</v>
      </c>
      <c r="EA109" s="67"/>
      <c r="EB109" s="66">
        <f>SUM(EB97:EB108)</f>
        <v>28.917999999999999</v>
      </c>
      <c r="EC109" s="33">
        <f>SUM(EC97:EC108)</f>
        <v>447.96</v>
      </c>
      <c r="ED109" s="67"/>
      <c r="EE109" s="66">
        <f>SUM(EE97:EE108)</f>
        <v>777.39800000000002</v>
      </c>
      <c r="EF109" s="33">
        <f>SUM(EF97:EF108)</f>
        <v>5586.5700000000006</v>
      </c>
      <c r="EG109" s="67"/>
      <c r="EH109" s="34">
        <f t="shared" si="298"/>
        <v>2264.7080000000001</v>
      </c>
      <c r="EI109" s="35">
        <f t="shared" si="299"/>
        <v>12661.560000000005</v>
      </c>
    </row>
    <row r="110" spans="1:139" x14ac:dyDescent="0.3">
      <c r="A110" s="60">
        <v>2017</v>
      </c>
      <c r="B110" s="65" t="s">
        <v>5</v>
      </c>
      <c r="C110" s="45">
        <v>0</v>
      </c>
      <c r="D110" s="12">
        <v>0</v>
      </c>
      <c r="E110" s="46">
        <v>0</v>
      </c>
      <c r="F110" s="45">
        <v>0</v>
      </c>
      <c r="G110" s="12">
        <v>0</v>
      </c>
      <c r="H110" s="46">
        <v>0</v>
      </c>
      <c r="I110" s="45">
        <v>0</v>
      </c>
      <c r="J110" s="12">
        <v>0</v>
      </c>
      <c r="K110" s="46">
        <v>0</v>
      </c>
      <c r="L110" s="45">
        <v>1.3620000000000001</v>
      </c>
      <c r="M110" s="12">
        <v>10.59</v>
      </c>
      <c r="N110" s="46">
        <f t="shared" ref="N110:N121" si="318">M110/L110*1000</f>
        <v>7775.3303964757697</v>
      </c>
      <c r="O110" s="45">
        <v>0</v>
      </c>
      <c r="P110" s="12">
        <v>0</v>
      </c>
      <c r="Q110" s="46">
        <f t="shared" ref="Q110:Q121" si="319">IF(O110=0,0,P110/O110*1000)</f>
        <v>0</v>
      </c>
      <c r="R110" s="45">
        <v>0</v>
      </c>
      <c r="S110" s="12">
        <v>0</v>
      </c>
      <c r="T110" s="46">
        <v>0</v>
      </c>
      <c r="U110" s="45"/>
      <c r="V110" s="12"/>
      <c r="W110" s="46"/>
      <c r="X110" s="45">
        <v>0</v>
      </c>
      <c r="Y110" s="12">
        <v>0</v>
      </c>
      <c r="Z110" s="46">
        <v>0</v>
      </c>
      <c r="AA110" s="45">
        <v>0</v>
      </c>
      <c r="AB110" s="12">
        <v>0</v>
      </c>
      <c r="AC110" s="46">
        <v>0</v>
      </c>
      <c r="AD110" s="45">
        <v>0</v>
      </c>
      <c r="AE110" s="12">
        <v>0</v>
      </c>
      <c r="AF110" s="46">
        <v>0</v>
      </c>
      <c r="AG110" s="45">
        <v>0</v>
      </c>
      <c r="AH110" s="12">
        <v>0</v>
      </c>
      <c r="AI110" s="46">
        <v>0</v>
      </c>
      <c r="AJ110" s="45">
        <v>0</v>
      </c>
      <c r="AK110" s="12">
        <v>0</v>
      </c>
      <c r="AL110" s="46">
        <v>0</v>
      </c>
      <c r="AM110" s="45">
        <v>85.016000000000005</v>
      </c>
      <c r="AN110" s="12">
        <v>284.54000000000002</v>
      </c>
      <c r="AO110" s="46">
        <f t="shared" ref="AO110:AO121" si="320">AN110/AM110*1000</f>
        <v>3346.8994071704151</v>
      </c>
      <c r="AP110" s="45">
        <v>0</v>
      </c>
      <c r="AQ110" s="12">
        <v>0</v>
      </c>
      <c r="AR110" s="46">
        <v>0</v>
      </c>
      <c r="AS110" s="45">
        <v>0</v>
      </c>
      <c r="AT110" s="12">
        <v>0</v>
      </c>
      <c r="AU110" s="46">
        <v>0</v>
      </c>
      <c r="AV110" s="45">
        <v>0</v>
      </c>
      <c r="AW110" s="12">
        <v>0</v>
      </c>
      <c r="AX110" s="46">
        <v>0</v>
      </c>
      <c r="AY110" s="45">
        <v>0</v>
      </c>
      <c r="AZ110" s="12">
        <v>0</v>
      </c>
      <c r="BA110" s="46">
        <v>0</v>
      </c>
      <c r="BB110" s="45">
        <v>0</v>
      </c>
      <c r="BC110" s="12">
        <v>0</v>
      </c>
      <c r="BD110" s="46">
        <v>0</v>
      </c>
      <c r="BE110" s="45">
        <v>0</v>
      </c>
      <c r="BF110" s="12">
        <v>0</v>
      </c>
      <c r="BG110" s="46">
        <v>0</v>
      </c>
      <c r="BH110" s="45">
        <v>0</v>
      </c>
      <c r="BI110" s="12">
        <v>0</v>
      </c>
      <c r="BJ110" s="46">
        <v>0</v>
      </c>
      <c r="BK110" s="45">
        <v>0</v>
      </c>
      <c r="BL110" s="12">
        <v>0</v>
      </c>
      <c r="BM110" s="46">
        <v>0</v>
      </c>
      <c r="BN110" s="45">
        <v>0</v>
      </c>
      <c r="BO110" s="12">
        <v>0</v>
      </c>
      <c r="BP110" s="46">
        <v>0</v>
      </c>
      <c r="BQ110" s="45">
        <v>0</v>
      </c>
      <c r="BR110" s="12">
        <v>0</v>
      </c>
      <c r="BS110" s="46">
        <v>0</v>
      </c>
      <c r="BT110" s="45">
        <v>0</v>
      </c>
      <c r="BU110" s="12">
        <v>0</v>
      </c>
      <c r="BV110" s="46">
        <v>0</v>
      </c>
      <c r="BW110" s="45">
        <v>0</v>
      </c>
      <c r="BX110" s="12">
        <v>0</v>
      </c>
      <c r="BY110" s="46">
        <v>0</v>
      </c>
      <c r="BZ110" s="45">
        <v>0</v>
      </c>
      <c r="CA110" s="12">
        <v>0</v>
      </c>
      <c r="CB110" s="46">
        <v>0</v>
      </c>
      <c r="CC110" s="45">
        <v>23.632000000000001</v>
      </c>
      <c r="CD110" s="12">
        <v>134.26</v>
      </c>
      <c r="CE110" s="46">
        <f t="shared" ref="CE110:CE121" si="321">CD110/CC110*1000</f>
        <v>5681.2796208530799</v>
      </c>
      <c r="CF110" s="45">
        <v>1.2</v>
      </c>
      <c r="CG110" s="12">
        <v>63.07</v>
      </c>
      <c r="CH110" s="46">
        <f t="shared" ref="CH110:CH115" si="322">CG110/CF110*1000</f>
        <v>52558.333333333336</v>
      </c>
      <c r="CI110" s="45">
        <v>0</v>
      </c>
      <c r="CJ110" s="12">
        <v>0</v>
      </c>
      <c r="CK110" s="46">
        <v>0</v>
      </c>
      <c r="CL110" s="45">
        <v>0</v>
      </c>
      <c r="CM110" s="12">
        <v>0</v>
      </c>
      <c r="CN110" s="46">
        <v>0</v>
      </c>
      <c r="CO110" s="45">
        <v>0</v>
      </c>
      <c r="CP110" s="12">
        <v>0</v>
      </c>
      <c r="CQ110" s="46">
        <v>0</v>
      </c>
      <c r="CR110" s="45">
        <v>1.4999999999999999E-2</v>
      </c>
      <c r="CS110" s="12">
        <v>7.24</v>
      </c>
      <c r="CT110" s="46">
        <f t="shared" ref="CT110" si="323">CS110/CR110*1000</f>
        <v>482666.66666666669</v>
      </c>
      <c r="CU110" s="45">
        <v>0</v>
      </c>
      <c r="CV110" s="12">
        <v>0</v>
      </c>
      <c r="CW110" s="46">
        <f t="shared" ref="CW110:CW121" si="324">IF(CU110=0,0,CV110/CU110*1000)</f>
        <v>0</v>
      </c>
      <c r="CX110" s="45">
        <v>0</v>
      </c>
      <c r="CY110" s="12">
        <v>0</v>
      </c>
      <c r="CZ110" s="46">
        <v>0</v>
      </c>
      <c r="DA110" s="45">
        <v>0</v>
      </c>
      <c r="DB110" s="12">
        <v>0</v>
      </c>
      <c r="DC110" s="46">
        <v>0</v>
      </c>
      <c r="DD110" s="45">
        <v>0</v>
      </c>
      <c r="DE110" s="12">
        <v>0</v>
      </c>
      <c r="DF110" s="46">
        <v>0</v>
      </c>
      <c r="DG110" s="45">
        <v>0</v>
      </c>
      <c r="DH110" s="12">
        <v>0</v>
      </c>
      <c r="DI110" s="46">
        <v>0</v>
      </c>
      <c r="DJ110" s="45">
        <v>2.1000000000000001E-2</v>
      </c>
      <c r="DK110" s="12">
        <v>12.22</v>
      </c>
      <c r="DL110" s="46">
        <f t="shared" ref="DL110:DL120" si="325">DK110/DJ110*1000</f>
        <v>581904.76190476189</v>
      </c>
      <c r="DM110" s="45">
        <v>0</v>
      </c>
      <c r="DN110" s="12">
        <v>0</v>
      </c>
      <c r="DO110" s="46">
        <v>0</v>
      </c>
      <c r="DP110" s="73">
        <v>0.158</v>
      </c>
      <c r="DQ110" s="12">
        <v>11.46</v>
      </c>
      <c r="DR110" s="46">
        <f t="shared" ref="DR110:DR115" si="326">DQ110/DP110*1000</f>
        <v>72531.645569620247</v>
      </c>
      <c r="DS110" s="45">
        <v>0</v>
      </c>
      <c r="DT110" s="12">
        <v>0</v>
      </c>
      <c r="DU110" s="46">
        <v>0</v>
      </c>
      <c r="DV110" s="45">
        <v>2.5</v>
      </c>
      <c r="DW110" s="12">
        <v>85</v>
      </c>
      <c r="DX110" s="46">
        <f t="shared" ref="DX110" si="327">DW110/DV110*1000</f>
        <v>34000</v>
      </c>
      <c r="DY110" s="45">
        <v>0</v>
      </c>
      <c r="DZ110" s="12">
        <v>0</v>
      </c>
      <c r="EA110" s="46">
        <v>0</v>
      </c>
      <c r="EB110" s="45">
        <v>0</v>
      </c>
      <c r="EC110" s="12">
        <v>0</v>
      </c>
      <c r="ED110" s="46">
        <v>0</v>
      </c>
      <c r="EE110" s="45">
        <v>5.3179999999999996</v>
      </c>
      <c r="EF110" s="12">
        <v>38.69</v>
      </c>
      <c r="EG110" s="46">
        <f t="shared" ref="EG110:EG121" si="328">EF110/EE110*1000</f>
        <v>7275.2914629559982</v>
      </c>
      <c r="EH110" s="6">
        <f t="shared" ref="EH110:EH122" si="329">C110+F110+L110+R110+X110+AA110+AD110+AP110+AY110+BH110+BK110+BN110+BQ110+BW110+BZ110+CC110+CF110+CI110+CR110+DG110+AM110+DJ110+DM110+EB110+EE110+DV110+DA110+CO110+AG110+AJ110+DP110+DD110+AS110+CL110+BE110+BT110+DS110+I110+CX110+DY110</f>
        <v>119.22200000000001</v>
      </c>
      <c r="EI110" s="11">
        <f t="shared" ref="EI110:EI122" si="330">D110+G110+M110+S110+Y110+AB110+AE110+AQ110+AZ110+BI110+BL110+BO110+BR110+BX110+CA110+CD110+CG110+CJ110+CS110+DH110+AN110+DK110+DN110+EC110+EF110+DW110+DB110+CP110+AH110+AK110+DQ110+DE110+AT110+CM110+BF110+BU110+DT110+J110+CY110+DZ110</f>
        <v>647.07000000000016</v>
      </c>
    </row>
    <row r="111" spans="1:139" x14ac:dyDescent="0.3">
      <c r="A111" s="60">
        <v>2017</v>
      </c>
      <c r="B111" s="61" t="s">
        <v>6</v>
      </c>
      <c r="C111" s="47">
        <v>0</v>
      </c>
      <c r="D111" s="4">
        <v>0</v>
      </c>
      <c r="E111" s="46">
        <v>0</v>
      </c>
      <c r="F111" s="47">
        <v>0</v>
      </c>
      <c r="G111" s="4">
        <v>0</v>
      </c>
      <c r="H111" s="46">
        <v>0</v>
      </c>
      <c r="I111" s="47">
        <v>0</v>
      </c>
      <c r="J111" s="4">
        <v>0</v>
      </c>
      <c r="K111" s="46">
        <v>0</v>
      </c>
      <c r="L111" s="47">
        <v>0.253</v>
      </c>
      <c r="M111" s="4">
        <v>4.42</v>
      </c>
      <c r="N111" s="46">
        <f t="shared" si="318"/>
        <v>17470.355731225296</v>
      </c>
      <c r="O111" s="47">
        <v>0</v>
      </c>
      <c r="P111" s="4">
        <v>0</v>
      </c>
      <c r="Q111" s="46">
        <f t="shared" si="319"/>
        <v>0</v>
      </c>
      <c r="R111" s="47">
        <v>0</v>
      </c>
      <c r="S111" s="4">
        <v>0</v>
      </c>
      <c r="T111" s="46">
        <v>0</v>
      </c>
      <c r="U111" s="47"/>
      <c r="V111" s="4"/>
      <c r="W111" s="46"/>
      <c r="X111" s="47">
        <v>0</v>
      </c>
      <c r="Y111" s="4">
        <v>0</v>
      </c>
      <c r="Z111" s="46">
        <v>0</v>
      </c>
      <c r="AA111" s="47">
        <v>0</v>
      </c>
      <c r="AB111" s="4">
        <v>0</v>
      </c>
      <c r="AC111" s="46">
        <v>0</v>
      </c>
      <c r="AD111" s="47">
        <v>0.01</v>
      </c>
      <c r="AE111" s="4">
        <v>0.3</v>
      </c>
      <c r="AF111" s="46">
        <f t="shared" ref="AF111:AF121" si="331">AE111/AD111*1000</f>
        <v>30000</v>
      </c>
      <c r="AG111" s="47">
        <v>0</v>
      </c>
      <c r="AH111" s="4">
        <v>0</v>
      </c>
      <c r="AI111" s="46">
        <v>0</v>
      </c>
      <c r="AJ111" s="47">
        <v>0</v>
      </c>
      <c r="AK111" s="4">
        <v>0</v>
      </c>
      <c r="AL111" s="46">
        <v>0</v>
      </c>
      <c r="AM111" s="47">
        <v>103.232</v>
      </c>
      <c r="AN111" s="4">
        <v>337.47</v>
      </c>
      <c r="AO111" s="46">
        <f t="shared" si="320"/>
        <v>3269.0444823310604</v>
      </c>
      <c r="AP111" s="47">
        <v>0</v>
      </c>
      <c r="AQ111" s="4">
        <v>0</v>
      </c>
      <c r="AR111" s="46">
        <v>0</v>
      </c>
      <c r="AS111" s="47">
        <v>0</v>
      </c>
      <c r="AT111" s="4">
        <v>0</v>
      </c>
      <c r="AU111" s="46">
        <v>0</v>
      </c>
      <c r="AV111" s="47">
        <v>0</v>
      </c>
      <c r="AW111" s="4">
        <v>0</v>
      </c>
      <c r="AX111" s="46">
        <v>0</v>
      </c>
      <c r="AY111" s="47">
        <v>0</v>
      </c>
      <c r="AZ111" s="4">
        <v>0</v>
      </c>
      <c r="BA111" s="46">
        <v>0</v>
      </c>
      <c r="BB111" s="47">
        <v>0</v>
      </c>
      <c r="BC111" s="4">
        <v>0</v>
      </c>
      <c r="BD111" s="46">
        <v>0</v>
      </c>
      <c r="BE111" s="47">
        <v>0</v>
      </c>
      <c r="BF111" s="4">
        <v>0</v>
      </c>
      <c r="BG111" s="46">
        <v>0</v>
      </c>
      <c r="BH111" s="47">
        <v>0</v>
      </c>
      <c r="BI111" s="4">
        <v>0</v>
      </c>
      <c r="BJ111" s="46">
        <v>0</v>
      </c>
      <c r="BK111" s="47">
        <v>0</v>
      </c>
      <c r="BL111" s="4">
        <v>0</v>
      </c>
      <c r="BM111" s="46">
        <v>0</v>
      </c>
      <c r="BN111" s="47">
        <v>0</v>
      </c>
      <c r="BO111" s="4">
        <v>0</v>
      </c>
      <c r="BP111" s="46">
        <v>0</v>
      </c>
      <c r="BQ111" s="47">
        <v>0.19</v>
      </c>
      <c r="BR111" s="4">
        <v>2.0499999999999998</v>
      </c>
      <c r="BS111" s="46">
        <f t="shared" ref="BS111:BS120" si="332">BR111/BQ111*1000</f>
        <v>10789.473684210525</v>
      </c>
      <c r="BT111" s="47">
        <v>0</v>
      </c>
      <c r="BU111" s="4">
        <v>0</v>
      </c>
      <c r="BV111" s="46">
        <v>0</v>
      </c>
      <c r="BW111" s="47">
        <v>0</v>
      </c>
      <c r="BX111" s="4">
        <v>0</v>
      </c>
      <c r="BY111" s="46">
        <v>0</v>
      </c>
      <c r="BZ111" s="47">
        <v>1.8</v>
      </c>
      <c r="CA111" s="4">
        <v>13.95</v>
      </c>
      <c r="CB111" s="46">
        <f t="shared" ref="CB111:CB119" si="333">CA111/BZ111*1000</f>
        <v>7749.9999999999991</v>
      </c>
      <c r="CC111" s="47">
        <v>26.259</v>
      </c>
      <c r="CD111" s="4">
        <v>98.05</v>
      </c>
      <c r="CE111" s="46">
        <f t="shared" si="321"/>
        <v>3733.9578811074298</v>
      </c>
      <c r="CF111" s="47">
        <v>0</v>
      </c>
      <c r="CG111" s="4">
        <v>0</v>
      </c>
      <c r="CH111" s="46">
        <v>0</v>
      </c>
      <c r="CI111" s="47">
        <v>0</v>
      </c>
      <c r="CJ111" s="4">
        <v>0</v>
      </c>
      <c r="CK111" s="46">
        <v>0</v>
      </c>
      <c r="CL111" s="47">
        <v>0</v>
      </c>
      <c r="CM111" s="4">
        <v>0</v>
      </c>
      <c r="CN111" s="46">
        <v>0</v>
      </c>
      <c r="CO111" s="47">
        <v>0</v>
      </c>
      <c r="CP111" s="4">
        <v>0</v>
      </c>
      <c r="CQ111" s="46">
        <v>0</v>
      </c>
      <c r="CR111" s="47">
        <v>0</v>
      </c>
      <c r="CS111" s="4">
        <v>0</v>
      </c>
      <c r="CT111" s="46">
        <v>0</v>
      </c>
      <c r="CU111" s="47">
        <v>0</v>
      </c>
      <c r="CV111" s="4">
        <v>0</v>
      </c>
      <c r="CW111" s="46">
        <f t="shared" si="324"/>
        <v>0</v>
      </c>
      <c r="CX111" s="47">
        <v>0</v>
      </c>
      <c r="CY111" s="4">
        <v>0</v>
      </c>
      <c r="CZ111" s="46">
        <v>0</v>
      </c>
      <c r="DA111" s="47">
        <v>0</v>
      </c>
      <c r="DB111" s="4">
        <v>0</v>
      </c>
      <c r="DC111" s="46">
        <v>0</v>
      </c>
      <c r="DD111" s="47">
        <v>0</v>
      </c>
      <c r="DE111" s="4">
        <v>0</v>
      </c>
      <c r="DF111" s="46">
        <v>0</v>
      </c>
      <c r="DG111" s="47">
        <v>0</v>
      </c>
      <c r="DH111" s="4">
        <v>0</v>
      </c>
      <c r="DI111" s="46">
        <v>0</v>
      </c>
      <c r="DJ111" s="47">
        <v>0</v>
      </c>
      <c r="DK111" s="4">
        <v>0</v>
      </c>
      <c r="DL111" s="46">
        <v>0</v>
      </c>
      <c r="DM111" s="47">
        <v>6.0000000000000001E-3</v>
      </c>
      <c r="DN111" s="4">
        <v>5.4</v>
      </c>
      <c r="DO111" s="46">
        <f t="shared" ref="DO111:DO121" si="334">DN111/DM111*1000</f>
        <v>900000</v>
      </c>
      <c r="DP111" s="71">
        <v>0</v>
      </c>
      <c r="DQ111" s="4">
        <v>0</v>
      </c>
      <c r="DR111" s="46">
        <v>0</v>
      </c>
      <c r="DS111" s="47">
        <v>0</v>
      </c>
      <c r="DT111" s="4">
        <v>0</v>
      </c>
      <c r="DU111" s="46">
        <v>0</v>
      </c>
      <c r="DV111" s="47">
        <v>0</v>
      </c>
      <c r="DW111" s="4">
        <v>0</v>
      </c>
      <c r="DX111" s="46">
        <v>0</v>
      </c>
      <c r="DY111" s="45">
        <v>0</v>
      </c>
      <c r="DZ111" s="12">
        <v>0</v>
      </c>
      <c r="EA111" s="46">
        <v>0</v>
      </c>
      <c r="EB111" s="47">
        <v>0</v>
      </c>
      <c r="EC111" s="4">
        <v>0</v>
      </c>
      <c r="ED111" s="46">
        <v>0</v>
      </c>
      <c r="EE111" s="47">
        <v>7.3460000000000001</v>
      </c>
      <c r="EF111" s="4">
        <v>163.63999999999999</v>
      </c>
      <c r="EG111" s="46">
        <f t="shared" si="328"/>
        <v>22276.068608766676</v>
      </c>
      <c r="EH111" s="6">
        <f t="shared" si="329"/>
        <v>139.096</v>
      </c>
      <c r="EI111" s="11">
        <f t="shared" si="330"/>
        <v>625.28</v>
      </c>
    </row>
    <row r="112" spans="1:139" x14ac:dyDescent="0.3">
      <c r="A112" s="60">
        <v>2017</v>
      </c>
      <c r="B112" s="61" t="s">
        <v>7</v>
      </c>
      <c r="C112" s="47">
        <v>0</v>
      </c>
      <c r="D112" s="4">
        <v>0</v>
      </c>
      <c r="E112" s="46">
        <v>0</v>
      </c>
      <c r="F112" s="47">
        <v>0</v>
      </c>
      <c r="G112" s="4">
        <v>0</v>
      </c>
      <c r="H112" s="46">
        <v>0</v>
      </c>
      <c r="I112" s="47">
        <v>2.9319999999999999</v>
      </c>
      <c r="J112" s="4">
        <v>55.66</v>
      </c>
      <c r="K112" s="46">
        <f t="shared" ref="K112" si="335">J112/I112*1000</f>
        <v>18983.628922237378</v>
      </c>
      <c r="L112" s="47">
        <v>0.51</v>
      </c>
      <c r="M112" s="4">
        <v>7.05</v>
      </c>
      <c r="N112" s="46">
        <f t="shared" si="318"/>
        <v>13823.529411764704</v>
      </c>
      <c r="O112" s="47">
        <v>0</v>
      </c>
      <c r="P112" s="4">
        <v>0</v>
      </c>
      <c r="Q112" s="46">
        <f t="shared" si="319"/>
        <v>0</v>
      </c>
      <c r="R112" s="47">
        <v>0</v>
      </c>
      <c r="S112" s="4">
        <v>0</v>
      </c>
      <c r="T112" s="46">
        <v>0</v>
      </c>
      <c r="U112" s="47"/>
      <c r="V112" s="4"/>
      <c r="W112" s="46"/>
      <c r="X112" s="47">
        <v>0</v>
      </c>
      <c r="Y112" s="4">
        <v>0</v>
      </c>
      <c r="Z112" s="46">
        <v>0</v>
      </c>
      <c r="AA112" s="47">
        <v>0</v>
      </c>
      <c r="AB112" s="4">
        <v>0</v>
      </c>
      <c r="AC112" s="46">
        <v>0</v>
      </c>
      <c r="AD112" s="47">
        <v>0.29399999999999998</v>
      </c>
      <c r="AE112" s="4">
        <v>13.63</v>
      </c>
      <c r="AF112" s="46">
        <f t="shared" si="331"/>
        <v>46360.544217687078</v>
      </c>
      <c r="AG112" s="47">
        <v>0</v>
      </c>
      <c r="AH112" s="4">
        <v>0</v>
      </c>
      <c r="AI112" s="46">
        <v>0</v>
      </c>
      <c r="AJ112" s="47">
        <v>0</v>
      </c>
      <c r="AK112" s="4">
        <v>0</v>
      </c>
      <c r="AL112" s="46">
        <v>0</v>
      </c>
      <c r="AM112" s="47">
        <v>90.96</v>
      </c>
      <c r="AN112" s="4">
        <v>234.68</v>
      </c>
      <c r="AO112" s="46">
        <f t="shared" si="320"/>
        <v>2580.0351802990326</v>
      </c>
      <c r="AP112" s="47">
        <v>0</v>
      </c>
      <c r="AQ112" s="4">
        <v>0</v>
      </c>
      <c r="AR112" s="46">
        <v>0</v>
      </c>
      <c r="AS112" s="47">
        <v>0</v>
      </c>
      <c r="AT112" s="4">
        <v>0</v>
      </c>
      <c r="AU112" s="46">
        <v>0</v>
      </c>
      <c r="AV112" s="47">
        <v>0</v>
      </c>
      <c r="AW112" s="4">
        <v>0</v>
      </c>
      <c r="AX112" s="46">
        <v>0</v>
      </c>
      <c r="AY112" s="47">
        <v>0</v>
      </c>
      <c r="AZ112" s="4">
        <v>0</v>
      </c>
      <c r="BA112" s="46">
        <v>0</v>
      </c>
      <c r="BB112" s="47">
        <v>0</v>
      </c>
      <c r="BC112" s="4">
        <v>0</v>
      </c>
      <c r="BD112" s="46">
        <v>0</v>
      </c>
      <c r="BE112" s="47">
        <v>0</v>
      </c>
      <c r="BF112" s="4">
        <v>0</v>
      </c>
      <c r="BG112" s="46">
        <v>0</v>
      </c>
      <c r="BH112" s="47">
        <v>0</v>
      </c>
      <c r="BI112" s="4">
        <v>0</v>
      </c>
      <c r="BJ112" s="46">
        <v>0</v>
      </c>
      <c r="BK112" s="47">
        <v>0</v>
      </c>
      <c r="BL112" s="4">
        <v>0</v>
      </c>
      <c r="BM112" s="46">
        <v>0</v>
      </c>
      <c r="BN112" s="47">
        <v>0</v>
      </c>
      <c r="BO112" s="4">
        <v>0</v>
      </c>
      <c r="BP112" s="46">
        <v>0</v>
      </c>
      <c r="BQ112" s="47">
        <v>0</v>
      </c>
      <c r="BR112" s="4">
        <v>0</v>
      </c>
      <c r="BS112" s="46">
        <v>0</v>
      </c>
      <c r="BT112" s="47">
        <v>0.182</v>
      </c>
      <c r="BU112" s="4">
        <v>6.41</v>
      </c>
      <c r="BV112" s="46">
        <f t="shared" ref="BV112" si="336">BU112/BT112*1000</f>
        <v>35219.780219780216</v>
      </c>
      <c r="BW112" s="47">
        <v>0</v>
      </c>
      <c r="BX112" s="4">
        <v>0</v>
      </c>
      <c r="BY112" s="46">
        <v>0</v>
      </c>
      <c r="BZ112" s="47">
        <v>2.3050000000000002</v>
      </c>
      <c r="CA112" s="4">
        <v>16.850000000000001</v>
      </c>
      <c r="CB112" s="46">
        <f t="shared" si="333"/>
        <v>7310.1952277657265</v>
      </c>
      <c r="CC112" s="47">
        <v>1.5189999999999999</v>
      </c>
      <c r="CD112" s="4">
        <v>49.81</v>
      </c>
      <c r="CE112" s="46">
        <f t="shared" si="321"/>
        <v>32791.310072416069</v>
      </c>
      <c r="CF112" s="47">
        <v>9.1999999999999998E-2</v>
      </c>
      <c r="CG112" s="4">
        <v>0.55000000000000004</v>
      </c>
      <c r="CH112" s="46">
        <f t="shared" si="322"/>
        <v>5978.2608695652179</v>
      </c>
      <c r="CI112" s="47">
        <v>0</v>
      </c>
      <c r="CJ112" s="4">
        <v>0</v>
      </c>
      <c r="CK112" s="46">
        <v>0</v>
      </c>
      <c r="CL112" s="47">
        <v>0</v>
      </c>
      <c r="CM112" s="4">
        <v>0</v>
      </c>
      <c r="CN112" s="46">
        <v>0</v>
      </c>
      <c r="CO112" s="47">
        <v>0</v>
      </c>
      <c r="CP112" s="4">
        <v>0</v>
      </c>
      <c r="CQ112" s="46">
        <v>0</v>
      </c>
      <c r="CR112" s="47">
        <v>0</v>
      </c>
      <c r="CS112" s="4">
        <v>0</v>
      </c>
      <c r="CT112" s="46">
        <v>0</v>
      </c>
      <c r="CU112" s="47">
        <v>0</v>
      </c>
      <c r="CV112" s="4">
        <v>0</v>
      </c>
      <c r="CW112" s="46">
        <f t="shared" si="324"/>
        <v>0</v>
      </c>
      <c r="CX112" s="47">
        <v>0</v>
      </c>
      <c r="CY112" s="4">
        <v>0</v>
      </c>
      <c r="CZ112" s="46">
        <v>0</v>
      </c>
      <c r="DA112" s="47">
        <v>0</v>
      </c>
      <c r="DB112" s="4">
        <v>0</v>
      </c>
      <c r="DC112" s="46">
        <v>0</v>
      </c>
      <c r="DD112" s="47">
        <v>0</v>
      </c>
      <c r="DE112" s="4">
        <v>0</v>
      </c>
      <c r="DF112" s="46">
        <v>0</v>
      </c>
      <c r="DG112" s="47">
        <v>0</v>
      </c>
      <c r="DH112" s="4">
        <v>0</v>
      </c>
      <c r="DI112" s="46">
        <v>0</v>
      </c>
      <c r="DJ112" s="47">
        <v>0</v>
      </c>
      <c r="DK112" s="4">
        <v>0</v>
      </c>
      <c r="DL112" s="46">
        <v>0</v>
      </c>
      <c r="DM112" s="47">
        <v>13.797000000000001</v>
      </c>
      <c r="DN112" s="4">
        <v>500.64</v>
      </c>
      <c r="DO112" s="46">
        <f t="shared" si="334"/>
        <v>36286.149162861489</v>
      </c>
      <c r="DP112" s="71">
        <v>0</v>
      </c>
      <c r="DQ112" s="4">
        <v>0</v>
      </c>
      <c r="DR112" s="46">
        <v>0</v>
      </c>
      <c r="DS112" s="47">
        <v>0</v>
      </c>
      <c r="DT112" s="4">
        <v>0</v>
      </c>
      <c r="DU112" s="46">
        <v>0</v>
      </c>
      <c r="DV112" s="47">
        <v>0</v>
      </c>
      <c r="DW112" s="4">
        <v>0</v>
      </c>
      <c r="DX112" s="46">
        <v>0</v>
      </c>
      <c r="DY112" s="45">
        <v>0</v>
      </c>
      <c r="DZ112" s="12">
        <v>0</v>
      </c>
      <c r="EA112" s="46">
        <v>0</v>
      </c>
      <c r="EB112" s="47">
        <v>3.7989999999999999</v>
      </c>
      <c r="EC112" s="4">
        <v>37.520000000000003</v>
      </c>
      <c r="ED112" s="46">
        <f t="shared" ref="ED112:ED121" si="337">EC112/EB112*1000</f>
        <v>9876.2832324295869</v>
      </c>
      <c r="EE112" s="47">
        <v>1.8</v>
      </c>
      <c r="EF112" s="4">
        <v>13.5</v>
      </c>
      <c r="EG112" s="46">
        <f t="shared" si="328"/>
        <v>7500</v>
      </c>
      <c r="EH112" s="6">
        <f t="shared" si="329"/>
        <v>118.19</v>
      </c>
      <c r="EI112" s="11">
        <f t="shared" si="330"/>
        <v>936.3</v>
      </c>
    </row>
    <row r="113" spans="1:139" x14ac:dyDescent="0.3">
      <c r="A113" s="60">
        <v>2017</v>
      </c>
      <c r="B113" s="61" t="s">
        <v>8</v>
      </c>
      <c r="C113" s="47">
        <v>0</v>
      </c>
      <c r="D113" s="4">
        <v>0</v>
      </c>
      <c r="E113" s="46">
        <v>0</v>
      </c>
      <c r="F113" s="47">
        <v>0</v>
      </c>
      <c r="G113" s="4">
        <v>0</v>
      </c>
      <c r="H113" s="46">
        <v>0</v>
      </c>
      <c r="I113" s="47">
        <v>0</v>
      </c>
      <c r="J113" s="4">
        <v>0</v>
      </c>
      <c r="K113" s="46">
        <v>0</v>
      </c>
      <c r="L113" s="47">
        <v>0.97899999999999998</v>
      </c>
      <c r="M113" s="4">
        <v>9.18</v>
      </c>
      <c r="N113" s="46">
        <f t="shared" si="318"/>
        <v>9376.9152196118484</v>
      </c>
      <c r="O113" s="47">
        <v>0</v>
      </c>
      <c r="P113" s="4">
        <v>0</v>
      </c>
      <c r="Q113" s="46">
        <f t="shared" si="319"/>
        <v>0</v>
      </c>
      <c r="R113" s="47">
        <v>0</v>
      </c>
      <c r="S113" s="4">
        <v>0</v>
      </c>
      <c r="T113" s="46">
        <v>0</v>
      </c>
      <c r="U113" s="47"/>
      <c r="V113" s="4"/>
      <c r="W113" s="46"/>
      <c r="X113" s="47">
        <v>0</v>
      </c>
      <c r="Y113" s="4">
        <v>0</v>
      </c>
      <c r="Z113" s="46">
        <v>0</v>
      </c>
      <c r="AA113" s="47">
        <v>0</v>
      </c>
      <c r="AB113" s="4">
        <v>0</v>
      </c>
      <c r="AC113" s="46">
        <v>0</v>
      </c>
      <c r="AD113" s="47">
        <v>0</v>
      </c>
      <c r="AE113" s="4">
        <v>0</v>
      </c>
      <c r="AF113" s="46">
        <v>0</v>
      </c>
      <c r="AG113" s="47">
        <v>0</v>
      </c>
      <c r="AH113" s="4">
        <v>0</v>
      </c>
      <c r="AI113" s="46">
        <v>0</v>
      </c>
      <c r="AJ113" s="47">
        <v>0</v>
      </c>
      <c r="AK113" s="4">
        <v>0</v>
      </c>
      <c r="AL113" s="46">
        <v>0</v>
      </c>
      <c r="AM113" s="47">
        <v>119.74</v>
      </c>
      <c r="AN113" s="4">
        <v>367.22</v>
      </c>
      <c r="AO113" s="46">
        <f t="shared" si="320"/>
        <v>3066.8114247536332</v>
      </c>
      <c r="AP113" s="47">
        <v>0</v>
      </c>
      <c r="AQ113" s="4">
        <v>0</v>
      </c>
      <c r="AR113" s="46">
        <v>0</v>
      </c>
      <c r="AS113" s="47">
        <v>0</v>
      </c>
      <c r="AT113" s="4">
        <v>0</v>
      </c>
      <c r="AU113" s="46">
        <v>0</v>
      </c>
      <c r="AV113" s="47">
        <v>0</v>
      </c>
      <c r="AW113" s="4">
        <v>0</v>
      </c>
      <c r="AX113" s="46">
        <v>0</v>
      </c>
      <c r="AY113" s="47">
        <v>0</v>
      </c>
      <c r="AZ113" s="4">
        <v>0</v>
      </c>
      <c r="BA113" s="46">
        <v>0</v>
      </c>
      <c r="BB113" s="47">
        <v>0</v>
      </c>
      <c r="BC113" s="4">
        <v>0</v>
      </c>
      <c r="BD113" s="46">
        <v>0</v>
      </c>
      <c r="BE113" s="47">
        <v>0</v>
      </c>
      <c r="BF113" s="4">
        <v>0</v>
      </c>
      <c r="BG113" s="46">
        <v>0</v>
      </c>
      <c r="BH113" s="47">
        <v>0</v>
      </c>
      <c r="BI113" s="4">
        <v>0</v>
      </c>
      <c r="BJ113" s="46">
        <v>0</v>
      </c>
      <c r="BK113" s="47">
        <v>0</v>
      </c>
      <c r="BL113" s="4">
        <v>0</v>
      </c>
      <c r="BM113" s="46">
        <v>0</v>
      </c>
      <c r="BN113" s="47">
        <v>0</v>
      </c>
      <c r="BO113" s="4">
        <v>0</v>
      </c>
      <c r="BP113" s="46">
        <v>0</v>
      </c>
      <c r="BQ113" s="47">
        <v>0</v>
      </c>
      <c r="BR113" s="4">
        <v>0</v>
      </c>
      <c r="BS113" s="46">
        <v>0</v>
      </c>
      <c r="BT113" s="47">
        <v>0</v>
      </c>
      <c r="BU113" s="4">
        <v>0</v>
      </c>
      <c r="BV113" s="46">
        <v>0</v>
      </c>
      <c r="BW113" s="47">
        <v>0</v>
      </c>
      <c r="BX113" s="4">
        <v>0</v>
      </c>
      <c r="BY113" s="46">
        <v>0</v>
      </c>
      <c r="BZ113" s="47">
        <v>0.01</v>
      </c>
      <c r="CA113" s="4">
        <v>0.31</v>
      </c>
      <c r="CB113" s="46">
        <f t="shared" si="333"/>
        <v>31000</v>
      </c>
      <c r="CC113" s="47">
        <v>74.730999999999995</v>
      </c>
      <c r="CD113" s="4">
        <v>82.23</v>
      </c>
      <c r="CE113" s="46">
        <f t="shared" si="321"/>
        <v>1100.3465763873094</v>
      </c>
      <c r="CF113" s="47">
        <v>0</v>
      </c>
      <c r="CG113" s="4">
        <v>0</v>
      </c>
      <c r="CH113" s="46">
        <v>0</v>
      </c>
      <c r="CI113" s="47">
        <v>0</v>
      </c>
      <c r="CJ113" s="4">
        <v>0</v>
      </c>
      <c r="CK113" s="46">
        <v>0</v>
      </c>
      <c r="CL113" s="47">
        <v>0</v>
      </c>
      <c r="CM113" s="4">
        <v>0</v>
      </c>
      <c r="CN113" s="46">
        <v>0</v>
      </c>
      <c r="CO113" s="47">
        <v>0</v>
      </c>
      <c r="CP113" s="4">
        <v>0</v>
      </c>
      <c r="CQ113" s="46">
        <v>0</v>
      </c>
      <c r="CR113" s="47">
        <v>0</v>
      </c>
      <c r="CS113" s="4">
        <v>0</v>
      </c>
      <c r="CT113" s="46">
        <v>0</v>
      </c>
      <c r="CU113" s="47">
        <v>0</v>
      </c>
      <c r="CV113" s="4">
        <v>0</v>
      </c>
      <c r="CW113" s="46">
        <f t="shared" si="324"/>
        <v>0</v>
      </c>
      <c r="CX113" s="47">
        <v>0</v>
      </c>
      <c r="CY113" s="4">
        <v>0</v>
      </c>
      <c r="CZ113" s="46">
        <v>0</v>
      </c>
      <c r="DA113" s="47">
        <v>0</v>
      </c>
      <c r="DB113" s="4">
        <v>0</v>
      </c>
      <c r="DC113" s="46">
        <v>0</v>
      </c>
      <c r="DD113" s="47">
        <v>0</v>
      </c>
      <c r="DE113" s="4">
        <v>0</v>
      </c>
      <c r="DF113" s="46">
        <v>0</v>
      </c>
      <c r="DG113" s="47">
        <v>0</v>
      </c>
      <c r="DH113" s="4">
        <v>0</v>
      </c>
      <c r="DI113" s="46">
        <v>0</v>
      </c>
      <c r="DJ113" s="47">
        <v>0</v>
      </c>
      <c r="DK113" s="4">
        <v>0</v>
      </c>
      <c r="DL113" s="46">
        <v>0</v>
      </c>
      <c r="DM113" s="47">
        <v>5.0000000000000001E-3</v>
      </c>
      <c r="DN113" s="4">
        <v>5.98</v>
      </c>
      <c r="DO113" s="46">
        <f t="shared" si="334"/>
        <v>1196000</v>
      </c>
      <c r="DP113" s="71">
        <v>0</v>
      </c>
      <c r="DQ113" s="4">
        <v>0</v>
      </c>
      <c r="DR113" s="46">
        <v>0</v>
      </c>
      <c r="DS113" s="47">
        <v>0</v>
      </c>
      <c r="DT113" s="4">
        <v>0</v>
      </c>
      <c r="DU113" s="46">
        <v>0</v>
      </c>
      <c r="DV113" s="47">
        <v>0</v>
      </c>
      <c r="DW113" s="4">
        <v>0</v>
      </c>
      <c r="DX113" s="46">
        <v>0</v>
      </c>
      <c r="DY113" s="45">
        <v>0</v>
      </c>
      <c r="DZ113" s="12">
        <v>0</v>
      </c>
      <c r="EA113" s="46">
        <v>0</v>
      </c>
      <c r="EB113" s="47">
        <v>6.0750000000000002</v>
      </c>
      <c r="EC113" s="4">
        <v>40.24</v>
      </c>
      <c r="ED113" s="46">
        <f t="shared" si="337"/>
        <v>6623.8683127572012</v>
      </c>
      <c r="EE113" s="47">
        <v>2.0030000000000001</v>
      </c>
      <c r="EF113" s="4">
        <v>15.42</v>
      </c>
      <c r="EG113" s="46">
        <f t="shared" si="328"/>
        <v>7698.4523215177232</v>
      </c>
      <c r="EH113" s="6">
        <f t="shared" si="329"/>
        <v>203.54299999999995</v>
      </c>
      <c r="EI113" s="11">
        <f t="shared" si="330"/>
        <v>520.58000000000004</v>
      </c>
    </row>
    <row r="114" spans="1:139" x14ac:dyDescent="0.3">
      <c r="A114" s="60">
        <v>2017</v>
      </c>
      <c r="B114" s="61" t="s">
        <v>9</v>
      </c>
      <c r="C114" s="47">
        <v>0</v>
      </c>
      <c r="D114" s="4">
        <v>0</v>
      </c>
      <c r="E114" s="46">
        <v>0</v>
      </c>
      <c r="F114" s="47">
        <v>0</v>
      </c>
      <c r="G114" s="4">
        <v>0</v>
      </c>
      <c r="H114" s="46">
        <v>0</v>
      </c>
      <c r="I114" s="47">
        <v>0</v>
      </c>
      <c r="J114" s="4">
        <v>0</v>
      </c>
      <c r="K114" s="46">
        <v>0</v>
      </c>
      <c r="L114" s="47">
        <v>0.71499999999999997</v>
      </c>
      <c r="M114" s="4">
        <v>8.15</v>
      </c>
      <c r="N114" s="46">
        <f t="shared" si="318"/>
        <v>11398.6013986014</v>
      </c>
      <c r="O114" s="47">
        <v>0</v>
      </c>
      <c r="P114" s="4">
        <v>0</v>
      </c>
      <c r="Q114" s="46">
        <f t="shared" si="319"/>
        <v>0</v>
      </c>
      <c r="R114" s="47">
        <v>0</v>
      </c>
      <c r="S114" s="4">
        <v>0</v>
      </c>
      <c r="T114" s="46">
        <v>0</v>
      </c>
      <c r="U114" s="47"/>
      <c r="V114" s="4"/>
      <c r="W114" s="46"/>
      <c r="X114" s="47">
        <v>0</v>
      </c>
      <c r="Y114" s="4">
        <v>0</v>
      </c>
      <c r="Z114" s="46">
        <v>0</v>
      </c>
      <c r="AA114" s="47">
        <v>0</v>
      </c>
      <c r="AB114" s="4">
        <v>0</v>
      </c>
      <c r="AC114" s="46">
        <v>0</v>
      </c>
      <c r="AD114" s="47">
        <v>0</v>
      </c>
      <c r="AE114" s="4">
        <v>0</v>
      </c>
      <c r="AF114" s="46">
        <v>0</v>
      </c>
      <c r="AG114" s="47">
        <v>0</v>
      </c>
      <c r="AH114" s="4">
        <v>0</v>
      </c>
      <c r="AI114" s="46">
        <v>0</v>
      </c>
      <c r="AJ114" s="47">
        <v>0</v>
      </c>
      <c r="AK114" s="4">
        <v>0</v>
      </c>
      <c r="AL114" s="46">
        <v>0</v>
      </c>
      <c r="AM114" s="47">
        <v>156.36000000000001</v>
      </c>
      <c r="AN114" s="4">
        <v>462.55</v>
      </c>
      <c r="AO114" s="46">
        <f t="shared" si="320"/>
        <v>2958.2374008697875</v>
      </c>
      <c r="AP114" s="47">
        <v>0</v>
      </c>
      <c r="AQ114" s="4">
        <v>0</v>
      </c>
      <c r="AR114" s="46">
        <v>0</v>
      </c>
      <c r="AS114" s="47">
        <v>0</v>
      </c>
      <c r="AT114" s="4">
        <v>0</v>
      </c>
      <c r="AU114" s="46">
        <v>0</v>
      </c>
      <c r="AV114" s="47">
        <v>0</v>
      </c>
      <c r="AW114" s="4">
        <v>0</v>
      </c>
      <c r="AX114" s="46">
        <v>0</v>
      </c>
      <c r="AY114" s="47">
        <v>0</v>
      </c>
      <c r="AZ114" s="4">
        <v>0</v>
      </c>
      <c r="BA114" s="46">
        <v>0</v>
      </c>
      <c r="BB114" s="47">
        <v>0</v>
      </c>
      <c r="BC114" s="4">
        <v>0</v>
      </c>
      <c r="BD114" s="46">
        <v>0</v>
      </c>
      <c r="BE114" s="47">
        <v>0</v>
      </c>
      <c r="BF114" s="4">
        <v>0</v>
      </c>
      <c r="BG114" s="46">
        <v>0</v>
      </c>
      <c r="BH114" s="47">
        <v>0</v>
      </c>
      <c r="BI114" s="4">
        <v>0</v>
      </c>
      <c r="BJ114" s="46">
        <v>0</v>
      </c>
      <c r="BK114" s="47">
        <v>0</v>
      </c>
      <c r="BL114" s="4">
        <v>0</v>
      </c>
      <c r="BM114" s="46">
        <v>0</v>
      </c>
      <c r="BN114" s="47">
        <v>0</v>
      </c>
      <c r="BO114" s="4">
        <v>0</v>
      </c>
      <c r="BP114" s="46">
        <v>0</v>
      </c>
      <c r="BQ114" s="47">
        <v>0.40500000000000003</v>
      </c>
      <c r="BR114" s="4">
        <v>4.3899999999999997</v>
      </c>
      <c r="BS114" s="46">
        <f t="shared" si="332"/>
        <v>10839.506172839505</v>
      </c>
      <c r="BT114" s="47">
        <v>0</v>
      </c>
      <c r="BU114" s="4">
        <v>0</v>
      </c>
      <c r="BV114" s="46">
        <v>0</v>
      </c>
      <c r="BW114" s="47">
        <v>0</v>
      </c>
      <c r="BX114" s="4">
        <v>0</v>
      </c>
      <c r="BY114" s="46">
        <v>0</v>
      </c>
      <c r="BZ114" s="47">
        <v>2.5000000000000001E-2</v>
      </c>
      <c r="CA114" s="4">
        <v>11.76</v>
      </c>
      <c r="CB114" s="46">
        <f t="shared" si="333"/>
        <v>470400</v>
      </c>
      <c r="CC114" s="47">
        <v>30.279</v>
      </c>
      <c r="CD114" s="4">
        <v>124.5</v>
      </c>
      <c r="CE114" s="46">
        <f t="shared" si="321"/>
        <v>4111.7606261765577</v>
      </c>
      <c r="CF114" s="47">
        <v>0</v>
      </c>
      <c r="CG114" s="4">
        <v>0</v>
      </c>
      <c r="CH114" s="46">
        <v>0</v>
      </c>
      <c r="CI114" s="47">
        <v>0</v>
      </c>
      <c r="CJ114" s="4">
        <v>0</v>
      </c>
      <c r="CK114" s="46">
        <v>0</v>
      </c>
      <c r="CL114" s="47">
        <v>0</v>
      </c>
      <c r="CM114" s="4">
        <v>0</v>
      </c>
      <c r="CN114" s="46">
        <v>0</v>
      </c>
      <c r="CO114" s="47">
        <v>0</v>
      </c>
      <c r="CP114" s="4">
        <v>0</v>
      </c>
      <c r="CQ114" s="46">
        <v>0</v>
      </c>
      <c r="CR114" s="47">
        <v>0</v>
      </c>
      <c r="CS114" s="4">
        <v>0</v>
      </c>
      <c r="CT114" s="46">
        <v>0</v>
      </c>
      <c r="CU114" s="47">
        <v>0</v>
      </c>
      <c r="CV114" s="4">
        <v>0</v>
      </c>
      <c r="CW114" s="46">
        <f t="shared" si="324"/>
        <v>0</v>
      </c>
      <c r="CX114" s="47">
        <v>0</v>
      </c>
      <c r="CY114" s="4">
        <v>0</v>
      </c>
      <c r="CZ114" s="46">
        <v>0</v>
      </c>
      <c r="DA114" s="47">
        <v>0</v>
      </c>
      <c r="DB114" s="4">
        <v>0</v>
      </c>
      <c r="DC114" s="46">
        <v>0</v>
      </c>
      <c r="DD114" s="47">
        <v>0</v>
      </c>
      <c r="DE114" s="4">
        <v>0</v>
      </c>
      <c r="DF114" s="46">
        <v>0</v>
      </c>
      <c r="DG114" s="47">
        <v>0</v>
      </c>
      <c r="DH114" s="4">
        <v>0</v>
      </c>
      <c r="DI114" s="46">
        <v>0</v>
      </c>
      <c r="DJ114" s="47">
        <v>0</v>
      </c>
      <c r="DK114" s="4">
        <v>0</v>
      </c>
      <c r="DL114" s="46">
        <v>0</v>
      </c>
      <c r="DM114" s="47">
        <v>0</v>
      </c>
      <c r="DN114" s="4">
        <v>0</v>
      </c>
      <c r="DO114" s="46">
        <v>0</v>
      </c>
      <c r="DP114" s="71">
        <v>0</v>
      </c>
      <c r="DQ114" s="4">
        <v>0</v>
      </c>
      <c r="DR114" s="46">
        <v>0</v>
      </c>
      <c r="DS114" s="47">
        <v>0</v>
      </c>
      <c r="DT114" s="4">
        <v>0</v>
      </c>
      <c r="DU114" s="46">
        <v>0</v>
      </c>
      <c r="DV114" s="47">
        <v>0</v>
      </c>
      <c r="DW114" s="4">
        <v>0</v>
      </c>
      <c r="DX114" s="46">
        <v>0</v>
      </c>
      <c r="DY114" s="45">
        <v>0</v>
      </c>
      <c r="DZ114" s="12">
        <v>0</v>
      </c>
      <c r="EA114" s="46">
        <v>0</v>
      </c>
      <c r="EB114" s="47">
        <v>2.1960000000000002</v>
      </c>
      <c r="EC114" s="4">
        <v>14.92</v>
      </c>
      <c r="ED114" s="46">
        <f t="shared" si="337"/>
        <v>6794.1712204007281</v>
      </c>
      <c r="EE114" s="47">
        <v>1.877</v>
      </c>
      <c r="EF114" s="4">
        <v>15.76</v>
      </c>
      <c r="EG114" s="46">
        <f t="shared" si="328"/>
        <v>8396.3771976558346</v>
      </c>
      <c r="EH114" s="6">
        <f t="shared" si="329"/>
        <v>191.85700000000003</v>
      </c>
      <c r="EI114" s="11">
        <f t="shared" si="330"/>
        <v>642.03</v>
      </c>
    </row>
    <row r="115" spans="1:139" x14ac:dyDescent="0.3">
      <c r="A115" s="60">
        <v>2017</v>
      </c>
      <c r="B115" s="61" t="s">
        <v>10</v>
      </c>
      <c r="C115" s="47">
        <v>0</v>
      </c>
      <c r="D115" s="4">
        <v>0</v>
      </c>
      <c r="E115" s="46">
        <v>0</v>
      </c>
      <c r="F115" s="47">
        <v>0</v>
      </c>
      <c r="G115" s="4">
        <v>0</v>
      </c>
      <c r="H115" s="46">
        <v>0</v>
      </c>
      <c r="I115" s="47">
        <v>0</v>
      </c>
      <c r="J115" s="4">
        <v>0</v>
      </c>
      <c r="K115" s="46">
        <v>0</v>
      </c>
      <c r="L115" s="47">
        <v>0.40300000000000002</v>
      </c>
      <c r="M115" s="4">
        <v>6.27</v>
      </c>
      <c r="N115" s="46">
        <f t="shared" si="318"/>
        <v>15558.312655086846</v>
      </c>
      <c r="O115" s="47">
        <v>0</v>
      </c>
      <c r="P115" s="4">
        <v>0</v>
      </c>
      <c r="Q115" s="46">
        <f t="shared" si="319"/>
        <v>0</v>
      </c>
      <c r="R115" s="47">
        <v>0</v>
      </c>
      <c r="S115" s="4">
        <v>0</v>
      </c>
      <c r="T115" s="46">
        <v>0</v>
      </c>
      <c r="U115" s="47"/>
      <c r="V115" s="4"/>
      <c r="W115" s="46"/>
      <c r="X115" s="47">
        <v>0</v>
      </c>
      <c r="Y115" s="4">
        <v>0</v>
      </c>
      <c r="Z115" s="46">
        <v>0</v>
      </c>
      <c r="AA115" s="47">
        <v>0</v>
      </c>
      <c r="AB115" s="4">
        <v>0</v>
      </c>
      <c r="AC115" s="46">
        <v>0</v>
      </c>
      <c r="AD115" s="47">
        <v>4</v>
      </c>
      <c r="AE115" s="4">
        <v>88.32</v>
      </c>
      <c r="AF115" s="46">
        <f t="shared" si="331"/>
        <v>22080</v>
      </c>
      <c r="AG115" s="47">
        <v>0</v>
      </c>
      <c r="AH115" s="4">
        <v>0</v>
      </c>
      <c r="AI115" s="46">
        <v>0</v>
      </c>
      <c r="AJ115" s="47">
        <v>0</v>
      </c>
      <c r="AK115" s="4">
        <v>0</v>
      </c>
      <c r="AL115" s="46">
        <v>0</v>
      </c>
      <c r="AM115" s="47">
        <v>90.183999999999997</v>
      </c>
      <c r="AN115" s="4">
        <v>233.03</v>
      </c>
      <c r="AO115" s="46">
        <f t="shared" si="320"/>
        <v>2583.9395014636748</v>
      </c>
      <c r="AP115" s="47">
        <v>0</v>
      </c>
      <c r="AQ115" s="4">
        <v>0</v>
      </c>
      <c r="AR115" s="46">
        <v>0</v>
      </c>
      <c r="AS115" s="47">
        <v>0</v>
      </c>
      <c r="AT115" s="4">
        <v>0</v>
      </c>
      <c r="AU115" s="46">
        <v>0</v>
      </c>
      <c r="AV115" s="47">
        <v>0</v>
      </c>
      <c r="AW115" s="4">
        <v>0</v>
      </c>
      <c r="AX115" s="46">
        <v>0</v>
      </c>
      <c r="AY115" s="47">
        <v>0</v>
      </c>
      <c r="AZ115" s="4">
        <v>0</v>
      </c>
      <c r="BA115" s="46">
        <v>0</v>
      </c>
      <c r="BB115" s="47">
        <v>0</v>
      </c>
      <c r="BC115" s="4">
        <v>0</v>
      </c>
      <c r="BD115" s="46">
        <v>0</v>
      </c>
      <c r="BE115" s="47">
        <v>0</v>
      </c>
      <c r="BF115" s="4">
        <v>0</v>
      </c>
      <c r="BG115" s="46">
        <v>0</v>
      </c>
      <c r="BH115" s="47">
        <v>0</v>
      </c>
      <c r="BI115" s="4">
        <v>0</v>
      </c>
      <c r="BJ115" s="46">
        <v>0</v>
      </c>
      <c r="BK115" s="47">
        <v>0</v>
      </c>
      <c r="BL115" s="4">
        <v>0</v>
      </c>
      <c r="BM115" s="46">
        <v>0</v>
      </c>
      <c r="BN115" s="47">
        <v>0</v>
      </c>
      <c r="BO115" s="4">
        <v>0</v>
      </c>
      <c r="BP115" s="46">
        <v>0</v>
      </c>
      <c r="BQ115" s="47">
        <v>0</v>
      </c>
      <c r="BR115" s="4">
        <v>0</v>
      </c>
      <c r="BS115" s="46">
        <v>0</v>
      </c>
      <c r="BT115" s="47">
        <v>0</v>
      </c>
      <c r="BU115" s="4">
        <v>0</v>
      </c>
      <c r="BV115" s="46">
        <v>0</v>
      </c>
      <c r="BW115" s="47">
        <v>0</v>
      </c>
      <c r="BX115" s="4">
        <v>0</v>
      </c>
      <c r="BY115" s="46">
        <v>0</v>
      </c>
      <c r="BZ115" s="47">
        <v>0</v>
      </c>
      <c r="CA115" s="4">
        <v>0</v>
      </c>
      <c r="CB115" s="46">
        <v>0</v>
      </c>
      <c r="CC115" s="47">
        <v>13.62</v>
      </c>
      <c r="CD115" s="4">
        <v>118.79</v>
      </c>
      <c r="CE115" s="46">
        <f t="shared" si="321"/>
        <v>8721.7327459618209</v>
      </c>
      <c r="CF115" s="47">
        <v>14.125</v>
      </c>
      <c r="CG115" s="4">
        <v>397.18</v>
      </c>
      <c r="CH115" s="46">
        <f t="shared" si="322"/>
        <v>28118.938053097347</v>
      </c>
      <c r="CI115" s="47">
        <v>0</v>
      </c>
      <c r="CJ115" s="4">
        <v>0</v>
      </c>
      <c r="CK115" s="46">
        <v>0</v>
      </c>
      <c r="CL115" s="47">
        <v>0</v>
      </c>
      <c r="CM115" s="4">
        <v>0</v>
      </c>
      <c r="CN115" s="46">
        <v>0</v>
      </c>
      <c r="CO115" s="47">
        <v>0</v>
      </c>
      <c r="CP115" s="4">
        <v>0</v>
      </c>
      <c r="CQ115" s="46">
        <v>0</v>
      </c>
      <c r="CR115" s="47">
        <v>0</v>
      </c>
      <c r="CS115" s="4">
        <v>0</v>
      </c>
      <c r="CT115" s="46">
        <v>0</v>
      </c>
      <c r="CU115" s="47">
        <v>0</v>
      </c>
      <c r="CV115" s="4">
        <v>0</v>
      </c>
      <c r="CW115" s="46">
        <f t="shared" si="324"/>
        <v>0</v>
      </c>
      <c r="CX115" s="47">
        <v>0</v>
      </c>
      <c r="CY115" s="4">
        <v>0</v>
      </c>
      <c r="CZ115" s="46">
        <v>0</v>
      </c>
      <c r="DA115" s="47">
        <v>0</v>
      </c>
      <c r="DB115" s="4">
        <v>0</v>
      </c>
      <c r="DC115" s="46">
        <v>0</v>
      </c>
      <c r="DD115" s="47">
        <v>0</v>
      </c>
      <c r="DE115" s="4">
        <v>0</v>
      </c>
      <c r="DF115" s="46">
        <v>0</v>
      </c>
      <c r="DG115" s="47">
        <v>0</v>
      </c>
      <c r="DH115" s="4">
        <v>0</v>
      </c>
      <c r="DI115" s="46">
        <v>0</v>
      </c>
      <c r="DJ115" s="47">
        <v>0</v>
      </c>
      <c r="DK115" s="4">
        <v>0</v>
      </c>
      <c r="DL115" s="46">
        <v>0</v>
      </c>
      <c r="DM115" s="47">
        <v>0</v>
      </c>
      <c r="DN115" s="4">
        <v>0</v>
      </c>
      <c r="DO115" s="46">
        <v>0</v>
      </c>
      <c r="DP115" s="71">
        <v>0.315</v>
      </c>
      <c r="DQ115" s="4">
        <v>21.56</v>
      </c>
      <c r="DR115" s="46">
        <f t="shared" si="326"/>
        <v>68444.444444444438</v>
      </c>
      <c r="DS115" s="47">
        <v>0</v>
      </c>
      <c r="DT115" s="4">
        <v>0</v>
      </c>
      <c r="DU115" s="46">
        <v>0</v>
      </c>
      <c r="DV115" s="47">
        <v>0</v>
      </c>
      <c r="DW115" s="4">
        <v>0</v>
      </c>
      <c r="DX115" s="46">
        <v>0</v>
      </c>
      <c r="DY115" s="45">
        <v>0</v>
      </c>
      <c r="DZ115" s="12">
        <v>0</v>
      </c>
      <c r="EA115" s="46">
        <v>0</v>
      </c>
      <c r="EB115" s="47">
        <v>3.488</v>
      </c>
      <c r="EC115" s="4">
        <v>26.3</v>
      </c>
      <c r="ED115" s="46">
        <f t="shared" si="337"/>
        <v>7540.1376146788998</v>
      </c>
      <c r="EE115" s="47">
        <v>9.3360000000000003</v>
      </c>
      <c r="EF115" s="4">
        <v>140.74</v>
      </c>
      <c r="EG115" s="46">
        <f t="shared" si="328"/>
        <v>15074.978577549273</v>
      </c>
      <c r="EH115" s="6">
        <f t="shared" si="329"/>
        <v>135.471</v>
      </c>
      <c r="EI115" s="11">
        <f t="shared" si="330"/>
        <v>1032.1899999999998</v>
      </c>
    </row>
    <row r="116" spans="1:139" x14ac:dyDescent="0.3">
      <c r="A116" s="60">
        <v>2017</v>
      </c>
      <c r="B116" s="15" t="s">
        <v>11</v>
      </c>
      <c r="C116" s="47">
        <v>0</v>
      </c>
      <c r="D116" s="4">
        <v>0</v>
      </c>
      <c r="E116" s="46">
        <v>0</v>
      </c>
      <c r="F116" s="47">
        <v>0</v>
      </c>
      <c r="G116" s="4">
        <v>0</v>
      </c>
      <c r="H116" s="46">
        <v>0</v>
      </c>
      <c r="I116" s="47">
        <v>0</v>
      </c>
      <c r="J116" s="4">
        <v>0</v>
      </c>
      <c r="K116" s="46">
        <v>0</v>
      </c>
      <c r="L116" s="47">
        <v>5.0000000000000001E-3</v>
      </c>
      <c r="M116" s="4">
        <v>0.13</v>
      </c>
      <c r="N116" s="46">
        <f t="shared" si="318"/>
        <v>26000</v>
      </c>
      <c r="O116" s="47">
        <v>0</v>
      </c>
      <c r="P116" s="4">
        <v>0</v>
      </c>
      <c r="Q116" s="46">
        <f t="shared" si="319"/>
        <v>0</v>
      </c>
      <c r="R116" s="47">
        <v>0</v>
      </c>
      <c r="S116" s="4">
        <v>0</v>
      </c>
      <c r="T116" s="46">
        <v>0</v>
      </c>
      <c r="U116" s="47"/>
      <c r="V116" s="4"/>
      <c r="W116" s="46"/>
      <c r="X116" s="47">
        <v>0</v>
      </c>
      <c r="Y116" s="4">
        <v>0</v>
      </c>
      <c r="Z116" s="46">
        <v>0</v>
      </c>
      <c r="AA116" s="47">
        <v>0</v>
      </c>
      <c r="AB116" s="4">
        <v>0</v>
      </c>
      <c r="AC116" s="46">
        <v>0</v>
      </c>
      <c r="AD116" s="47">
        <v>0.25</v>
      </c>
      <c r="AE116" s="4">
        <v>32.51</v>
      </c>
      <c r="AF116" s="46">
        <f t="shared" si="331"/>
        <v>130039.99999999999</v>
      </c>
      <c r="AG116" s="47">
        <v>0</v>
      </c>
      <c r="AH116" s="4">
        <v>0</v>
      </c>
      <c r="AI116" s="46">
        <v>0</v>
      </c>
      <c r="AJ116" s="47">
        <v>0</v>
      </c>
      <c r="AK116" s="4">
        <v>0</v>
      </c>
      <c r="AL116" s="46">
        <v>0</v>
      </c>
      <c r="AM116" s="47">
        <v>126.20399999999999</v>
      </c>
      <c r="AN116" s="4">
        <v>325.61</v>
      </c>
      <c r="AO116" s="46">
        <f t="shared" si="320"/>
        <v>2580.029159139172</v>
      </c>
      <c r="AP116" s="47">
        <v>0</v>
      </c>
      <c r="AQ116" s="4">
        <v>0</v>
      </c>
      <c r="AR116" s="46">
        <v>0</v>
      </c>
      <c r="AS116" s="47">
        <v>0</v>
      </c>
      <c r="AT116" s="4">
        <v>0</v>
      </c>
      <c r="AU116" s="46">
        <v>0</v>
      </c>
      <c r="AV116" s="47">
        <v>0</v>
      </c>
      <c r="AW116" s="4">
        <v>0</v>
      </c>
      <c r="AX116" s="46">
        <v>0</v>
      </c>
      <c r="AY116" s="47">
        <v>0</v>
      </c>
      <c r="AZ116" s="4">
        <v>0</v>
      </c>
      <c r="BA116" s="46">
        <v>0</v>
      </c>
      <c r="BB116" s="47">
        <v>0</v>
      </c>
      <c r="BC116" s="4">
        <v>0</v>
      </c>
      <c r="BD116" s="46">
        <v>0</v>
      </c>
      <c r="BE116" s="47">
        <v>0</v>
      </c>
      <c r="BF116" s="4">
        <v>0</v>
      </c>
      <c r="BG116" s="46">
        <v>0</v>
      </c>
      <c r="BH116" s="47">
        <v>1.7490000000000001</v>
      </c>
      <c r="BI116" s="4">
        <v>39.14</v>
      </c>
      <c r="BJ116" s="46">
        <f t="shared" ref="BJ116" si="338">BI116/BH116*1000</f>
        <v>22378.502001143508</v>
      </c>
      <c r="BK116" s="47">
        <v>0</v>
      </c>
      <c r="BL116" s="4">
        <v>0</v>
      </c>
      <c r="BM116" s="46">
        <v>0</v>
      </c>
      <c r="BN116" s="47">
        <v>0</v>
      </c>
      <c r="BO116" s="4">
        <v>0</v>
      </c>
      <c r="BP116" s="46">
        <v>0</v>
      </c>
      <c r="BQ116" s="47">
        <v>0</v>
      </c>
      <c r="BR116" s="4">
        <v>0</v>
      </c>
      <c r="BS116" s="46">
        <v>0</v>
      </c>
      <c r="BT116" s="47">
        <v>0</v>
      </c>
      <c r="BU116" s="4">
        <v>0</v>
      </c>
      <c r="BV116" s="46">
        <v>0</v>
      </c>
      <c r="BW116" s="47">
        <v>0</v>
      </c>
      <c r="BX116" s="4">
        <v>0</v>
      </c>
      <c r="BY116" s="46">
        <v>0</v>
      </c>
      <c r="BZ116" s="47">
        <v>1.8</v>
      </c>
      <c r="CA116" s="4">
        <v>14.85</v>
      </c>
      <c r="CB116" s="46">
        <f t="shared" si="333"/>
        <v>8250</v>
      </c>
      <c r="CC116" s="47">
        <v>10.994999999999999</v>
      </c>
      <c r="CD116" s="4">
        <v>64.59</v>
      </c>
      <c r="CE116" s="46">
        <f t="shared" si="321"/>
        <v>5874.4884038199189</v>
      </c>
      <c r="CF116" s="47">
        <v>0</v>
      </c>
      <c r="CG116" s="4">
        <v>0</v>
      </c>
      <c r="CH116" s="46">
        <v>0</v>
      </c>
      <c r="CI116" s="47">
        <v>0</v>
      </c>
      <c r="CJ116" s="4">
        <v>0</v>
      </c>
      <c r="CK116" s="46">
        <v>0</v>
      </c>
      <c r="CL116" s="47">
        <v>0</v>
      </c>
      <c r="CM116" s="4">
        <v>0</v>
      </c>
      <c r="CN116" s="46">
        <v>0</v>
      </c>
      <c r="CO116" s="47">
        <v>0</v>
      </c>
      <c r="CP116" s="4">
        <v>0</v>
      </c>
      <c r="CQ116" s="46">
        <v>0</v>
      </c>
      <c r="CR116" s="47">
        <v>0</v>
      </c>
      <c r="CS116" s="4">
        <v>0</v>
      </c>
      <c r="CT116" s="46">
        <v>0</v>
      </c>
      <c r="CU116" s="47">
        <v>0</v>
      </c>
      <c r="CV116" s="4">
        <v>0</v>
      </c>
      <c r="CW116" s="46">
        <f t="shared" si="324"/>
        <v>0</v>
      </c>
      <c r="CX116" s="47">
        <v>0</v>
      </c>
      <c r="CY116" s="4">
        <v>0</v>
      </c>
      <c r="CZ116" s="46">
        <v>0</v>
      </c>
      <c r="DA116" s="47">
        <v>0</v>
      </c>
      <c r="DB116" s="4">
        <v>0</v>
      </c>
      <c r="DC116" s="46">
        <v>0</v>
      </c>
      <c r="DD116" s="47">
        <v>0</v>
      </c>
      <c r="DE116" s="4">
        <v>0</v>
      </c>
      <c r="DF116" s="46">
        <v>0</v>
      </c>
      <c r="DG116" s="47">
        <v>0</v>
      </c>
      <c r="DH116" s="4">
        <v>0</v>
      </c>
      <c r="DI116" s="46">
        <v>0</v>
      </c>
      <c r="DJ116" s="47">
        <v>0</v>
      </c>
      <c r="DK116" s="4">
        <v>0</v>
      </c>
      <c r="DL116" s="46">
        <v>0</v>
      </c>
      <c r="DM116" s="47">
        <v>0</v>
      </c>
      <c r="DN116" s="4">
        <v>0</v>
      </c>
      <c r="DO116" s="46">
        <v>0</v>
      </c>
      <c r="DP116" s="71">
        <v>0</v>
      </c>
      <c r="DQ116" s="4">
        <v>0</v>
      </c>
      <c r="DR116" s="46">
        <v>0</v>
      </c>
      <c r="DS116" s="47">
        <v>0</v>
      </c>
      <c r="DT116" s="4">
        <v>0</v>
      </c>
      <c r="DU116" s="46">
        <v>0</v>
      </c>
      <c r="DV116" s="47">
        <v>0</v>
      </c>
      <c r="DW116" s="4">
        <v>0</v>
      </c>
      <c r="DX116" s="46">
        <v>0</v>
      </c>
      <c r="DY116" s="45">
        <v>0</v>
      </c>
      <c r="DZ116" s="12">
        <v>0</v>
      </c>
      <c r="EA116" s="46">
        <v>0</v>
      </c>
      <c r="EB116" s="47">
        <v>0.72</v>
      </c>
      <c r="EC116" s="4">
        <v>5.66</v>
      </c>
      <c r="ED116" s="46">
        <f t="shared" si="337"/>
        <v>7861.1111111111113</v>
      </c>
      <c r="EE116" s="47">
        <v>8.968</v>
      </c>
      <c r="EF116" s="4">
        <v>72.400000000000006</v>
      </c>
      <c r="EG116" s="46">
        <f t="shared" si="328"/>
        <v>8073.1489741302412</v>
      </c>
      <c r="EH116" s="6">
        <f t="shared" si="329"/>
        <v>150.69099999999997</v>
      </c>
      <c r="EI116" s="11">
        <f t="shared" si="330"/>
        <v>554.8900000000001</v>
      </c>
    </row>
    <row r="117" spans="1:139" x14ac:dyDescent="0.3">
      <c r="A117" s="60">
        <v>2017</v>
      </c>
      <c r="B117" s="61" t="s">
        <v>12</v>
      </c>
      <c r="C117" s="47">
        <v>0</v>
      </c>
      <c r="D117" s="4">
        <v>0</v>
      </c>
      <c r="E117" s="46">
        <v>0</v>
      </c>
      <c r="F117" s="47">
        <v>0</v>
      </c>
      <c r="G117" s="4">
        <v>0</v>
      </c>
      <c r="H117" s="46">
        <v>0</v>
      </c>
      <c r="I117" s="47">
        <v>0</v>
      </c>
      <c r="J117" s="4">
        <v>0</v>
      </c>
      <c r="K117" s="46">
        <v>0</v>
      </c>
      <c r="L117" s="47">
        <v>8.6999999999999994E-2</v>
      </c>
      <c r="M117" s="4">
        <v>1.71</v>
      </c>
      <c r="N117" s="46">
        <f t="shared" si="318"/>
        <v>19655.172413793101</v>
      </c>
      <c r="O117" s="47">
        <v>0</v>
      </c>
      <c r="P117" s="4">
        <v>0</v>
      </c>
      <c r="Q117" s="46">
        <f t="shared" si="319"/>
        <v>0</v>
      </c>
      <c r="R117" s="47">
        <v>0</v>
      </c>
      <c r="S117" s="4">
        <v>0</v>
      </c>
      <c r="T117" s="46">
        <v>0</v>
      </c>
      <c r="U117" s="47"/>
      <c r="V117" s="4"/>
      <c r="W117" s="46"/>
      <c r="X117" s="47">
        <v>0</v>
      </c>
      <c r="Y117" s="4">
        <v>0</v>
      </c>
      <c r="Z117" s="46">
        <v>0</v>
      </c>
      <c r="AA117" s="47">
        <v>0</v>
      </c>
      <c r="AB117" s="4">
        <v>0</v>
      </c>
      <c r="AC117" s="46">
        <v>0</v>
      </c>
      <c r="AD117" s="47">
        <v>3.5000000000000003E-2</v>
      </c>
      <c r="AE117" s="4">
        <v>7.36</v>
      </c>
      <c r="AF117" s="46">
        <f t="shared" si="331"/>
        <v>210285.71428571429</v>
      </c>
      <c r="AG117" s="47">
        <v>0</v>
      </c>
      <c r="AH117" s="4">
        <v>0</v>
      </c>
      <c r="AI117" s="46">
        <v>0</v>
      </c>
      <c r="AJ117" s="47">
        <v>0</v>
      </c>
      <c r="AK117" s="4">
        <v>0</v>
      </c>
      <c r="AL117" s="46">
        <v>0</v>
      </c>
      <c r="AM117" s="47">
        <v>118.145</v>
      </c>
      <c r="AN117" s="4">
        <v>365.75</v>
      </c>
      <c r="AO117" s="46">
        <f t="shared" si="320"/>
        <v>3095.7721443988321</v>
      </c>
      <c r="AP117" s="47">
        <v>0</v>
      </c>
      <c r="AQ117" s="4">
        <v>0</v>
      </c>
      <c r="AR117" s="46">
        <v>0</v>
      </c>
      <c r="AS117" s="47">
        <v>0</v>
      </c>
      <c r="AT117" s="4">
        <v>0</v>
      </c>
      <c r="AU117" s="46">
        <v>0</v>
      </c>
      <c r="AV117" s="47">
        <v>0</v>
      </c>
      <c r="AW117" s="4">
        <v>0</v>
      </c>
      <c r="AX117" s="46">
        <v>0</v>
      </c>
      <c r="AY117" s="47">
        <v>0</v>
      </c>
      <c r="AZ117" s="4">
        <v>0</v>
      </c>
      <c r="BA117" s="46">
        <v>0</v>
      </c>
      <c r="BB117" s="47">
        <v>0</v>
      </c>
      <c r="BC117" s="4">
        <v>0</v>
      </c>
      <c r="BD117" s="46">
        <v>0</v>
      </c>
      <c r="BE117" s="47">
        <v>0</v>
      </c>
      <c r="BF117" s="4">
        <v>0</v>
      </c>
      <c r="BG117" s="46">
        <v>0</v>
      </c>
      <c r="BH117" s="47">
        <v>0</v>
      </c>
      <c r="BI117" s="4">
        <v>0</v>
      </c>
      <c r="BJ117" s="46">
        <v>0</v>
      </c>
      <c r="BK117" s="47">
        <v>0.02</v>
      </c>
      <c r="BL117" s="4">
        <v>0.24</v>
      </c>
      <c r="BM117" s="46">
        <f t="shared" ref="BM117" si="339">BL117/BK117*1000</f>
        <v>12000</v>
      </c>
      <c r="BN117" s="47">
        <v>0</v>
      </c>
      <c r="BO117" s="4">
        <v>0</v>
      </c>
      <c r="BP117" s="46">
        <v>0</v>
      </c>
      <c r="BQ117" s="47">
        <v>0.76</v>
      </c>
      <c r="BR117" s="4">
        <v>3.42</v>
      </c>
      <c r="BS117" s="46">
        <f t="shared" si="332"/>
        <v>4500</v>
      </c>
      <c r="BT117" s="47">
        <v>0</v>
      </c>
      <c r="BU117" s="4">
        <v>0</v>
      </c>
      <c r="BV117" s="46">
        <v>0</v>
      </c>
      <c r="BW117" s="47">
        <v>0</v>
      </c>
      <c r="BX117" s="4">
        <v>0</v>
      </c>
      <c r="BY117" s="46">
        <v>0</v>
      </c>
      <c r="BZ117" s="47">
        <v>0.188</v>
      </c>
      <c r="CA117" s="4">
        <v>2.13</v>
      </c>
      <c r="CB117" s="46">
        <f t="shared" si="333"/>
        <v>11329.787234042553</v>
      </c>
      <c r="CC117" s="47">
        <v>15.68</v>
      </c>
      <c r="CD117" s="4">
        <v>137.63999999999999</v>
      </c>
      <c r="CE117" s="46">
        <f t="shared" si="321"/>
        <v>8778.0612244897948</v>
      </c>
      <c r="CF117" s="47">
        <v>0</v>
      </c>
      <c r="CG117" s="4">
        <v>0</v>
      </c>
      <c r="CH117" s="46">
        <v>0</v>
      </c>
      <c r="CI117" s="47">
        <v>0</v>
      </c>
      <c r="CJ117" s="4">
        <v>0</v>
      </c>
      <c r="CK117" s="46">
        <v>0</v>
      </c>
      <c r="CL117" s="47">
        <v>0</v>
      </c>
      <c r="CM117" s="4">
        <v>0</v>
      </c>
      <c r="CN117" s="46">
        <v>0</v>
      </c>
      <c r="CO117" s="47">
        <v>0</v>
      </c>
      <c r="CP117" s="4">
        <v>0</v>
      </c>
      <c r="CQ117" s="46">
        <v>0</v>
      </c>
      <c r="CR117" s="47">
        <v>0</v>
      </c>
      <c r="CS117" s="4">
        <v>0</v>
      </c>
      <c r="CT117" s="46">
        <v>0</v>
      </c>
      <c r="CU117" s="47">
        <v>0</v>
      </c>
      <c r="CV117" s="4">
        <v>0</v>
      </c>
      <c r="CW117" s="46">
        <f t="shared" si="324"/>
        <v>0</v>
      </c>
      <c r="CX117" s="47">
        <v>0.3</v>
      </c>
      <c r="CY117" s="4">
        <v>2.57</v>
      </c>
      <c r="CZ117" s="46">
        <f t="shared" ref="CZ117" si="340">CY117/CX117*1000</f>
        <v>8566.6666666666661</v>
      </c>
      <c r="DA117" s="47">
        <v>0</v>
      </c>
      <c r="DB117" s="4">
        <v>0</v>
      </c>
      <c r="DC117" s="46">
        <v>0</v>
      </c>
      <c r="DD117" s="47">
        <v>0</v>
      </c>
      <c r="DE117" s="4">
        <v>0</v>
      </c>
      <c r="DF117" s="46">
        <v>0</v>
      </c>
      <c r="DG117" s="47">
        <v>0</v>
      </c>
      <c r="DH117" s="4">
        <v>0</v>
      </c>
      <c r="DI117" s="46">
        <v>0</v>
      </c>
      <c r="DJ117" s="47">
        <v>0</v>
      </c>
      <c r="DK117" s="4">
        <v>0</v>
      </c>
      <c r="DL117" s="46">
        <v>0</v>
      </c>
      <c r="DM117" s="47">
        <v>16.388999999999999</v>
      </c>
      <c r="DN117" s="4">
        <v>519.54999999999995</v>
      </c>
      <c r="DO117" s="46">
        <f t="shared" si="334"/>
        <v>31701.141009213494</v>
      </c>
      <c r="DP117" s="71">
        <v>0</v>
      </c>
      <c r="DQ117" s="4">
        <v>0</v>
      </c>
      <c r="DR117" s="46">
        <v>0</v>
      </c>
      <c r="DS117" s="47">
        <v>0</v>
      </c>
      <c r="DT117" s="4">
        <v>0</v>
      </c>
      <c r="DU117" s="46">
        <v>0</v>
      </c>
      <c r="DV117" s="47">
        <v>0</v>
      </c>
      <c r="DW117" s="4">
        <v>0</v>
      </c>
      <c r="DX117" s="46">
        <v>0</v>
      </c>
      <c r="DY117" s="45">
        <v>0</v>
      </c>
      <c r="DZ117" s="12">
        <v>0</v>
      </c>
      <c r="EA117" s="46">
        <v>0</v>
      </c>
      <c r="EB117" s="47">
        <v>3.93</v>
      </c>
      <c r="EC117" s="4">
        <v>36.520000000000003</v>
      </c>
      <c r="ED117" s="46">
        <f t="shared" si="337"/>
        <v>9292.6208651399502</v>
      </c>
      <c r="EE117" s="47">
        <v>1.0129999999999999</v>
      </c>
      <c r="EF117" s="4">
        <v>8.1</v>
      </c>
      <c r="EG117" s="46">
        <f t="shared" si="328"/>
        <v>7996.0513326752225</v>
      </c>
      <c r="EH117" s="6">
        <f t="shared" si="329"/>
        <v>156.54700000000003</v>
      </c>
      <c r="EI117" s="11">
        <f t="shared" si="330"/>
        <v>1084.9899999999998</v>
      </c>
    </row>
    <row r="118" spans="1:139" x14ac:dyDescent="0.3">
      <c r="A118" s="60">
        <v>2017</v>
      </c>
      <c r="B118" s="61" t="s">
        <v>13</v>
      </c>
      <c r="C118" s="47">
        <v>0</v>
      </c>
      <c r="D118" s="4">
        <v>0</v>
      </c>
      <c r="E118" s="46">
        <v>0</v>
      </c>
      <c r="F118" s="47">
        <v>0</v>
      </c>
      <c r="G118" s="4">
        <v>0</v>
      </c>
      <c r="H118" s="46">
        <v>0</v>
      </c>
      <c r="I118" s="47">
        <v>0</v>
      </c>
      <c r="J118" s="4">
        <v>0</v>
      </c>
      <c r="K118" s="46">
        <v>0</v>
      </c>
      <c r="L118" s="47">
        <v>1.3149999999999999</v>
      </c>
      <c r="M118" s="4">
        <v>22.87</v>
      </c>
      <c r="N118" s="46">
        <f t="shared" si="318"/>
        <v>17391.634980988594</v>
      </c>
      <c r="O118" s="47">
        <v>0</v>
      </c>
      <c r="P118" s="4">
        <v>0</v>
      </c>
      <c r="Q118" s="46">
        <f t="shared" si="319"/>
        <v>0</v>
      </c>
      <c r="R118" s="47">
        <v>0</v>
      </c>
      <c r="S118" s="4">
        <v>0</v>
      </c>
      <c r="T118" s="46">
        <v>0</v>
      </c>
      <c r="U118" s="47"/>
      <c r="V118" s="4"/>
      <c r="W118" s="46"/>
      <c r="X118" s="47">
        <v>0</v>
      </c>
      <c r="Y118" s="4">
        <v>0</v>
      </c>
      <c r="Z118" s="46">
        <v>0</v>
      </c>
      <c r="AA118" s="47">
        <v>0</v>
      </c>
      <c r="AB118" s="4">
        <v>0</v>
      </c>
      <c r="AC118" s="46">
        <v>0</v>
      </c>
      <c r="AD118" s="47">
        <v>0</v>
      </c>
      <c r="AE118" s="4">
        <v>0</v>
      </c>
      <c r="AF118" s="46">
        <v>0</v>
      </c>
      <c r="AG118" s="47">
        <v>0</v>
      </c>
      <c r="AH118" s="4">
        <v>0</v>
      </c>
      <c r="AI118" s="46">
        <v>0</v>
      </c>
      <c r="AJ118" s="47">
        <v>0</v>
      </c>
      <c r="AK118" s="4">
        <v>0</v>
      </c>
      <c r="AL118" s="46">
        <v>0</v>
      </c>
      <c r="AM118" s="47">
        <v>125.92100000000001</v>
      </c>
      <c r="AN118" s="4">
        <v>337.12</v>
      </c>
      <c r="AO118" s="46">
        <f t="shared" si="320"/>
        <v>2677.2341388648433</v>
      </c>
      <c r="AP118" s="47">
        <v>0</v>
      </c>
      <c r="AQ118" s="4">
        <v>0</v>
      </c>
      <c r="AR118" s="46">
        <v>0</v>
      </c>
      <c r="AS118" s="47">
        <v>0</v>
      </c>
      <c r="AT118" s="4">
        <v>0</v>
      </c>
      <c r="AU118" s="46">
        <v>0</v>
      </c>
      <c r="AV118" s="47">
        <v>0</v>
      </c>
      <c r="AW118" s="4">
        <v>0</v>
      </c>
      <c r="AX118" s="46">
        <v>0</v>
      </c>
      <c r="AY118" s="47">
        <v>0</v>
      </c>
      <c r="AZ118" s="4">
        <v>0</v>
      </c>
      <c r="BA118" s="46">
        <v>0</v>
      </c>
      <c r="BB118" s="47">
        <v>0</v>
      </c>
      <c r="BC118" s="4">
        <v>0</v>
      </c>
      <c r="BD118" s="46">
        <v>0</v>
      </c>
      <c r="BE118" s="47">
        <v>0</v>
      </c>
      <c r="BF118" s="4">
        <v>0</v>
      </c>
      <c r="BG118" s="46">
        <v>0</v>
      </c>
      <c r="BH118" s="47">
        <v>0</v>
      </c>
      <c r="BI118" s="4">
        <v>0</v>
      </c>
      <c r="BJ118" s="46">
        <v>0</v>
      </c>
      <c r="BK118" s="47">
        <v>0</v>
      </c>
      <c r="BL118" s="4">
        <v>0</v>
      </c>
      <c r="BM118" s="46">
        <v>0</v>
      </c>
      <c r="BN118" s="47">
        <v>0</v>
      </c>
      <c r="BO118" s="4">
        <v>0</v>
      </c>
      <c r="BP118" s="46">
        <v>0</v>
      </c>
      <c r="BQ118" s="47">
        <v>0.46800000000000003</v>
      </c>
      <c r="BR118" s="4">
        <v>4.5599999999999996</v>
      </c>
      <c r="BS118" s="46">
        <f t="shared" si="332"/>
        <v>9743.5897435897423</v>
      </c>
      <c r="BT118" s="47">
        <v>0</v>
      </c>
      <c r="BU118" s="4">
        <v>0</v>
      </c>
      <c r="BV118" s="46">
        <v>0</v>
      </c>
      <c r="BW118" s="47">
        <v>0</v>
      </c>
      <c r="BX118" s="4">
        <v>0</v>
      </c>
      <c r="BY118" s="46">
        <v>0</v>
      </c>
      <c r="BZ118" s="47">
        <v>0.54</v>
      </c>
      <c r="CA118" s="4">
        <v>4.1399999999999997</v>
      </c>
      <c r="CB118" s="46">
        <f t="shared" si="333"/>
        <v>7666.6666666666652</v>
      </c>
      <c r="CC118" s="47">
        <v>14.388</v>
      </c>
      <c r="CD118" s="4">
        <v>166.12</v>
      </c>
      <c r="CE118" s="46">
        <f t="shared" si="321"/>
        <v>11545.732554906868</v>
      </c>
      <c r="CF118" s="47">
        <v>0</v>
      </c>
      <c r="CG118" s="4">
        <v>0</v>
      </c>
      <c r="CH118" s="46">
        <v>0</v>
      </c>
      <c r="CI118" s="47">
        <v>0</v>
      </c>
      <c r="CJ118" s="4">
        <v>0</v>
      </c>
      <c r="CK118" s="46">
        <v>0</v>
      </c>
      <c r="CL118" s="47">
        <v>0</v>
      </c>
      <c r="CM118" s="4">
        <v>0</v>
      </c>
      <c r="CN118" s="46">
        <v>0</v>
      </c>
      <c r="CO118" s="47">
        <v>0</v>
      </c>
      <c r="CP118" s="4">
        <v>0</v>
      </c>
      <c r="CQ118" s="46">
        <v>0</v>
      </c>
      <c r="CR118" s="47">
        <v>0</v>
      </c>
      <c r="CS118" s="4">
        <v>0</v>
      </c>
      <c r="CT118" s="46">
        <v>0</v>
      </c>
      <c r="CU118" s="47">
        <v>0</v>
      </c>
      <c r="CV118" s="4">
        <v>0</v>
      </c>
      <c r="CW118" s="46">
        <f t="shared" si="324"/>
        <v>0</v>
      </c>
      <c r="CX118" s="47">
        <v>0</v>
      </c>
      <c r="CY118" s="4">
        <v>0</v>
      </c>
      <c r="CZ118" s="46">
        <v>0</v>
      </c>
      <c r="DA118" s="47">
        <v>0</v>
      </c>
      <c r="DB118" s="4">
        <v>0</v>
      </c>
      <c r="DC118" s="46">
        <v>0</v>
      </c>
      <c r="DD118" s="47">
        <v>0</v>
      </c>
      <c r="DE118" s="4">
        <v>0</v>
      </c>
      <c r="DF118" s="46">
        <v>0</v>
      </c>
      <c r="DG118" s="47">
        <v>0</v>
      </c>
      <c r="DH118" s="4">
        <v>0</v>
      </c>
      <c r="DI118" s="46">
        <v>0</v>
      </c>
      <c r="DJ118" s="47">
        <v>0</v>
      </c>
      <c r="DK118" s="4">
        <v>0</v>
      </c>
      <c r="DL118" s="46">
        <v>0</v>
      </c>
      <c r="DM118" s="47">
        <v>13.999000000000001</v>
      </c>
      <c r="DN118" s="4">
        <v>406.82</v>
      </c>
      <c r="DO118" s="46">
        <f t="shared" si="334"/>
        <v>29060.647189084932</v>
      </c>
      <c r="DP118" s="71">
        <v>0</v>
      </c>
      <c r="DQ118" s="4">
        <v>0</v>
      </c>
      <c r="DR118" s="46">
        <v>0</v>
      </c>
      <c r="DS118" s="47">
        <v>0</v>
      </c>
      <c r="DT118" s="4">
        <v>0</v>
      </c>
      <c r="DU118" s="46">
        <v>0</v>
      </c>
      <c r="DV118" s="47">
        <v>0</v>
      </c>
      <c r="DW118" s="4">
        <v>0</v>
      </c>
      <c r="DX118" s="46">
        <v>0</v>
      </c>
      <c r="DY118" s="45">
        <v>0</v>
      </c>
      <c r="DZ118" s="12">
        <v>0</v>
      </c>
      <c r="EA118" s="46">
        <v>0</v>
      </c>
      <c r="EB118" s="47">
        <v>2.97</v>
      </c>
      <c r="EC118" s="4">
        <v>21.73</v>
      </c>
      <c r="ED118" s="46">
        <f t="shared" si="337"/>
        <v>7316.4983164983159</v>
      </c>
      <c r="EE118" s="47">
        <v>6.5679999999999996</v>
      </c>
      <c r="EF118" s="4">
        <v>37.78</v>
      </c>
      <c r="EG118" s="46">
        <f t="shared" si="328"/>
        <v>5752.1315468940329</v>
      </c>
      <c r="EH118" s="6">
        <f t="shared" si="329"/>
        <v>166.16900000000001</v>
      </c>
      <c r="EI118" s="11">
        <f t="shared" si="330"/>
        <v>1001.1399999999999</v>
      </c>
    </row>
    <row r="119" spans="1:139" x14ac:dyDescent="0.3">
      <c r="A119" s="60">
        <v>2017</v>
      </c>
      <c r="B119" s="61" t="s">
        <v>14</v>
      </c>
      <c r="C119" s="47">
        <v>0</v>
      </c>
      <c r="D119" s="4">
        <v>0</v>
      </c>
      <c r="E119" s="46">
        <v>0</v>
      </c>
      <c r="F119" s="47">
        <v>0</v>
      </c>
      <c r="G119" s="4">
        <v>0</v>
      </c>
      <c r="H119" s="46">
        <v>0</v>
      </c>
      <c r="I119" s="47">
        <v>0</v>
      </c>
      <c r="J119" s="4">
        <v>0</v>
      </c>
      <c r="K119" s="46">
        <v>0</v>
      </c>
      <c r="L119" s="47">
        <v>0.73</v>
      </c>
      <c r="M119" s="4">
        <v>14.26</v>
      </c>
      <c r="N119" s="46">
        <f t="shared" si="318"/>
        <v>19534.246575342466</v>
      </c>
      <c r="O119" s="47">
        <v>0</v>
      </c>
      <c r="P119" s="4">
        <v>0</v>
      </c>
      <c r="Q119" s="46">
        <f t="shared" si="319"/>
        <v>0</v>
      </c>
      <c r="R119" s="47">
        <v>0</v>
      </c>
      <c r="S119" s="4">
        <v>0</v>
      </c>
      <c r="T119" s="46">
        <v>0</v>
      </c>
      <c r="U119" s="47"/>
      <c r="V119" s="4"/>
      <c r="W119" s="46"/>
      <c r="X119" s="47">
        <v>0</v>
      </c>
      <c r="Y119" s="4">
        <v>0</v>
      </c>
      <c r="Z119" s="46">
        <v>0</v>
      </c>
      <c r="AA119" s="47">
        <v>0</v>
      </c>
      <c r="AB119" s="4">
        <v>0</v>
      </c>
      <c r="AC119" s="46">
        <v>0</v>
      </c>
      <c r="AD119" s="47">
        <v>5.0000000000000001E-3</v>
      </c>
      <c r="AE119" s="4">
        <v>0.8</v>
      </c>
      <c r="AF119" s="46">
        <f t="shared" si="331"/>
        <v>160000</v>
      </c>
      <c r="AG119" s="47">
        <v>0</v>
      </c>
      <c r="AH119" s="4">
        <v>0</v>
      </c>
      <c r="AI119" s="46">
        <v>0</v>
      </c>
      <c r="AJ119" s="47">
        <v>0</v>
      </c>
      <c r="AK119" s="4">
        <v>0</v>
      </c>
      <c r="AL119" s="46">
        <v>0</v>
      </c>
      <c r="AM119" s="47">
        <v>138.477</v>
      </c>
      <c r="AN119" s="4">
        <v>443.1</v>
      </c>
      <c r="AO119" s="46">
        <f t="shared" si="320"/>
        <v>3199.8093546220675</v>
      </c>
      <c r="AP119" s="47">
        <v>0</v>
      </c>
      <c r="AQ119" s="4">
        <v>0</v>
      </c>
      <c r="AR119" s="46">
        <v>0</v>
      </c>
      <c r="AS119" s="47">
        <v>0</v>
      </c>
      <c r="AT119" s="4">
        <v>0</v>
      </c>
      <c r="AU119" s="46">
        <v>0</v>
      </c>
      <c r="AV119" s="47">
        <v>0</v>
      </c>
      <c r="AW119" s="4">
        <v>0</v>
      </c>
      <c r="AX119" s="46">
        <v>0</v>
      </c>
      <c r="AY119" s="47">
        <v>0</v>
      </c>
      <c r="AZ119" s="4">
        <v>0</v>
      </c>
      <c r="BA119" s="46">
        <v>0</v>
      </c>
      <c r="BB119" s="47">
        <v>0</v>
      </c>
      <c r="BC119" s="4">
        <v>0</v>
      </c>
      <c r="BD119" s="46">
        <v>0</v>
      </c>
      <c r="BE119" s="47">
        <v>0</v>
      </c>
      <c r="BF119" s="4">
        <v>0</v>
      </c>
      <c r="BG119" s="46">
        <v>0</v>
      </c>
      <c r="BH119" s="47">
        <v>0</v>
      </c>
      <c r="BI119" s="4">
        <v>0</v>
      </c>
      <c r="BJ119" s="46">
        <v>0</v>
      </c>
      <c r="BK119" s="47">
        <v>0</v>
      </c>
      <c r="BL119" s="4">
        <v>0</v>
      </c>
      <c r="BM119" s="46">
        <v>0</v>
      </c>
      <c r="BN119" s="47">
        <v>0</v>
      </c>
      <c r="BO119" s="4">
        <v>0</v>
      </c>
      <c r="BP119" s="46">
        <v>0</v>
      </c>
      <c r="BQ119" s="47">
        <v>0.184</v>
      </c>
      <c r="BR119" s="4">
        <v>1.58</v>
      </c>
      <c r="BS119" s="46">
        <f t="shared" si="332"/>
        <v>8586.95652173913</v>
      </c>
      <c r="BT119" s="47">
        <v>0</v>
      </c>
      <c r="BU119" s="4">
        <v>0</v>
      </c>
      <c r="BV119" s="46">
        <v>0</v>
      </c>
      <c r="BW119" s="47">
        <v>0</v>
      </c>
      <c r="BX119" s="4">
        <v>0</v>
      </c>
      <c r="BY119" s="46">
        <v>0</v>
      </c>
      <c r="BZ119" s="47">
        <v>0.28599999999999998</v>
      </c>
      <c r="CA119" s="4">
        <v>2.58</v>
      </c>
      <c r="CB119" s="46">
        <f t="shared" si="333"/>
        <v>9020.9790209790226</v>
      </c>
      <c r="CC119" s="47">
        <v>10.569000000000001</v>
      </c>
      <c r="CD119" s="4">
        <v>92.54</v>
      </c>
      <c r="CE119" s="46">
        <f t="shared" si="321"/>
        <v>8755.7952502601966</v>
      </c>
      <c r="CF119" s="47">
        <v>0</v>
      </c>
      <c r="CG119" s="4">
        <v>0</v>
      </c>
      <c r="CH119" s="46">
        <v>0</v>
      </c>
      <c r="CI119" s="47">
        <v>0</v>
      </c>
      <c r="CJ119" s="4">
        <v>0</v>
      </c>
      <c r="CK119" s="46">
        <v>0</v>
      </c>
      <c r="CL119" s="47">
        <v>0</v>
      </c>
      <c r="CM119" s="4">
        <v>0</v>
      </c>
      <c r="CN119" s="46">
        <v>0</v>
      </c>
      <c r="CO119" s="47">
        <v>0</v>
      </c>
      <c r="CP119" s="4">
        <v>0</v>
      </c>
      <c r="CQ119" s="46">
        <v>0</v>
      </c>
      <c r="CR119" s="47">
        <v>0</v>
      </c>
      <c r="CS119" s="4">
        <v>0</v>
      </c>
      <c r="CT119" s="46">
        <v>0</v>
      </c>
      <c r="CU119" s="47">
        <v>0</v>
      </c>
      <c r="CV119" s="4">
        <v>0</v>
      </c>
      <c r="CW119" s="46">
        <f t="shared" si="324"/>
        <v>0</v>
      </c>
      <c r="CX119" s="47">
        <v>0</v>
      </c>
      <c r="CY119" s="4">
        <v>0</v>
      </c>
      <c r="CZ119" s="46">
        <v>0</v>
      </c>
      <c r="DA119" s="47">
        <v>0</v>
      </c>
      <c r="DB119" s="4">
        <v>0</v>
      </c>
      <c r="DC119" s="46">
        <v>0</v>
      </c>
      <c r="DD119" s="47">
        <v>0</v>
      </c>
      <c r="DE119" s="4">
        <v>0</v>
      </c>
      <c r="DF119" s="46">
        <v>0</v>
      </c>
      <c r="DG119" s="47">
        <v>0</v>
      </c>
      <c r="DH119" s="4">
        <v>0</v>
      </c>
      <c r="DI119" s="46">
        <v>0</v>
      </c>
      <c r="DJ119" s="47">
        <v>0</v>
      </c>
      <c r="DK119" s="4">
        <v>0</v>
      </c>
      <c r="DL119" s="46">
        <v>0</v>
      </c>
      <c r="DM119" s="47">
        <v>0</v>
      </c>
      <c r="DN119" s="4">
        <v>0</v>
      </c>
      <c r="DO119" s="46">
        <v>0</v>
      </c>
      <c r="DP119" s="71">
        <v>0</v>
      </c>
      <c r="DQ119" s="4">
        <v>0</v>
      </c>
      <c r="DR119" s="46">
        <v>0</v>
      </c>
      <c r="DS119" s="47">
        <v>0</v>
      </c>
      <c r="DT119" s="4">
        <v>0</v>
      </c>
      <c r="DU119" s="46">
        <v>0</v>
      </c>
      <c r="DV119" s="47">
        <v>0</v>
      </c>
      <c r="DW119" s="4">
        <v>0</v>
      </c>
      <c r="DX119" s="46">
        <v>0</v>
      </c>
      <c r="DY119" s="45">
        <v>0</v>
      </c>
      <c r="DZ119" s="12">
        <v>0</v>
      </c>
      <c r="EA119" s="46">
        <v>0</v>
      </c>
      <c r="EB119" s="47">
        <v>0.63</v>
      </c>
      <c r="EC119" s="4">
        <v>3.57</v>
      </c>
      <c r="ED119" s="46">
        <f t="shared" si="337"/>
        <v>5666.6666666666661</v>
      </c>
      <c r="EE119" s="47">
        <v>6.6829999999999998</v>
      </c>
      <c r="EF119" s="4">
        <v>46.71</v>
      </c>
      <c r="EG119" s="46">
        <f t="shared" si="328"/>
        <v>6989.3760287296127</v>
      </c>
      <c r="EH119" s="6">
        <f t="shared" si="329"/>
        <v>157.56399999999999</v>
      </c>
      <c r="EI119" s="11">
        <f t="shared" si="330"/>
        <v>605.1400000000001</v>
      </c>
    </row>
    <row r="120" spans="1:139" x14ac:dyDescent="0.3">
      <c r="A120" s="60">
        <v>2017</v>
      </c>
      <c r="B120" s="61" t="s">
        <v>15</v>
      </c>
      <c r="C120" s="47">
        <v>13.3</v>
      </c>
      <c r="D120" s="4">
        <v>8.25</v>
      </c>
      <c r="E120" s="46">
        <f t="shared" ref="E120:E121" si="341">D120/C120*1000</f>
        <v>620.30075187969919</v>
      </c>
      <c r="F120" s="47">
        <v>0</v>
      </c>
      <c r="G120" s="4">
        <v>0</v>
      </c>
      <c r="H120" s="46">
        <v>0</v>
      </c>
      <c r="I120" s="47">
        <v>0</v>
      </c>
      <c r="J120" s="4">
        <v>0</v>
      </c>
      <c r="K120" s="46">
        <v>0</v>
      </c>
      <c r="L120" s="47">
        <v>0.56100000000000005</v>
      </c>
      <c r="M120" s="4">
        <v>8.5399999999999991</v>
      </c>
      <c r="N120" s="46">
        <f t="shared" si="318"/>
        <v>15222.816399286983</v>
      </c>
      <c r="O120" s="47">
        <v>0</v>
      </c>
      <c r="P120" s="4">
        <v>0</v>
      </c>
      <c r="Q120" s="46">
        <f t="shared" si="319"/>
        <v>0</v>
      </c>
      <c r="R120" s="47">
        <v>0</v>
      </c>
      <c r="S120" s="4">
        <v>0</v>
      </c>
      <c r="T120" s="46">
        <v>0</v>
      </c>
      <c r="U120" s="47"/>
      <c r="V120" s="4"/>
      <c r="W120" s="46"/>
      <c r="X120" s="47">
        <v>0</v>
      </c>
      <c r="Y120" s="4">
        <v>0</v>
      </c>
      <c r="Z120" s="46">
        <v>0</v>
      </c>
      <c r="AA120" s="47">
        <v>0</v>
      </c>
      <c r="AB120" s="4">
        <v>0</v>
      </c>
      <c r="AC120" s="46">
        <v>0</v>
      </c>
      <c r="AD120" s="47">
        <v>0.129</v>
      </c>
      <c r="AE120" s="4">
        <v>5.25</v>
      </c>
      <c r="AF120" s="46">
        <f t="shared" si="331"/>
        <v>40697.674418604649</v>
      </c>
      <c r="AG120" s="47">
        <v>0</v>
      </c>
      <c r="AH120" s="4">
        <v>0</v>
      </c>
      <c r="AI120" s="46">
        <v>0</v>
      </c>
      <c r="AJ120" s="47">
        <v>0</v>
      </c>
      <c r="AK120" s="4">
        <v>0</v>
      </c>
      <c r="AL120" s="46">
        <v>0</v>
      </c>
      <c r="AM120" s="47">
        <v>89.641999999999996</v>
      </c>
      <c r="AN120" s="4">
        <v>232.1</v>
      </c>
      <c r="AO120" s="46">
        <f t="shared" si="320"/>
        <v>2589.1881037906337</v>
      </c>
      <c r="AP120" s="47">
        <v>0</v>
      </c>
      <c r="AQ120" s="4">
        <v>0</v>
      </c>
      <c r="AR120" s="46">
        <v>0</v>
      </c>
      <c r="AS120" s="47">
        <v>0</v>
      </c>
      <c r="AT120" s="4">
        <v>0</v>
      </c>
      <c r="AU120" s="46">
        <v>0</v>
      </c>
      <c r="AV120" s="47">
        <v>0</v>
      </c>
      <c r="AW120" s="4">
        <v>0</v>
      </c>
      <c r="AX120" s="46">
        <v>0</v>
      </c>
      <c r="AY120" s="47">
        <v>0</v>
      </c>
      <c r="AZ120" s="4">
        <v>0</v>
      </c>
      <c r="BA120" s="46">
        <v>0</v>
      </c>
      <c r="BB120" s="47">
        <v>0</v>
      </c>
      <c r="BC120" s="4">
        <v>0</v>
      </c>
      <c r="BD120" s="46">
        <v>0</v>
      </c>
      <c r="BE120" s="47">
        <v>0</v>
      </c>
      <c r="BF120" s="4">
        <v>0</v>
      </c>
      <c r="BG120" s="46">
        <v>0</v>
      </c>
      <c r="BH120" s="47">
        <v>0</v>
      </c>
      <c r="BI120" s="4">
        <v>0</v>
      </c>
      <c r="BJ120" s="46">
        <v>0</v>
      </c>
      <c r="BK120" s="47">
        <v>0</v>
      </c>
      <c r="BL120" s="4">
        <v>0</v>
      </c>
      <c r="BM120" s="46">
        <v>0</v>
      </c>
      <c r="BN120" s="47">
        <v>0</v>
      </c>
      <c r="BO120" s="4">
        <v>0</v>
      </c>
      <c r="BP120" s="46">
        <v>0</v>
      </c>
      <c r="BQ120" s="47">
        <v>0.1</v>
      </c>
      <c r="BR120" s="4">
        <v>0.87</v>
      </c>
      <c r="BS120" s="46">
        <f t="shared" si="332"/>
        <v>8700</v>
      </c>
      <c r="BT120" s="47">
        <v>0</v>
      </c>
      <c r="BU120" s="4">
        <v>0</v>
      </c>
      <c r="BV120" s="46">
        <v>0</v>
      </c>
      <c r="BW120" s="47">
        <v>0</v>
      </c>
      <c r="BX120" s="4">
        <v>0</v>
      </c>
      <c r="BY120" s="46">
        <v>0</v>
      </c>
      <c r="BZ120" s="47">
        <v>0</v>
      </c>
      <c r="CA120" s="4">
        <v>0</v>
      </c>
      <c r="CB120" s="46">
        <v>0</v>
      </c>
      <c r="CC120" s="47">
        <v>30.215</v>
      </c>
      <c r="CD120" s="4">
        <v>54.88</v>
      </c>
      <c r="CE120" s="46">
        <f t="shared" si="321"/>
        <v>1816.3163991395004</v>
      </c>
      <c r="CF120" s="47">
        <v>0</v>
      </c>
      <c r="CG120" s="4">
        <v>0</v>
      </c>
      <c r="CH120" s="46">
        <v>0</v>
      </c>
      <c r="CI120" s="47">
        <v>0</v>
      </c>
      <c r="CJ120" s="4">
        <v>0</v>
      </c>
      <c r="CK120" s="46">
        <v>0</v>
      </c>
      <c r="CL120" s="47">
        <v>0</v>
      </c>
      <c r="CM120" s="4">
        <v>0</v>
      </c>
      <c r="CN120" s="46">
        <v>0</v>
      </c>
      <c r="CO120" s="47">
        <v>0</v>
      </c>
      <c r="CP120" s="4">
        <v>0</v>
      </c>
      <c r="CQ120" s="46">
        <v>0</v>
      </c>
      <c r="CR120" s="47">
        <v>0</v>
      </c>
      <c r="CS120" s="4">
        <v>0</v>
      </c>
      <c r="CT120" s="46">
        <v>0</v>
      </c>
      <c r="CU120" s="47">
        <v>0</v>
      </c>
      <c r="CV120" s="4">
        <v>0</v>
      </c>
      <c r="CW120" s="46">
        <f t="shared" si="324"/>
        <v>0</v>
      </c>
      <c r="CX120" s="47">
        <v>0</v>
      </c>
      <c r="CY120" s="4">
        <v>0</v>
      </c>
      <c r="CZ120" s="46">
        <v>0</v>
      </c>
      <c r="DA120" s="47">
        <v>0</v>
      </c>
      <c r="DB120" s="4">
        <v>0</v>
      </c>
      <c r="DC120" s="46">
        <v>0</v>
      </c>
      <c r="DD120" s="47">
        <v>0</v>
      </c>
      <c r="DE120" s="4">
        <v>0</v>
      </c>
      <c r="DF120" s="46">
        <v>0</v>
      </c>
      <c r="DG120" s="47">
        <v>0</v>
      </c>
      <c r="DH120" s="4">
        <v>0</v>
      </c>
      <c r="DI120" s="46">
        <v>0</v>
      </c>
      <c r="DJ120" s="47">
        <v>1.6E-2</v>
      </c>
      <c r="DK120" s="4">
        <v>1.1399999999999999</v>
      </c>
      <c r="DL120" s="46">
        <f t="shared" si="325"/>
        <v>71249.999999999985</v>
      </c>
      <c r="DM120" s="47">
        <v>0</v>
      </c>
      <c r="DN120" s="4">
        <v>0</v>
      </c>
      <c r="DO120" s="46">
        <v>0</v>
      </c>
      <c r="DP120" s="71">
        <v>0</v>
      </c>
      <c r="DQ120" s="4">
        <v>0</v>
      </c>
      <c r="DR120" s="46">
        <v>0</v>
      </c>
      <c r="DS120" s="47">
        <v>0</v>
      </c>
      <c r="DT120" s="4">
        <v>0</v>
      </c>
      <c r="DU120" s="46">
        <v>0</v>
      </c>
      <c r="DV120" s="47">
        <v>0</v>
      </c>
      <c r="DW120" s="4">
        <v>0</v>
      </c>
      <c r="DX120" s="46">
        <v>0</v>
      </c>
      <c r="DY120" s="47">
        <v>2.3E-2</v>
      </c>
      <c r="DZ120" s="4">
        <v>9.69</v>
      </c>
      <c r="EA120" s="46">
        <f t="shared" ref="EA120" si="342">DZ120/DY120*1000</f>
        <v>421304.34782608692</v>
      </c>
      <c r="EB120" s="47">
        <v>6.1429999999999998</v>
      </c>
      <c r="EC120" s="4">
        <v>42.72</v>
      </c>
      <c r="ED120" s="46">
        <f t="shared" si="337"/>
        <v>6954.2568777470287</v>
      </c>
      <c r="EE120" s="47">
        <v>5.1879999999999997</v>
      </c>
      <c r="EF120" s="4">
        <v>44.49</v>
      </c>
      <c r="EG120" s="46">
        <f t="shared" si="328"/>
        <v>8575.5589822667698</v>
      </c>
      <c r="EH120" s="6">
        <f t="shared" si="329"/>
        <v>145.31699999999998</v>
      </c>
      <c r="EI120" s="11">
        <f t="shared" si="330"/>
        <v>407.93</v>
      </c>
    </row>
    <row r="121" spans="1:139" x14ac:dyDescent="0.3">
      <c r="A121" s="60">
        <v>2017</v>
      </c>
      <c r="B121" s="61" t="s">
        <v>16</v>
      </c>
      <c r="C121" s="47">
        <v>3.2000000000000001E-2</v>
      </c>
      <c r="D121" s="4">
        <v>58.56</v>
      </c>
      <c r="E121" s="46">
        <f t="shared" si="341"/>
        <v>1830000</v>
      </c>
      <c r="F121" s="47">
        <v>0</v>
      </c>
      <c r="G121" s="4">
        <v>0</v>
      </c>
      <c r="H121" s="46">
        <v>0</v>
      </c>
      <c r="I121" s="47">
        <v>0</v>
      </c>
      <c r="J121" s="4">
        <v>0</v>
      </c>
      <c r="K121" s="46">
        <v>0</v>
      </c>
      <c r="L121" s="47">
        <v>0.98599999999999999</v>
      </c>
      <c r="M121" s="4">
        <v>14.62</v>
      </c>
      <c r="N121" s="46">
        <f t="shared" si="318"/>
        <v>14827.586206896551</v>
      </c>
      <c r="O121" s="47">
        <v>0</v>
      </c>
      <c r="P121" s="4">
        <v>0</v>
      </c>
      <c r="Q121" s="46">
        <f t="shared" si="319"/>
        <v>0</v>
      </c>
      <c r="R121" s="47">
        <v>0</v>
      </c>
      <c r="S121" s="4">
        <v>0</v>
      </c>
      <c r="T121" s="46">
        <v>0</v>
      </c>
      <c r="U121" s="47"/>
      <c r="V121" s="4"/>
      <c r="W121" s="46"/>
      <c r="X121" s="47">
        <v>0</v>
      </c>
      <c r="Y121" s="4">
        <v>0</v>
      </c>
      <c r="Z121" s="46">
        <v>0</v>
      </c>
      <c r="AA121" s="47">
        <v>0</v>
      </c>
      <c r="AB121" s="4">
        <v>0</v>
      </c>
      <c r="AC121" s="46">
        <v>0</v>
      </c>
      <c r="AD121" s="47">
        <v>0.76</v>
      </c>
      <c r="AE121" s="4">
        <v>16.55</v>
      </c>
      <c r="AF121" s="46">
        <f t="shared" si="331"/>
        <v>21776.315789473683</v>
      </c>
      <c r="AG121" s="47">
        <v>0</v>
      </c>
      <c r="AH121" s="4">
        <v>0</v>
      </c>
      <c r="AI121" s="46">
        <v>0</v>
      </c>
      <c r="AJ121" s="47">
        <v>0</v>
      </c>
      <c r="AK121" s="4">
        <v>0</v>
      </c>
      <c r="AL121" s="46">
        <v>0</v>
      </c>
      <c r="AM121" s="47">
        <v>90.5</v>
      </c>
      <c r="AN121" s="4">
        <v>233.49</v>
      </c>
      <c r="AO121" s="46">
        <f t="shared" si="320"/>
        <v>2580</v>
      </c>
      <c r="AP121" s="47">
        <v>0</v>
      </c>
      <c r="AQ121" s="4">
        <v>0</v>
      </c>
      <c r="AR121" s="46">
        <v>0</v>
      </c>
      <c r="AS121" s="47">
        <v>0</v>
      </c>
      <c r="AT121" s="4">
        <v>0</v>
      </c>
      <c r="AU121" s="46">
        <v>0</v>
      </c>
      <c r="AV121" s="47">
        <v>0</v>
      </c>
      <c r="AW121" s="4">
        <v>0</v>
      </c>
      <c r="AX121" s="46">
        <v>0</v>
      </c>
      <c r="AY121" s="47">
        <v>0</v>
      </c>
      <c r="AZ121" s="4">
        <v>0</v>
      </c>
      <c r="BA121" s="46">
        <v>0</v>
      </c>
      <c r="BB121" s="47">
        <v>0</v>
      </c>
      <c r="BC121" s="4">
        <v>0</v>
      </c>
      <c r="BD121" s="46">
        <v>0</v>
      </c>
      <c r="BE121" s="47">
        <v>0</v>
      </c>
      <c r="BF121" s="4">
        <v>0</v>
      </c>
      <c r="BG121" s="46">
        <v>0</v>
      </c>
      <c r="BH121" s="47">
        <v>0</v>
      </c>
      <c r="BI121" s="4">
        <v>0</v>
      </c>
      <c r="BJ121" s="46">
        <v>0</v>
      </c>
      <c r="BK121" s="47">
        <v>0</v>
      </c>
      <c r="BL121" s="4">
        <v>0</v>
      </c>
      <c r="BM121" s="46">
        <v>0</v>
      </c>
      <c r="BN121" s="47">
        <v>0</v>
      </c>
      <c r="BO121" s="4">
        <v>0</v>
      </c>
      <c r="BP121" s="46">
        <v>0</v>
      </c>
      <c r="BQ121" s="47">
        <v>0</v>
      </c>
      <c r="BR121" s="4">
        <v>0</v>
      </c>
      <c r="BS121" s="46">
        <v>0</v>
      </c>
      <c r="BT121" s="47">
        <v>0</v>
      </c>
      <c r="BU121" s="4">
        <v>0</v>
      </c>
      <c r="BV121" s="46">
        <v>0</v>
      </c>
      <c r="BW121" s="47">
        <v>0</v>
      </c>
      <c r="BX121" s="4">
        <v>0</v>
      </c>
      <c r="BY121" s="46">
        <v>0</v>
      </c>
      <c r="BZ121" s="47">
        <v>0</v>
      </c>
      <c r="CA121" s="4">
        <v>0</v>
      </c>
      <c r="CB121" s="46">
        <v>0</v>
      </c>
      <c r="CC121" s="47">
        <v>7.8360000000000003</v>
      </c>
      <c r="CD121" s="4">
        <v>73.680000000000007</v>
      </c>
      <c r="CE121" s="46">
        <f t="shared" si="321"/>
        <v>9402.7565084226662</v>
      </c>
      <c r="CF121" s="47">
        <v>0</v>
      </c>
      <c r="CG121" s="4">
        <v>0</v>
      </c>
      <c r="CH121" s="46">
        <v>0</v>
      </c>
      <c r="CI121" s="47">
        <v>0</v>
      </c>
      <c r="CJ121" s="4">
        <v>0</v>
      </c>
      <c r="CK121" s="46">
        <v>0</v>
      </c>
      <c r="CL121" s="47">
        <v>0</v>
      </c>
      <c r="CM121" s="4">
        <v>0</v>
      </c>
      <c r="CN121" s="46">
        <v>0</v>
      </c>
      <c r="CO121" s="47">
        <v>0</v>
      </c>
      <c r="CP121" s="4">
        <v>0</v>
      </c>
      <c r="CQ121" s="46">
        <v>0</v>
      </c>
      <c r="CR121" s="47">
        <v>0</v>
      </c>
      <c r="CS121" s="4">
        <v>0</v>
      </c>
      <c r="CT121" s="46">
        <v>0</v>
      </c>
      <c r="CU121" s="47">
        <v>0</v>
      </c>
      <c r="CV121" s="4">
        <v>0</v>
      </c>
      <c r="CW121" s="46">
        <f t="shared" si="324"/>
        <v>0</v>
      </c>
      <c r="CX121" s="47">
        <v>0</v>
      </c>
      <c r="CY121" s="4">
        <v>0</v>
      </c>
      <c r="CZ121" s="46">
        <v>0</v>
      </c>
      <c r="DA121" s="47">
        <v>0</v>
      </c>
      <c r="DB121" s="4">
        <v>0</v>
      </c>
      <c r="DC121" s="46">
        <v>0</v>
      </c>
      <c r="DD121" s="47">
        <v>0</v>
      </c>
      <c r="DE121" s="4">
        <v>0</v>
      </c>
      <c r="DF121" s="46">
        <v>0</v>
      </c>
      <c r="DG121" s="47">
        <v>0</v>
      </c>
      <c r="DH121" s="4">
        <v>0</v>
      </c>
      <c r="DI121" s="46">
        <v>0</v>
      </c>
      <c r="DJ121" s="47">
        <v>0</v>
      </c>
      <c r="DK121" s="4">
        <v>0</v>
      </c>
      <c r="DL121" s="46">
        <v>0</v>
      </c>
      <c r="DM121" s="47">
        <v>4.0000000000000001E-3</v>
      </c>
      <c r="DN121" s="4">
        <v>12.16</v>
      </c>
      <c r="DO121" s="46">
        <f t="shared" si="334"/>
        <v>3040000</v>
      </c>
      <c r="DP121" s="71">
        <v>0</v>
      </c>
      <c r="DQ121" s="4">
        <v>0</v>
      </c>
      <c r="DR121" s="46">
        <v>0</v>
      </c>
      <c r="DS121" s="47">
        <v>0</v>
      </c>
      <c r="DT121" s="4">
        <v>0</v>
      </c>
      <c r="DU121" s="46">
        <v>0</v>
      </c>
      <c r="DV121" s="47">
        <v>0</v>
      </c>
      <c r="DW121" s="4">
        <v>0</v>
      </c>
      <c r="DX121" s="46">
        <v>0</v>
      </c>
      <c r="DY121" s="47">
        <v>0</v>
      </c>
      <c r="DZ121" s="4">
        <v>0</v>
      </c>
      <c r="EA121" s="46">
        <v>0</v>
      </c>
      <c r="EB121" s="47">
        <v>0.36299999999999999</v>
      </c>
      <c r="EC121" s="4">
        <v>2.92</v>
      </c>
      <c r="ED121" s="46">
        <f t="shared" si="337"/>
        <v>8044.0771349862262</v>
      </c>
      <c r="EE121" s="47">
        <v>6.5979999999999999</v>
      </c>
      <c r="EF121" s="4">
        <v>53.4</v>
      </c>
      <c r="EG121" s="46">
        <f t="shared" si="328"/>
        <v>8093.3616247347691</v>
      </c>
      <c r="EH121" s="6">
        <f t="shared" si="329"/>
        <v>107.07900000000001</v>
      </c>
      <c r="EI121" s="11">
        <f t="shared" si="330"/>
        <v>465.38000000000005</v>
      </c>
    </row>
    <row r="122" spans="1:139" ht="15" thickBot="1" x14ac:dyDescent="0.35">
      <c r="A122" s="75"/>
      <c r="B122" s="76" t="s">
        <v>17</v>
      </c>
      <c r="C122" s="66">
        <f>SUM(C110:C121)</f>
        <v>13.332000000000001</v>
      </c>
      <c r="D122" s="33">
        <f>SUM(D110:D121)</f>
        <v>66.81</v>
      </c>
      <c r="E122" s="67"/>
      <c r="F122" s="66">
        <f>SUM(F110:F121)</f>
        <v>0</v>
      </c>
      <c r="G122" s="33">
        <f>SUM(G110:G121)</f>
        <v>0</v>
      </c>
      <c r="H122" s="67"/>
      <c r="I122" s="66">
        <f>SUM(I110:I121)</f>
        <v>2.9319999999999999</v>
      </c>
      <c r="J122" s="33">
        <f>SUM(J110:J121)</f>
        <v>55.66</v>
      </c>
      <c r="K122" s="67"/>
      <c r="L122" s="66">
        <f>SUM(L110:L121)</f>
        <v>7.9059999999999997</v>
      </c>
      <c r="M122" s="33">
        <f>SUM(M110:M121)</f>
        <v>107.79000000000002</v>
      </c>
      <c r="N122" s="67"/>
      <c r="O122" s="66">
        <f t="shared" ref="O122:P122" si="343">SUM(O110:O121)</f>
        <v>0</v>
      </c>
      <c r="P122" s="33">
        <f t="shared" si="343"/>
        <v>0</v>
      </c>
      <c r="Q122" s="67"/>
      <c r="R122" s="66">
        <f>SUM(R110:R121)</f>
        <v>0</v>
      </c>
      <c r="S122" s="33">
        <f>SUM(S110:S121)</f>
        <v>0</v>
      </c>
      <c r="T122" s="67"/>
      <c r="U122" s="66"/>
      <c r="V122" s="33"/>
      <c r="W122" s="67"/>
      <c r="X122" s="66">
        <f>SUM(X110:X121)</f>
        <v>0</v>
      </c>
      <c r="Y122" s="33">
        <f>SUM(Y110:Y121)</f>
        <v>0</v>
      </c>
      <c r="Z122" s="67"/>
      <c r="AA122" s="66">
        <f>SUM(AA110:AA121)</f>
        <v>0</v>
      </c>
      <c r="AB122" s="33">
        <f>SUM(AB110:AB121)</f>
        <v>0</v>
      </c>
      <c r="AC122" s="67"/>
      <c r="AD122" s="66">
        <f>SUM(AD110:AD121)</f>
        <v>5.4830000000000005</v>
      </c>
      <c r="AE122" s="33">
        <f>SUM(AE110:AE121)</f>
        <v>164.72000000000003</v>
      </c>
      <c r="AF122" s="67"/>
      <c r="AG122" s="66">
        <f>SUM(AG110:AG121)</f>
        <v>0</v>
      </c>
      <c r="AH122" s="33">
        <f>SUM(AH110:AH121)</f>
        <v>0</v>
      </c>
      <c r="AI122" s="67"/>
      <c r="AJ122" s="66">
        <f>SUM(AJ110:AJ121)</f>
        <v>0</v>
      </c>
      <c r="AK122" s="33">
        <f>SUM(AK110:AK121)</f>
        <v>0</v>
      </c>
      <c r="AL122" s="67"/>
      <c r="AM122" s="66">
        <f>SUM(AM110:AM121)</f>
        <v>1334.3810000000001</v>
      </c>
      <c r="AN122" s="33">
        <f>SUM(AN110:AN121)</f>
        <v>3856.66</v>
      </c>
      <c r="AO122" s="67"/>
      <c r="AP122" s="66">
        <f>SUM(AP110:AP121)</f>
        <v>0</v>
      </c>
      <c r="AQ122" s="33">
        <f>SUM(AQ110:AQ121)</f>
        <v>0</v>
      </c>
      <c r="AR122" s="67"/>
      <c r="AS122" s="66">
        <f>SUM(AS110:AS121)</f>
        <v>0</v>
      </c>
      <c r="AT122" s="33">
        <f>SUM(AT110:AT121)</f>
        <v>0</v>
      </c>
      <c r="AU122" s="67"/>
      <c r="AV122" s="66">
        <f>SUM(AV110:AV121)</f>
        <v>0</v>
      </c>
      <c r="AW122" s="33">
        <f>SUM(AW110:AW121)</f>
        <v>0</v>
      </c>
      <c r="AX122" s="67"/>
      <c r="AY122" s="66">
        <f>SUM(AY110:AY121)</f>
        <v>0</v>
      </c>
      <c r="AZ122" s="33">
        <f>SUM(AZ110:AZ121)</f>
        <v>0</v>
      </c>
      <c r="BA122" s="67"/>
      <c r="BB122" s="66">
        <f>SUM(BB110:BB121)</f>
        <v>0</v>
      </c>
      <c r="BC122" s="33">
        <f>SUM(BC110:BC121)</f>
        <v>0</v>
      </c>
      <c r="BD122" s="67"/>
      <c r="BE122" s="66">
        <f>SUM(BE110:BE121)</f>
        <v>0</v>
      </c>
      <c r="BF122" s="33">
        <f>SUM(BF110:BF121)</f>
        <v>0</v>
      </c>
      <c r="BG122" s="67"/>
      <c r="BH122" s="66">
        <f>SUM(BH110:BH121)</f>
        <v>1.7490000000000001</v>
      </c>
      <c r="BI122" s="33">
        <f>SUM(BI110:BI121)</f>
        <v>39.14</v>
      </c>
      <c r="BJ122" s="67"/>
      <c r="BK122" s="66">
        <f>SUM(BK110:BK121)</f>
        <v>0.02</v>
      </c>
      <c r="BL122" s="33">
        <f>SUM(BL110:BL121)</f>
        <v>0.24</v>
      </c>
      <c r="BM122" s="67"/>
      <c r="BN122" s="66">
        <f>SUM(BN110:BN121)</f>
        <v>0</v>
      </c>
      <c r="BO122" s="33">
        <f>SUM(BO110:BO121)</f>
        <v>0</v>
      </c>
      <c r="BP122" s="67"/>
      <c r="BQ122" s="66">
        <f>SUM(BQ110:BQ121)</f>
        <v>2.1070000000000002</v>
      </c>
      <c r="BR122" s="33">
        <f>SUM(BR110:BR121)</f>
        <v>16.869999999999997</v>
      </c>
      <c r="BS122" s="67"/>
      <c r="BT122" s="66">
        <f>SUM(BT110:BT121)</f>
        <v>0.182</v>
      </c>
      <c r="BU122" s="33">
        <f>SUM(BU110:BU121)</f>
        <v>6.41</v>
      </c>
      <c r="BV122" s="67"/>
      <c r="BW122" s="66">
        <f>SUM(BW110:BW121)</f>
        <v>0</v>
      </c>
      <c r="BX122" s="33">
        <f>SUM(BX110:BX121)</f>
        <v>0</v>
      </c>
      <c r="BY122" s="67"/>
      <c r="BZ122" s="66">
        <f>SUM(BZ110:BZ121)</f>
        <v>6.9539999999999997</v>
      </c>
      <c r="CA122" s="33">
        <f>SUM(CA110:CA121)</f>
        <v>66.570000000000007</v>
      </c>
      <c r="CB122" s="67"/>
      <c r="CC122" s="66">
        <f>SUM(CC110:CC121)</f>
        <v>259.72300000000001</v>
      </c>
      <c r="CD122" s="33">
        <f>SUM(CD110:CD121)</f>
        <v>1197.0900000000001</v>
      </c>
      <c r="CE122" s="67"/>
      <c r="CF122" s="66">
        <f>SUM(CF110:CF121)</f>
        <v>15.417</v>
      </c>
      <c r="CG122" s="33">
        <f>SUM(CG110:CG121)</f>
        <v>460.8</v>
      </c>
      <c r="CH122" s="67"/>
      <c r="CI122" s="66">
        <f>SUM(CI110:CI121)</f>
        <v>0</v>
      </c>
      <c r="CJ122" s="33">
        <f>SUM(CJ110:CJ121)</f>
        <v>0</v>
      </c>
      <c r="CK122" s="67"/>
      <c r="CL122" s="66">
        <f>SUM(CL110:CL121)</f>
        <v>0</v>
      </c>
      <c r="CM122" s="33">
        <f>SUM(CM110:CM121)</f>
        <v>0</v>
      </c>
      <c r="CN122" s="67"/>
      <c r="CO122" s="66">
        <f>SUM(CO110:CO121)</f>
        <v>0</v>
      </c>
      <c r="CP122" s="33">
        <f>SUM(CP110:CP121)</f>
        <v>0</v>
      </c>
      <c r="CQ122" s="67"/>
      <c r="CR122" s="66">
        <f>SUM(CR110:CR121)</f>
        <v>1.4999999999999999E-2</v>
      </c>
      <c r="CS122" s="33">
        <f>SUM(CS110:CS121)</f>
        <v>7.24</v>
      </c>
      <c r="CT122" s="67"/>
      <c r="CU122" s="66">
        <f t="shared" ref="CU122:CV122" si="344">SUM(CU110:CU121)</f>
        <v>0</v>
      </c>
      <c r="CV122" s="33">
        <f t="shared" si="344"/>
        <v>0</v>
      </c>
      <c r="CW122" s="67"/>
      <c r="CX122" s="66">
        <f>SUM(CX110:CX121)</f>
        <v>0.3</v>
      </c>
      <c r="CY122" s="33">
        <f>SUM(CY110:CY121)</f>
        <v>2.57</v>
      </c>
      <c r="CZ122" s="67"/>
      <c r="DA122" s="66">
        <f>SUM(DA110:DA121)</f>
        <v>0</v>
      </c>
      <c r="DB122" s="33">
        <f>SUM(DB110:DB121)</f>
        <v>0</v>
      </c>
      <c r="DC122" s="67"/>
      <c r="DD122" s="66">
        <f>SUM(DD110:DD121)</f>
        <v>0</v>
      </c>
      <c r="DE122" s="33">
        <f>SUM(DE110:DE121)</f>
        <v>0</v>
      </c>
      <c r="DF122" s="67"/>
      <c r="DG122" s="66">
        <f>SUM(DG110:DG121)</f>
        <v>0</v>
      </c>
      <c r="DH122" s="33">
        <f>SUM(DH110:DH121)</f>
        <v>0</v>
      </c>
      <c r="DI122" s="67"/>
      <c r="DJ122" s="66">
        <f>SUM(DJ110:DJ121)</f>
        <v>3.7000000000000005E-2</v>
      </c>
      <c r="DK122" s="33">
        <f>SUM(DK110:DK121)</f>
        <v>13.360000000000001</v>
      </c>
      <c r="DL122" s="67"/>
      <c r="DM122" s="66">
        <f>SUM(DM110:DM121)</f>
        <v>44.2</v>
      </c>
      <c r="DN122" s="33">
        <f>SUM(DN110:DN121)</f>
        <v>1450.55</v>
      </c>
      <c r="DO122" s="67"/>
      <c r="DP122" s="72">
        <f>SUM(DP110:DP121)</f>
        <v>0.47299999999999998</v>
      </c>
      <c r="DQ122" s="33">
        <f>SUM(DQ110:DQ121)</f>
        <v>33.019999999999996</v>
      </c>
      <c r="DR122" s="67"/>
      <c r="DS122" s="66">
        <f>SUM(DS110:DS121)</f>
        <v>0</v>
      </c>
      <c r="DT122" s="33">
        <f>SUM(DT110:DT121)</f>
        <v>0</v>
      </c>
      <c r="DU122" s="67"/>
      <c r="DV122" s="66">
        <f>SUM(DV110:DV121)</f>
        <v>2.5</v>
      </c>
      <c r="DW122" s="33">
        <f>SUM(DW110:DW121)</f>
        <v>85</v>
      </c>
      <c r="DX122" s="67"/>
      <c r="DY122" s="66">
        <f>SUM(DY110:DY121)</f>
        <v>2.3E-2</v>
      </c>
      <c r="DZ122" s="33">
        <f>SUM(DZ110:DZ121)</f>
        <v>9.69</v>
      </c>
      <c r="EA122" s="67"/>
      <c r="EB122" s="66">
        <f>SUM(EB110:EB121)</f>
        <v>30.313999999999997</v>
      </c>
      <c r="EC122" s="33">
        <f>SUM(EC110:EC121)</f>
        <v>232.09999999999997</v>
      </c>
      <c r="ED122" s="67"/>
      <c r="EE122" s="66">
        <f>SUM(EE110:EE121)</f>
        <v>62.697999999999993</v>
      </c>
      <c r="EF122" s="33">
        <f>SUM(EF110:EF121)</f>
        <v>650.63</v>
      </c>
      <c r="EG122" s="67"/>
      <c r="EH122" s="34">
        <f t="shared" si="329"/>
        <v>1790.7460000000001</v>
      </c>
      <c r="EI122" s="35">
        <f t="shared" si="330"/>
        <v>8522.92</v>
      </c>
    </row>
    <row r="123" spans="1:139" x14ac:dyDescent="0.3">
      <c r="A123" s="60">
        <v>2018</v>
      </c>
      <c r="B123" s="65" t="s">
        <v>5</v>
      </c>
      <c r="C123" s="45">
        <v>3.5000000000000003E-2</v>
      </c>
      <c r="D123" s="12">
        <v>49.78</v>
      </c>
      <c r="E123" s="46">
        <f t="shared" ref="E123:E126" si="345">D123/C123*1000</f>
        <v>1422285.7142857143</v>
      </c>
      <c r="F123" s="45">
        <v>0</v>
      </c>
      <c r="G123" s="12">
        <v>0</v>
      </c>
      <c r="H123" s="46">
        <v>0</v>
      </c>
      <c r="I123" s="45">
        <v>0</v>
      </c>
      <c r="J123" s="12">
        <v>0</v>
      </c>
      <c r="K123" s="46">
        <v>0</v>
      </c>
      <c r="L123" s="45">
        <v>0.115</v>
      </c>
      <c r="M123" s="12">
        <v>0.95</v>
      </c>
      <c r="N123" s="46">
        <f t="shared" ref="N123:N134" si="346">M123/L123*1000</f>
        <v>8260.8695652173901</v>
      </c>
      <c r="O123" s="45">
        <v>0</v>
      </c>
      <c r="P123" s="12">
        <v>0</v>
      </c>
      <c r="Q123" s="46">
        <f t="shared" ref="Q123:Q134" si="347">IF(O123=0,0,P123/O123*1000)</f>
        <v>0</v>
      </c>
      <c r="R123" s="45">
        <v>0</v>
      </c>
      <c r="S123" s="12">
        <v>0</v>
      </c>
      <c r="T123" s="46">
        <v>0</v>
      </c>
      <c r="U123" s="45"/>
      <c r="V123" s="12"/>
      <c r="W123" s="46"/>
      <c r="X123" s="45">
        <v>0</v>
      </c>
      <c r="Y123" s="12">
        <v>0</v>
      </c>
      <c r="Z123" s="46">
        <v>0</v>
      </c>
      <c r="AA123" s="45">
        <v>0</v>
      </c>
      <c r="AB123" s="12">
        <v>0</v>
      </c>
      <c r="AC123" s="46">
        <v>0</v>
      </c>
      <c r="AD123" s="45">
        <v>0.315</v>
      </c>
      <c r="AE123" s="12">
        <v>8.51</v>
      </c>
      <c r="AF123" s="46">
        <f t="shared" ref="AF123:AF134" si="348">AE123/AD123*1000</f>
        <v>27015.873015873014</v>
      </c>
      <c r="AG123" s="45">
        <v>0</v>
      </c>
      <c r="AH123" s="12">
        <v>0</v>
      </c>
      <c r="AI123" s="46">
        <v>0</v>
      </c>
      <c r="AJ123" s="45">
        <v>0</v>
      </c>
      <c r="AK123" s="12">
        <v>0</v>
      </c>
      <c r="AL123" s="46">
        <v>0</v>
      </c>
      <c r="AM123" s="45">
        <v>71.914000000000001</v>
      </c>
      <c r="AN123" s="12">
        <v>193</v>
      </c>
      <c r="AO123" s="46">
        <f t="shared" ref="AO123:AO134" si="349">AN123/AM123*1000</f>
        <v>2683.7611591623327</v>
      </c>
      <c r="AP123" s="45">
        <v>1.6E-2</v>
      </c>
      <c r="AQ123" s="12">
        <v>0.08</v>
      </c>
      <c r="AR123" s="46">
        <f t="shared" ref="AR123" si="350">AQ123/AP123*1000</f>
        <v>5000</v>
      </c>
      <c r="AS123" s="45">
        <v>0</v>
      </c>
      <c r="AT123" s="12">
        <v>0</v>
      </c>
      <c r="AU123" s="46">
        <v>0</v>
      </c>
      <c r="AV123" s="45">
        <v>0</v>
      </c>
      <c r="AW123" s="12">
        <v>0</v>
      </c>
      <c r="AX123" s="46">
        <v>0</v>
      </c>
      <c r="AY123" s="45">
        <v>0</v>
      </c>
      <c r="AZ123" s="12">
        <v>0</v>
      </c>
      <c r="BA123" s="46">
        <v>0</v>
      </c>
      <c r="BB123" s="45">
        <v>0</v>
      </c>
      <c r="BC123" s="12">
        <v>0</v>
      </c>
      <c r="BD123" s="46">
        <v>0</v>
      </c>
      <c r="BE123" s="45">
        <v>0</v>
      </c>
      <c r="BF123" s="12">
        <v>0</v>
      </c>
      <c r="BG123" s="46">
        <v>0</v>
      </c>
      <c r="BH123" s="45">
        <v>0</v>
      </c>
      <c r="BI123" s="12">
        <v>0</v>
      </c>
      <c r="BJ123" s="46">
        <v>0</v>
      </c>
      <c r="BK123" s="45">
        <v>0</v>
      </c>
      <c r="BL123" s="12">
        <v>0</v>
      </c>
      <c r="BM123" s="46">
        <v>0</v>
      </c>
      <c r="BN123" s="45">
        <v>0</v>
      </c>
      <c r="BO123" s="12">
        <v>0</v>
      </c>
      <c r="BP123" s="46">
        <v>0</v>
      </c>
      <c r="BQ123" s="45">
        <v>0</v>
      </c>
      <c r="BR123" s="12">
        <v>0</v>
      </c>
      <c r="BS123" s="46">
        <v>0</v>
      </c>
      <c r="BT123" s="45">
        <v>0</v>
      </c>
      <c r="BU123" s="12">
        <v>0</v>
      </c>
      <c r="BV123" s="46">
        <v>0</v>
      </c>
      <c r="BW123" s="45">
        <v>0</v>
      </c>
      <c r="BX123" s="12">
        <v>0</v>
      </c>
      <c r="BY123" s="46">
        <v>0</v>
      </c>
      <c r="BZ123" s="45">
        <v>0.44700000000000001</v>
      </c>
      <c r="CA123" s="12">
        <v>4.45</v>
      </c>
      <c r="CB123" s="46">
        <f t="shared" ref="CB123:CB134" si="351">CA123/BZ123*1000</f>
        <v>9955.2572706935116</v>
      </c>
      <c r="CC123" s="45">
        <v>33.694000000000003</v>
      </c>
      <c r="CD123" s="12">
        <v>55.27</v>
      </c>
      <c r="CE123" s="46">
        <f t="shared" ref="CE123:CE134" si="352">CD123/CC123*1000</f>
        <v>1640.3513978749927</v>
      </c>
      <c r="CF123" s="45">
        <v>0</v>
      </c>
      <c r="CG123" s="12">
        <v>0</v>
      </c>
      <c r="CH123" s="46">
        <v>0</v>
      </c>
      <c r="CI123" s="45">
        <v>0</v>
      </c>
      <c r="CJ123" s="12">
        <v>0</v>
      </c>
      <c r="CK123" s="46">
        <v>0</v>
      </c>
      <c r="CL123" s="45">
        <v>0</v>
      </c>
      <c r="CM123" s="12">
        <v>0</v>
      </c>
      <c r="CN123" s="46">
        <v>0</v>
      </c>
      <c r="CO123" s="45">
        <v>2E-3</v>
      </c>
      <c r="CP123" s="12">
        <v>0.12</v>
      </c>
      <c r="CQ123" s="46">
        <f t="shared" ref="CQ123" si="353">CP123/CO123*1000</f>
        <v>60000</v>
      </c>
      <c r="CR123" s="45">
        <v>0</v>
      </c>
      <c r="CS123" s="12">
        <v>0</v>
      </c>
      <c r="CT123" s="46">
        <v>0</v>
      </c>
      <c r="CU123" s="45">
        <v>0</v>
      </c>
      <c r="CV123" s="12">
        <v>0</v>
      </c>
      <c r="CW123" s="46">
        <f t="shared" ref="CW123:CW134" si="354">IF(CU123=0,0,CV123/CU123*1000)</f>
        <v>0</v>
      </c>
      <c r="CX123" s="45">
        <v>0</v>
      </c>
      <c r="CY123" s="12">
        <v>0</v>
      </c>
      <c r="CZ123" s="46">
        <v>0</v>
      </c>
      <c r="DA123" s="45">
        <v>0</v>
      </c>
      <c r="DB123" s="12">
        <v>0</v>
      </c>
      <c r="DC123" s="46">
        <v>0</v>
      </c>
      <c r="DD123" s="45">
        <v>0</v>
      </c>
      <c r="DE123" s="12">
        <v>0</v>
      </c>
      <c r="DF123" s="46">
        <v>0</v>
      </c>
      <c r="DG123" s="45">
        <v>0</v>
      </c>
      <c r="DH123" s="12">
        <v>0</v>
      </c>
      <c r="DI123" s="46">
        <v>0</v>
      </c>
      <c r="DJ123" s="45">
        <v>0</v>
      </c>
      <c r="DK123" s="12">
        <v>0</v>
      </c>
      <c r="DL123" s="46">
        <v>0</v>
      </c>
      <c r="DM123" s="45">
        <v>0</v>
      </c>
      <c r="DN123" s="12">
        <v>0</v>
      </c>
      <c r="DO123" s="46">
        <v>0</v>
      </c>
      <c r="DP123" s="73">
        <v>0</v>
      </c>
      <c r="DQ123" s="12">
        <v>0</v>
      </c>
      <c r="DR123" s="46">
        <v>0</v>
      </c>
      <c r="DS123" s="45">
        <v>0</v>
      </c>
      <c r="DT123" s="12">
        <v>0</v>
      </c>
      <c r="DU123" s="46">
        <v>0</v>
      </c>
      <c r="DV123" s="45">
        <v>0</v>
      </c>
      <c r="DW123" s="12">
        <v>0</v>
      </c>
      <c r="DX123" s="46">
        <v>0</v>
      </c>
      <c r="DY123" s="45">
        <v>0</v>
      </c>
      <c r="DZ123" s="12">
        <v>0</v>
      </c>
      <c r="EA123" s="46">
        <v>0</v>
      </c>
      <c r="EB123" s="45">
        <v>3.99</v>
      </c>
      <c r="EC123" s="12">
        <v>26.1</v>
      </c>
      <c r="ED123" s="46">
        <f t="shared" ref="ED123:ED134" si="355">EC123/EB123*1000</f>
        <v>6541.3533834586469</v>
      </c>
      <c r="EE123" s="45">
        <v>3.3690000000000002</v>
      </c>
      <c r="EF123" s="12">
        <v>26.95</v>
      </c>
      <c r="EG123" s="46">
        <f t="shared" ref="EG123:EG134" si="356">EF123/EE123*1000</f>
        <v>7999.4063520332438</v>
      </c>
      <c r="EH123" s="6">
        <f t="shared" ref="EH123:EH148" si="357">C123+F123+L123+R123+X123+AA123+AD123+AP123+AY123+BH123+BK123+BN123+BQ123+BW123+BZ123+CC123+CF123+CI123+CR123+DG123+AM123+DJ123+DM123+EB123+EE123+DV123+DA123+CO123+AG123+AJ123+DP123+DD123+AS123+CL123+BE123+BT123+DS123+I123+CX123+DY123+AV123</f>
        <v>113.89699999999999</v>
      </c>
      <c r="EI123" s="11">
        <f t="shared" ref="EI123:EI148" si="358">D123+G123+M123+S123+Y123+AB123+AE123+AQ123+AZ123+BI123+BL123+BO123+BR123+BX123+CA123+CD123+CG123+CJ123+CS123+DH123+AN123+DK123+DN123+EC123+EF123+DW123+DB123+CP123+AH123+AK123+DQ123+DE123+AT123+CM123+BF123+BU123+DT123+J123+CY123+DZ123+AW123</f>
        <v>365.21000000000004</v>
      </c>
    </row>
    <row r="124" spans="1:139" x14ac:dyDescent="0.3">
      <c r="A124" s="60">
        <v>2018</v>
      </c>
      <c r="B124" s="61" t="s">
        <v>6</v>
      </c>
      <c r="C124" s="47">
        <v>0</v>
      </c>
      <c r="D124" s="4">
        <v>0</v>
      </c>
      <c r="E124" s="46">
        <v>0</v>
      </c>
      <c r="F124" s="47">
        <v>0</v>
      </c>
      <c r="G124" s="4">
        <v>0</v>
      </c>
      <c r="H124" s="46">
        <v>0</v>
      </c>
      <c r="I124" s="47">
        <v>0</v>
      </c>
      <c r="J124" s="4">
        <v>0</v>
      </c>
      <c r="K124" s="46">
        <v>0</v>
      </c>
      <c r="L124" s="47">
        <v>0.32900000000000001</v>
      </c>
      <c r="M124" s="4">
        <v>9.15</v>
      </c>
      <c r="N124" s="46">
        <f t="shared" si="346"/>
        <v>27811.550151975684</v>
      </c>
      <c r="O124" s="47">
        <v>0</v>
      </c>
      <c r="P124" s="4">
        <v>0</v>
      </c>
      <c r="Q124" s="46">
        <f t="shared" si="347"/>
        <v>0</v>
      </c>
      <c r="R124" s="47">
        <v>0</v>
      </c>
      <c r="S124" s="4">
        <v>0</v>
      </c>
      <c r="T124" s="46">
        <v>0</v>
      </c>
      <c r="U124" s="47"/>
      <c r="V124" s="4"/>
      <c r="W124" s="46"/>
      <c r="X124" s="47">
        <v>0</v>
      </c>
      <c r="Y124" s="4">
        <v>0</v>
      </c>
      <c r="Z124" s="46">
        <v>0</v>
      </c>
      <c r="AA124" s="47">
        <v>0</v>
      </c>
      <c r="AB124" s="4">
        <v>0</v>
      </c>
      <c r="AC124" s="46">
        <v>0</v>
      </c>
      <c r="AD124" s="47">
        <v>0.65</v>
      </c>
      <c r="AE124" s="4">
        <v>35.36</v>
      </c>
      <c r="AF124" s="46">
        <f t="shared" si="348"/>
        <v>54400</v>
      </c>
      <c r="AG124" s="47">
        <v>0</v>
      </c>
      <c r="AH124" s="4">
        <v>0</v>
      </c>
      <c r="AI124" s="46">
        <v>0</v>
      </c>
      <c r="AJ124" s="47">
        <v>0</v>
      </c>
      <c r="AK124" s="4">
        <v>0</v>
      </c>
      <c r="AL124" s="46">
        <v>0</v>
      </c>
      <c r="AM124" s="47">
        <v>109.066</v>
      </c>
      <c r="AN124" s="4">
        <v>306.58</v>
      </c>
      <c r="AO124" s="46">
        <f t="shared" si="349"/>
        <v>2810.9585021913335</v>
      </c>
      <c r="AP124" s="47">
        <v>0</v>
      </c>
      <c r="AQ124" s="4">
        <v>0</v>
      </c>
      <c r="AR124" s="46">
        <v>0</v>
      </c>
      <c r="AS124" s="47">
        <v>0</v>
      </c>
      <c r="AT124" s="4">
        <v>0</v>
      </c>
      <c r="AU124" s="46">
        <v>0</v>
      </c>
      <c r="AV124" s="47">
        <v>0</v>
      </c>
      <c r="AW124" s="4">
        <v>0</v>
      </c>
      <c r="AX124" s="46">
        <v>0</v>
      </c>
      <c r="AY124" s="47">
        <v>0</v>
      </c>
      <c r="AZ124" s="4">
        <v>0</v>
      </c>
      <c r="BA124" s="46">
        <v>0</v>
      </c>
      <c r="BB124" s="47">
        <v>0</v>
      </c>
      <c r="BC124" s="4">
        <v>0</v>
      </c>
      <c r="BD124" s="46">
        <v>0</v>
      </c>
      <c r="BE124" s="47">
        <v>0</v>
      </c>
      <c r="BF124" s="4">
        <v>0</v>
      </c>
      <c r="BG124" s="46">
        <v>0</v>
      </c>
      <c r="BH124" s="47">
        <v>0</v>
      </c>
      <c r="BI124" s="4">
        <v>0</v>
      </c>
      <c r="BJ124" s="46">
        <v>0</v>
      </c>
      <c r="BK124" s="47">
        <v>0</v>
      </c>
      <c r="BL124" s="4">
        <v>0</v>
      </c>
      <c r="BM124" s="46">
        <v>0</v>
      </c>
      <c r="BN124" s="47">
        <v>0</v>
      </c>
      <c r="BO124" s="4">
        <v>0</v>
      </c>
      <c r="BP124" s="46">
        <v>0</v>
      </c>
      <c r="BQ124" s="47">
        <v>2.7</v>
      </c>
      <c r="BR124" s="4">
        <v>12.47</v>
      </c>
      <c r="BS124" s="46">
        <f t="shared" ref="BS124:BS134" si="359">BR124/BQ124*1000</f>
        <v>4618.5185185185182</v>
      </c>
      <c r="BT124" s="47">
        <v>0</v>
      </c>
      <c r="BU124" s="4">
        <v>0</v>
      </c>
      <c r="BV124" s="46">
        <v>0</v>
      </c>
      <c r="BW124" s="47">
        <v>0</v>
      </c>
      <c r="BX124" s="4">
        <v>0</v>
      </c>
      <c r="BY124" s="46">
        <v>0</v>
      </c>
      <c r="BZ124" s="47">
        <v>1.4950000000000001</v>
      </c>
      <c r="CA124" s="4">
        <v>11.11</v>
      </c>
      <c r="CB124" s="46">
        <f t="shared" si="351"/>
        <v>7431.4381270903004</v>
      </c>
      <c r="CC124" s="47">
        <v>53.652999999999999</v>
      </c>
      <c r="CD124" s="4">
        <v>112.98</v>
      </c>
      <c r="CE124" s="46">
        <f t="shared" si="352"/>
        <v>2105.7536391254916</v>
      </c>
      <c r="CF124" s="47">
        <v>0</v>
      </c>
      <c r="CG124" s="4">
        <v>0</v>
      </c>
      <c r="CH124" s="46">
        <v>0</v>
      </c>
      <c r="CI124" s="47">
        <v>0</v>
      </c>
      <c r="CJ124" s="4">
        <v>0</v>
      </c>
      <c r="CK124" s="46">
        <v>0</v>
      </c>
      <c r="CL124" s="47">
        <v>0</v>
      </c>
      <c r="CM124" s="4">
        <v>0</v>
      </c>
      <c r="CN124" s="46">
        <v>0</v>
      </c>
      <c r="CO124" s="47">
        <v>0</v>
      </c>
      <c r="CP124" s="4">
        <v>0</v>
      </c>
      <c r="CQ124" s="46">
        <v>0</v>
      </c>
      <c r="CR124" s="47">
        <v>0</v>
      </c>
      <c r="CS124" s="4">
        <v>0</v>
      </c>
      <c r="CT124" s="46">
        <v>0</v>
      </c>
      <c r="CU124" s="47">
        <v>0</v>
      </c>
      <c r="CV124" s="4">
        <v>0</v>
      </c>
      <c r="CW124" s="46">
        <f t="shared" si="354"/>
        <v>0</v>
      </c>
      <c r="CX124" s="47">
        <v>0</v>
      </c>
      <c r="CY124" s="4">
        <v>0</v>
      </c>
      <c r="CZ124" s="46">
        <v>0</v>
      </c>
      <c r="DA124" s="47">
        <v>0</v>
      </c>
      <c r="DB124" s="4">
        <v>0</v>
      </c>
      <c r="DC124" s="46">
        <v>0</v>
      </c>
      <c r="DD124" s="47">
        <v>0</v>
      </c>
      <c r="DE124" s="4">
        <v>0</v>
      </c>
      <c r="DF124" s="46">
        <v>0</v>
      </c>
      <c r="DG124" s="47">
        <v>0</v>
      </c>
      <c r="DH124" s="4">
        <v>0</v>
      </c>
      <c r="DI124" s="46">
        <v>0</v>
      </c>
      <c r="DJ124" s="47">
        <v>0</v>
      </c>
      <c r="DK124" s="4">
        <v>0</v>
      </c>
      <c r="DL124" s="46">
        <v>0</v>
      </c>
      <c r="DM124" s="47">
        <v>0</v>
      </c>
      <c r="DN124" s="4">
        <v>0</v>
      </c>
      <c r="DO124" s="46">
        <v>0</v>
      </c>
      <c r="DP124" s="71">
        <v>0</v>
      </c>
      <c r="DQ124" s="4">
        <v>0</v>
      </c>
      <c r="DR124" s="46">
        <v>0</v>
      </c>
      <c r="DS124" s="47">
        <v>0</v>
      </c>
      <c r="DT124" s="4">
        <v>0</v>
      </c>
      <c r="DU124" s="46">
        <v>0</v>
      </c>
      <c r="DV124" s="47">
        <v>0</v>
      </c>
      <c r="DW124" s="4">
        <v>0</v>
      </c>
      <c r="DX124" s="46">
        <v>0</v>
      </c>
      <c r="DY124" s="45">
        <v>0</v>
      </c>
      <c r="DZ124" s="12">
        <v>0</v>
      </c>
      <c r="EA124" s="46">
        <v>0</v>
      </c>
      <c r="EB124" s="47">
        <v>8.5190000000000001</v>
      </c>
      <c r="EC124" s="4">
        <v>73.55</v>
      </c>
      <c r="ED124" s="46">
        <f t="shared" si="355"/>
        <v>8633.6424462965133</v>
      </c>
      <c r="EE124" s="47">
        <v>18.640999999999998</v>
      </c>
      <c r="EF124" s="4">
        <v>110.43</v>
      </c>
      <c r="EG124" s="46">
        <f t="shared" si="356"/>
        <v>5924.0384099565481</v>
      </c>
      <c r="EH124" s="6">
        <f t="shared" si="357"/>
        <v>195.053</v>
      </c>
      <c r="EI124" s="11">
        <f t="shared" si="358"/>
        <v>671.62999999999988</v>
      </c>
    </row>
    <row r="125" spans="1:139" x14ac:dyDescent="0.3">
      <c r="A125" s="60">
        <v>2018</v>
      </c>
      <c r="B125" s="61" t="s">
        <v>7</v>
      </c>
      <c r="C125" s="47">
        <v>0</v>
      </c>
      <c r="D125" s="4">
        <v>0</v>
      </c>
      <c r="E125" s="46">
        <v>0</v>
      </c>
      <c r="F125" s="47">
        <v>0</v>
      </c>
      <c r="G125" s="4">
        <v>0</v>
      </c>
      <c r="H125" s="46">
        <v>0</v>
      </c>
      <c r="I125" s="47">
        <v>0</v>
      </c>
      <c r="J125" s="4">
        <v>0</v>
      </c>
      <c r="K125" s="46">
        <v>0</v>
      </c>
      <c r="L125" s="47">
        <v>0.15</v>
      </c>
      <c r="M125" s="4">
        <v>1.68</v>
      </c>
      <c r="N125" s="46">
        <f t="shared" si="346"/>
        <v>11200</v>
      </c>
      <c r="O125" s="47">
        <v>0</v>
      </c>
      <c r="P125" s="4">
        <v>0</v>
      </c>
      <c r="Q125" s="46">
        <f t="shared" si="347"/>
        <v>0</v>
      </c>
      <c r="R125" s="47">
        <v>0</v>
      </c>
      <c r="S125" s="4">
        <v>0</v>
      </c>
      <c r="T125" s="46">
        <v>0</v>
      </c>
      <c r="U125" s="47"/>
      <c r="V125" s="4"/>
      <c r="W125" s="46"/>
      <c r="X125" s="47">
        <v>0</v>
      </c>
      <c r="Y125" s="4">
        <v>0</v>
      </c>
      <c r="Z125" s="46">
        <v>0</v>
      </c>
      <c r="AA125" s="47">
        <v>0</v>
      </c>
      <c r="AB125" s="4">
        <v>0</v>
      </c>
      <c r="AC125" s="46">
        <v>0</v>
      </c>
      <c r="AD125" s="47">
        <v>0.109</v>
      </c>
      <c r="AE125" s="4">
        <v>1.98</v>
      </c>
      <c r="AF125" s="46">
        <f t="shared" si="348"/>
        <v>18165.137614678897</v>
      </c>
      <c r="AG125" s="47">
        <v>0</v>
      </c>
      <c r="AH125" s="4">
        <v>0</v>
      </c>
      <c r="AI125" s="46">
        <v>0</v>
      </c>
      <c r="AJ125" s="47">
        <v>0</v>
      </c>
      <c r="AK125" s="4">
        <v>0</v>
      </c>
      <c r="AL125" s="46">
        <v>0</v>
      </c>
      <c r="AM125" s="47">
        <v>107.24</v>
      </c>
      <c r="AN125" s="4">
        <v>276.68</v>
      </c>
      <c r="AO125" s="46">
        <f t="shared" si="349"/>
        <v>2580.0074599030218</v>
      </c>
      <c r="AP125" s="47">
        <v>0</v>
      </c>
      <c r="AQ125" s="4">
        <v>0</v>
      </c>
      <c r="AR125" s="46">
        <v>0</v>
      </c>
      <c r="AS125" s="47">
        <v>0</v>
      </c>
      <c r="AT125" s="4">
        <v>0</v>
      </c>
      <c r="AU125" s="46">
        <v>0</v>
      </c>
      <c r="AV125" s="47">
        <v>0</v>
      </c>
      <c r="AW125" s="4">
        <v>0</v>
      </c>
      <c r="AX125" s="46">
        <v>0</v>
      </c>
      <c r="AY125" s="47">
        <v>0</v>
      </c>
      <c r="AZ125" s="4">
        <v>0</v>
      </c>
      <c r="BA125" s="46">
        <v>0</v>
      </c>
      <c r="BB125" s="47">
        <v>0</v>
      </c>
      <c r="BC125" s="4">
        <v>0</v>
      </c>
      <c r="BD125" s="46">
        <v>0</v>
      </c>
      <c r="BE125" s="47">
        <v>0</v>
      </c>
      <c r="BF125" s="4">
        <v>0</v>
      </c>
      <c r="BG125" s="46">
        <v>0</v>
      </c>
      <c r="BH125" s="47">
        <v>0</v>
      </c>
      <c r="BI125" s="4">
        <v>0</v>
      </c>
      <c r="BJ125" s="46">
        <v>0</v>
      </c>
      <c r="BK125" s="47">
        <v>0</v>
      </c>
      <c r="BL125" s="4">
        <v>0</v>
      </c>
      <c r="BM125" s="46">
        <v>0</v>
      </c>
      <c r="BN125" s="47">
        <v>0</v>
      </c>
      <c r="BO125" s="4">
        <v>0</v>
      </c>
      <c r="BP125" s="46">
        <v>0</v>
      </c>
      <c r="BQ125" s="47">
        <v>0</v>
      </c>
      <c r="BR125" s="4">
        <v>0</v>
      </c>
      <c r="BS125" s="46">
        <v>0</v>
      </c>
      <c r="BT125" s="47">
        <v>0</v>
      </c>
      <c r="BU125" s="4">
        <v>0</v>
      </c>
      <c r="BV125" s="46">
        <v>0</v>
      </c>
      <c r="BW125" s="47">
        <v>0</v>
      </c>
      <c r="BX125" s="4">
        <v>0</v>
      </c>
      <c r="BY125" s="46">
        <v>0</v>
      </c>
      <c r="BZ125" s="47">
        <v>0</v>
      </c>
      <c r="CA125" s="4">
        <v>0</v>
      </c>
      <c r="CB125" s="46">
        <v>0</v>
      </c>
      <c r="CC125" s="47">
        <v>27.38</v>
      </c>
      <c r="CD125" s="4">
        <v>94.11</v>
      </c>
      <c r="CE125" s="46">
        <f t="shared" si="352"/>
        <v>3437.18042366691</v>
      </c>
      <c r="CF125" s="47">
        <v>0</v>
      </c>
      <c r="CG125" s="4">
        <v>0</v>
      </c>
      <c r="CH125" s="46">
        <v>0</v>
      </c>
      <c r="CI125" s="47">
        <v>0</v>
      </c>
      <c r="CJ125" s="4">
        <v>0</v>
      </c>
      <c r="CK125" s="46">
        <v>0</v>
      </c>
      <c r="CL125" s="47">
        <v>0</v>
      </c>
      <c r="CM125" s="4">
        <v>0</v>
      </c>
      <c r="CN125" s="46">
        <v>0</v>
      </c>
      <c r="CO125" s="47">
        <v>0</v>
      </c>
      <c r="CP125" s="4">
        <v>0</v>
      </c>
      <c r="CQ125" s="46">
        <v>0</v>
      </c>
      <c r="CR125" s="47">
        <v>0</v>
      </c>
      <c r="CS125" s="4">
        <v>0</v>
      </c>
      <c r="CT125" s="46">
        <v>0</v>
      </c>
      <c r="CU125" s="47">
        <v>0</v>
      </c>
      <c r="CV125" s="4">
        <v>0</v>
      </c>
      <c r="CW125" s="46">
        <f t="shared" si="354"/>
        <v>0</v>
      </c>
      <c r="CX125" s="47">
        <v>0</v>
      </c>
      <c r="CY125" s="4">
        <v>0</v>
      </c>
      <c r="CZ125" s="46">
        <v>0</v>
      </c>
      <c r="DA125" s="47">
        <v>0</v>
      </c>
      <c r="DB125" s="4">
        <v>0</v>
      </c>
      <c r="DC125" s="46">
        <v>0</v>
      </c>
      <c r="DD125" s="47">
        <v>0</v>
      </c>
      <c r="DE125" s="4">
        <v>0</v>
      </c>
      <c r="DF125" s="46">
        <v>0</v>
      </c>
      <c r="DG125" s="47">
        <v>0</v>
      </c>
      <c r="DH125" s="4">
        <v>0</v>
      </c>
      <c r="DI125" s="46">
        <v>0</v>
      </c>
      <c r="DJ125" s="47">
        <v>2.1999999999999999E-2</v>
      </c>
      <c r="DK125" s="4">
        <v>31.36</v>
      </c>
      <c r="DL125" s="46">
        <f t="shared" ref="DL125:DL128" si="360">DK125/DJ125*1000</f>
        <v>1425454.5454545454</v>
      </c>
      <c r="DM125" s="47">
        <v>0</v>
      </c>
      <c r="DN125" s="4">
        <v>0</v>
      </c>
      <c r="DO125" s="46">
        <v>0</v>
      </c>
      <c r="DP125" s="71">
        <v>0</v>
      </c>
      <c r="DQ125" s="4">
        <v>0</v>
      </c>
      <c r="DR125" s="46">
        <v>0</v>
      </c>
      <c r="DS125" s="47">
        <v>0</v>
      </c>
      <c r="DT125" s="4">
        <v>0</v>
      </c>
      <c r="DU125" s="46">
        <v>0</v>
      </c>
      <c r="DV125" s="47">
        <v>0</v>
      </c>
      <c r="DW125" s="4">
        <v>0</v>
      </c>
      <c r="DX125" s="46">
        <v>0</v>
      </c>
      <c r="DY125" s="45">
        <v>0</v>
      </c>
      <c r="DZ125" s="12">
        <v>0</v>
      </c>
      <c r="EA125" s="46">
        <v>0</v>
      </c>
      <c r="EB125" s="47">
        <v>0.81200000000000006</v>
      </c>
      <c r="EC125" s="4">
        <v>28.82</v>
      </c>
      <c r="ED125" s="46">
        <f t="shared" si="355"/>
        <v>35492.61083743842</v>
      </c>
      <c r="EE125" s="47">
        <v>4.3940000000000001</v>
      </c>
      <c r="EF125" s="4">
        <v>35.83</v>
      </c>
      <c r="EG125" s="46">
        <f t="shared" si="356"/>
        <v>8154.3013199817924</v>
      </c>
      <c r="EH125" s="6">
        <f t="shared" si="357"/>
        <v>140.107</v>
      </c>
      <c r="EI125" s="11">
        <f t="shared" si="358"/>
        <v>470.46</v>
      </c>
    </row>
    <row r="126" spans="1:139" x14ac:dyDescent="0.3">
      <c r="A126" s="60">
        <v>2018</v>
      </c>
      <c r="B126" s="61" t="s">
        <v>8</v>
      </c>
      <c r="C126" s="47">
        <v>2.3E-2</v>
      </c>
      <c r="D126" s="4">
        <v>23.25</v>
      </c>
      <c r="E126" s="46">
        <f t="shared" si="345"/>
        <v>1010869.5652173914</v>
      </c>
      <c r="F126" s="47">
        <v>0</v>
      </c>
      <c r="G126" s="4">
        <v>0</v>
      </c>
      <c r="H126" s="46">
        <v>0</v>
      </c>
      <c r="I126" s="47">
        <v>0</v>
      </c>
      <c r="J126" s="4">
        <v>0</v>
      </c>
      <c r="K126" s="46">
        <v>0</v>
      </c>
      <c r="L126" s="47">
        <v>4.5999999999999999E-2</v>
      </c>
      <c r="M126" s="4">
        <v>0.38</v>
      </c>
      <c r="N126" s="46">
        <f t="shared" si="346"/>
        <v>8260.8695652173901</v>
      </c>
      <c r="O126" s="47">
        <v>0</v>
      </c>
      <c r="P126" s="4">
        <v>0</v>
      </c>
      <c r="Q126" s="46">
        <f t="shared" si="347"/>
        <v>0</v>
      </c>
      <c r="R126" s="47">
        <v>0</v>
      </c>
      <c r="S126" s="4">
        <v>0</v>
      </c>
      <c r="T126" s="46">
        <v>0</v>
      </c>
      <c r="U126" s="47"/>
      <c r="V126" s="4"/>
      <c r="W126" s="46"/>
      <c r="X126" s="47">
        <v>0</v>
      </c>
      <c r="Y126" s="4">
        <v>0</v>
      </c>
      <c r="Z126" s="46">
        <v>0</v>
      </c>
      <c r="AA126" s="47">
        <v>0</v>
      </c>
      <c r="AB126" s="4">
        <v>0</v>
      </c>
      <c r="AC126" s="46">
        <v>0</v>
      </c>
      <c r="AD126" s="47">
        <v>5.2389999999999999</v>
      </c>
      <c r="AE126" s="4">
        <v>69.8</v>
      </c>
      <c r="AF126" s="46">
        <f t="shared" si="348"/>
        <v>13323.15327352548</v>
      </c>
      <c r="AG126" s="47">
        <v>0</v>
      </c>
      <c r="AH126" s="4">
        <v>0</v>
      </c>
      <c r="AI126" s="46">
        <v>0</v>
      </c>
      <c r="AJ126" s="47">
        <v>0</v>
      </c>
      <c r="AK126" s="4">
        <v>0</v>
      </c>
      <c r="AL126" s="46">
        <v>0</v>
      </c>
      <c r="AM126" s="47">
        <v>147.143</v>
      </c>
      <c r="AN126" s="4">
        <v>504.34</v>
      </c>
      <c r="AO126" s="46">
        <f t="shared" si="349"/>
        <v>3427.5500703397374</v>
      </c>
      <c r="AP126" s="47">
        <v>0</v>
      </c>
      <c r="AQ126" s="4">
        <v>0</v>
      </c>
      <c r="AR126" s="46">
        <v>0</v>
      </c>
      <c r="AS126" s="47">
        <v>0</v>
      </c>
      <c r="AT126" s="4">
        <v>0</v>
      </c>
      <c r="AU126" s="46">
        <v>0</v>
      </c>
      <c r="AV126" s="47">
        <v>0</v>
      </c>
      <c r="AW126" s="4">
        <v>0</v>
      </c>
      <c r="AX126" s="46">
        <v>0</v>
      </c>
      <c r="AY126" s="47">
        <v>0</v>
      </c>
      <c r="AZ126" s="4">
        <v>0</v>
      </c>
      <c r="BA126" s="46">
        <v>0</v>
      </c>
      <c r="BB126" s="47">
        <v>0</v>
      </c>
      <c r="BC126" s="4">
        <v>0</v>
      </c>
      <c r="BD126" s="46">
        <v>0</v>
      </c>
      <c r="BE126" s="47">
        <v>0</v>
      </c>
      <c r="BF126" s="4">
        <v>0</v>
      </c>
      <c r="BG126" s="46">
        <v>0</v>
      </c>
      <c r="BH126" s="47">
        <v>0</v>
      </c>
      <c r="BI126" s="4">
        <v>0</v>
      </c>
      <c r="BJ126" s="46">
        <v>0</v>
      </c>
      <c r="BK126" s="47">
        <v>0</v>
      </c>
      <c r="BL126" s="4">
        <v>0</v>
      </c>
      <c r="BM126" s="46">
        <v>0</v>
      </c>
      <c r="BN126" s="47">
        <v>0</v>
      </c>
      <c r="BO126" s="4">
        <v>0</v>
      </c>
      <c r="BP126" s="46">
        <v>0</v>
      </c>
      <c r="BQ126" s="47">
        <v>0</v>
      </c>
      <c r="BR126" s="4">
        <v>0</v>
      </c>
      <c r="BS126" s="46">
        <v>0</v>
      </c>
      <c r="BT126" s="47">
        <v>0</v>
      </c>
      <c r="BU126" s="4">
        <v>0</v>
      </c>
      <c r="BV126" s="46">
        <v>0</v>
      </c>
      <c r="BW126" s="47">
        <v>0</v>
      </c>
      <c r="BX126" s="4">
        <v>0</v>
      </c>
      <c r="BY126" s="46">
        <v>0</v>
      </c>
      <c r="BZ126" s="47">
        <v>0</v>
      </c>
      <c r="CA126" s="4">
        <v>0</v>
      </c>
      <c r="CB126" s="46">
        <v>0</v>
      </c>
      <c r="CC126" s="47">
        <v>12.494</v>
      </c>
      <c r="CD126" s="4">
        <v>102.48</v>
      </c>
      <c r="CE126" s="46">
        <f t="shared" si="352"/>
        <v>8202.337121818473</v>
      </c>
      <c r="CF126" s="47">
        <v>0</v>
      </c>
      <c r="CG126" s="4">
        <v>0</v>
      </c>
      <c r="CH126" s="46">
        <v>0</v>
      </c>
      <c r="CI126" s="47">
        <v>0</v>
      </c>
      <c r="CJ126" s="4">
        <v>0</v>
      </c>
      <c r="CK126" s="46">
        <v>0</v>
      </c>
      <c r="CL126" s="47">
        <v>0</v>
      </c>
      <c r="CM126" s="4">
        <v>0</v>
      </c>
      <c r="CN126" s="46">
        <v>0</v>
      </c>
      <c r="CO126" s="47">
        <v>0</v>
      </c>
      <c r="CP126" s="4">
        <v>0</v>
      </c>
      <c r="CQ126" s="46">
        <v>0</v>
      </c>
      <c r="CR126" s="47">
        <v>0</v>
      </c>
      <c r="CS126" s="4">
        <v>0</v>
      </c>
      <c r="CT126" s="46">
        <v>0</v>
      </c>
      <c r="CU126" s="47">
        <v>0</v>
      </c>
      <c r="CV126" s="4">
        <v>0</v>
      </c>
      <c r="CW126" s="46">
        <f t="shared" si="354"/>
        <v>0</v>
      </c>
      <c r="CX126" s="47">
        <v>0</v>
      </c>
      <c r="CY126" s="4">
        <v>0</v>
      </c>
      <c r="CZ126" s="46">
        <v>0</v>
      </c>
      <c r="DA126" s="47">
        <v>0</v>
      </c>
      <c r="DB126" s="4">
        <v>0</v>
      </c>
      <c r="DC126" s="46">
        <v>0</v>
      </c>
      <c r="DD126" s="47">
        <v>0</v>
      </c>
      <c r="DE126" s="4">
        <v>0</v>
      </c>
      <c r="DF126" s="46">
        <v>0</v>
      </c>
      <c r="DG126" s="47">
        <v>0</v>
      </c>
      <c r="DH126" s="4">
        <v>0</v>
      </c>
      <c r="DI126" s="46">
        <v>0</v>
      </c>
      <c r="DJ126" s="47">
        <v>0</v>
      </c>
      <c r="DK126" s="4">
        <v>0</v>
      </c>
      <c r="DL126" s="46">
        <v>0</v>
      </c>
      <c r="DM126" s="47">
        <v>0.40899999999999997</v>
      </c>
      <c r="DN126" s="4">
        <v>49.08</v>
      </c>
      <c r="DO126" s="46">
        <f t="shared" ref="DO126:DO132" si="361">DN126/DM126*1000</f>
        <v>120000</v>
      </c>
      <c r="DP126" s="71">
        <v>0.158</v>
      </c>
      <c r="DQ126" s="4">
        <v>7.19</v>
      </c>
      <c r="DR126" s="46">
        <f t="shared" ref="DR126:DR132" si="362">DQ126/DP126*1000</f>
        <v>45506.329113924054</v>
      </c>
      <c r="DS126" s="47">
        <v>0</v>
      </c>
      <c r="DT126" s="4">
        <v>0</v>
      </c>
      <c r="DU126" s="46">
        <v>0</v>
      </c>
      <c r="DV126" s="47">
        <v>0</v>
      </c>
      <c r="DW126" s="4">
        <v>0</v>
      </c>
      <c r="DX126" s="46">
        <v>0</v>
      </c>
      <c r="DY126" s="45">
        <v>0</v>
      </c>
      <c r="DZ126" s="12">
        <v>0</v>
      </c>
      <c r="EA126" s="46">
        <v>0</v>
      </c>
      <c r="EB126" s="47">
        <v>6.032</v>
      </c>
      <c r="EC126" s="4">
        <v>46.02</v>
      </c>
      <c r="ED126" s="46">
        <f t="shared" si="355"/>
        <v>7629.3103448275861</v>
      </c>
      <c r="EE126" s="47">
        <v>7.0419999999999998</v>
      </c>
      <c r="EF126" s="4">
        <v>58.47</v>
      </c>
      <c r="EG126" s="46">
        <f t="shared" si="356"/>
        <v>8303.0389094007387</v>
      </c>
      <c r="EH126" s="6">
        <f t="shared" si="357"/>
        <v>178.58599999999998</v>
      </c>
      <c r="EI126" s="11">
        <f t="shared" si="358"/>
        <v>861.0100000000001</v>
      </c>
    </row>
    <row r="127" spans="1:139" x14ac:dyDescent="0.3">
      <c r="A127" s="60">
        <v>2018</v>
      </c>
      <c r="B127" s="61" t="s">
        <v>9</v>
      </c>
      <c r="C127" s="47">
        <v>0</v>
      </c>
      <c r="D127" s="4">
        <v>0</v>
      </c>
      <c r="E127" s="46">
        <v>0</v>
      </c>
      <c r="F127" s="47">
        <v>0</v>
      </c>
      <c r="G127" s="4">
        <v>0</v>
      </c>
      <c r="H127" s="46">
        <v>0</v>
      </c>
      <c r="I127" s="47">
        <v>0</v>
      </c>
      <c r="J127" s="4">
        <v>0</v>
      </c>
      <c r="K127" s="46">
        <v>0</v>
      </c>
      <c r="L127" s="47">
        <v>0.28599999999999998</v>
      </c>
      <c r="M127" s="4">
        <v>4.55</v>
      </c>
      <c r="N127" s="46">
        <f t="shared" si="346"/>
        <v>15909.09090909091</v>
      </c>
      <c r="O127" s="47">
        <v>0</v>
      </c>
      <c r="P127" s="4">
        <v>0</v>
      </c>
      <c r="Q127" s="46">
        <f t="shared" si="347"/>
        <v>0</v>
      </c>
      <c r="R127" s="47">
        <v>0</v>
      </c>
      <c r="S127" s="4">
        <v>0</v>
      </c>
      <c r="T127" s="46">
        <v>0</v>
      </c>
      <c r="U127" s="47"/>
      <c r="V127" s="4"/>
      <c r="W127" s="46"/>
      <c r="X127" s="47">
        <v>0</v>
      </c>
      <c r="Y127" s="4">
        <v>0</v>
      </c>
      <c r="Z127" s="46">
        <v>0</v>
      </c>
      <c r="AA127" s="47">
        <v>0</v>
      </c>
      <c r="AB127" s="4">
        <v>0</v>
      </c>
      <c r="AC127" s="46">
        <v>0</v>
      </c>
      <c r="AD127" s="47">
        <v>0.156</v>
      </c>
      <c r="AE127" s="4">
        <v>11.53</v>
      </c>
      <c r="AF127" s="46">
        <f t="shared" si="348"/>
        <v>73910.256410256407</v>
      </c>
      <c r="AG127" s="47">
        <v>0</v>
      </c>
      <c r="AH127" s="4">
        <v>0</v>
      </c>
      <c r="AI127" s="46">
        <v>0</v>
      </c>
      <c r="AJ127" s="47">
        <v>0</v>
      </c>
      <c r="AK127" s="4">
        <v>0</v>
      </c>
      <c r="AL127" s="46">
        <v>0</v>
      </c>
      <c r="AM127" s="47">
        <v>126.249</v>
      </c>
      <c r="AN127" s="4">
        <v>452.02</v>
      </c>
      <c r="AO127" s="46">
        <f t="shared" si="349"/>
        <v>3580.38479512709</v>
      </c>
      <c r="AP127" s="47">
        <v>0</v>
      </c>
      <c r="AQ127" s="4">
        <v>0</v>
      </c>
      <c r="AR127" s="46">
        <v>0</v>
      </c>
      <c r="AS127" s="47">
        <v>0</v>
      </c>
      <c r="AT127" s="4">
        <v>0</v>
      </c>
      <c r="AU127" s="46">
        <v>0</v>
      </c>
      <c r="AV127" s="47">
        <v>0</v>
      </c>
      <c r="AW127" s="4">
        <v>0</v>
      </c>
      <c r="AX127" s="46">
        <v>0</v>
      </c>
      <c r="AY127" s="47">
        <v>0</v>
      </c>
      <c r="AZ127" s="4">
        <v>0</v>
      </c>
      <c r="BA127" s="46">
        <v>0</v>
      </c>
      <c r="BB127" s="47">
        <v>0</v>
      </c>
      <c r="BC127" s="4">
        <v>0</v>
      </c>
      <c r="BD127" s="46">
        <v>0</v>
      </c>
      <c r="BE127" s="47">
        <v>0</v>
      </c>
      <c r="BF127" s="4">
        <v>0</v>
      </c>
      <c r="BG127" s="46">
        <v>0</v>
      </c>
      <c r="BH127" s="47">
        <v>0</v>
      </c>
      <c r="BI127" s="4">
        <v>0</v>
      </c>
      <c r="BJ127" s="46">
        <v>0</v>
      </c>
      <c r="BK127" s="47">
        <v>0</v>
      </c>
      <c r="BL127" s="4">
        <v>0</v>
      </c>
      <c r="BM127" s="46">
        <v>0</v>
      </c>
      <c r="BN127" s="47">
        <v>0</v>
      </c>
      <c r="BO127" s="4">
        <v>0</v>
      </c>
      <c r="BP127" s="46">
        <v>0</v>
      </c>
      <c r="BQ127" s="47">
        <v>0.50600000000000001</v>
      </c>
      <c r="BR127" s="4">
        <v>4.3499999999999996</v>
      </c>
      <c r="BS127" s="46">
        <f t="shared" si="359"/>
        <v>8596.837944664032</v>
      </c>
      <c r="BT127" s="47">
        <v>0</v>
      </c>
      <c r="BU127" s="4">
        <v>0</v>
      </c>
      <c r="BV127" s="46">
        <v>0</v>
      </c>
      <c r="BW127" s="47">
        <v>0</v>
      </c>
      <c r="BX127" s="4">
        <v>0</v>
      </c>
      <c r="BY127" s="46">
        <v>0</v>
      </c>
      <c r="BZ127" s="47">
        <v>0</v>
      </c>
      <c r="CA127" s="4">
        <v>0</v>
      </c>
      <c r="CB127" s="46">
        <v>0</v>
      </c>
      <c r="CC127" s="47">
        <v>18.056999999999999</v>
      </c>
      <c r="CD127" s="4">
        <v>138.02000000000001</v>
      </c>
      <c r="CE127" s="46">
        <f t="shared" si="352"/>
        <v>7643.5731295342539</v>
      </c>
      <c r="CF127" s="47">
        <v>0</v>
      </c>
      <c r="CG127" s="4">
        <v>0</v>
      </c>
      <c r="CH127" s="46">
        <v>0</v>
      </c>
      <c r="CI127" s="47">
        <v>0</v>
      </c>
      <c r="CJ127" s="4">
        <v>0</v>
      </c>
      <c r="CK127" s="46">
        <v>0</v>
      </c>
      <c r="CL127" s="47">
        <v>0</v>
      </c>
      <c r="CM127" s="4">
        <v>0</v>
      </c>
      <c r="CN127" s="46">
        <v>0</v>
      </c>
      <c r="CO127" s="47">
        <v>0</v>
      </c>
      <c r="CP127" s="4">
        <v>0</v>
      </c>
      <c r="CQ127" s="46">
        <v>0</v>
      </c>
      <c r="CR127" s="47">
        <v>0</v>
      </c>
      <c r="CS127" s="4">
        <v>0</v>
      </c>
      <c r="CT127" s="46">
        <v>0</v>
      </c>
      <c r="CU127" s="47">
        <v>0</v>
      </c>
      <c r="CV127" s="4">
        <v>0</v>
      </c>
      <c r="CW127" s="46">
        <f t="shared" si="354"/>
        <v>0</v>
      </c>
      <c r="CX127" s="47">
        <v>0</v>
      </c>
      <c r="CY127" s="4">
        <v>0</v>
      </c>
      <c r="CZ127" s="46">
        <v>0</v>
      </c>
      <c r="DA127" s="47">
        <v>0</v>
      </c>
      <c r="DB127" s="4">
        <v>0</v>
      </c>
      <c r="DC127" s="46">
        <v>0</v>
      </c>
      <c r="DD127" s="47">
        <v>0</v>
      </c>
      <c r="DE127" s="4">
        <v>0</v>
      </c>
      <c r="DF127" s="46">
        <v>0</v>
      </c>
      <c r="DG127" s="47">
        <v>0</v>
      </c>
      <c r="DH127" s="4">
        <v>0</v>
      </c>
      <c r="DI127" s="46">
        <v>0</v>
      </c>
      <c r="DJ127" s="47">
        <v>0</v>
      </c>
      <c r="DK127" s="4">
        <v>0</v>
      </c>
      <c r="DL127" s="46">
        <v>0</v>
      </c>
      <c r="DM127" s="47">
        <v>0</v>
      </c>
      <c r="DN127" s="4">
        <v>0</v>
      </c>
      <c r="DO127" s="46">
        <v>0</v>
      </c>
      <c r="DP127" s="71">
        <v>0</v>
      </c>
      <c r="DQ127" s="4">
        <v>0</v>
      </c>
      <c r="DR127" s="46">
        <v>0</v>
      </c>
      <c r="DS127" s="47">
        <v>0</v>
      </c>
      <c r="DT127" s="4">
        <v>0</v>
      </c>
      <c r="DU127" s="46">
        <v>0</v>
      </c>
      <c r="DV127" s="47">
        <v>0</v>
      </c>
      <c r="DW127" s="4">
        <v>0</v>
      </c>
      <c r="DX127" s="46">
        <v>0</v>
      </c>
      <c r="DY127" s="45">
        <v>0</v>
      </c>
      <c r="DZ127" s="12">
        <v>0</v>
      </c>
      <c r="EA127" s="46">
        <v>0</v>
      </c>
      <c r="EB127" s="47">
        <v>2.59</v>
      </c>
      <c r="EC127" s="4">
        <v>20.18</v>
      </c>
      <c r="ED127" s="46">
        <f t="shared" si="355"/>
        <v>7791.5057915057914</v>
      </c>
      <c r="EE127" s="47">
        <v>3.4750000000000001</v>
      </c>
      <c r="EF127" s="4">
        <v>28.1</v>
      </c>
      <c r="EG127" s="46">
        <f t="shared" si="356"/>
        <v>8086.3309352517981</v>
      </c>
      <c r="EH127" s="6">
        <f t="shared" si="357"/>
        <v>151.31899999999999</v>
      </c>
      <c r="EI127" s="11">
        <f t="shared" si="358"/>
        <v>658.75</v>
      </c>
    </row>
    <row r="128" spans="1:139" x14ac:dyDescent="0.3">
      <c r="A128" s="60">
        <v>2018</v>
      </c>
      <c r="B128" s="61" t="s">
        <v>10</v>
      </c>
      <c r="C128" s="47">
        <v>0</v>
      </c>
      <c r="D128" s="4">
        <v>0</v>
      </c>
      <c r="E128" s="46">
        <v>0</v>
      </c>
      <c r="F128" s="47">
        <v>0</v>
      </c>
      <c r="G128" s="4">
        <v>0</v>
      </c>
      <c r="H128" s="46">
        <v>0</v>
      </c>
      <c r="I128" s="47">
        <v>0</v>
      </c>
      <c r="J128" s="4">
        <v>0</v>
      </c>
      <c r="K128" s="46">
        <v>0</v>
      </c>
      <c r="L128" s="47">
        <v>1.7875699999999999</v>
      </c>
      <c r="M128" s="4">
        <v>19.646000000000001</v>
      </c>
      <c r="N128" s="46">
        <f t="shared" si="346"/>
        <v>10990.338839877601</v>
      </c>
      <c r="O128" s="47">
        <v>0</v>
      </c>
      <c r="P128" s="4">
        <v>0</v>
      </c>
      <c r="Q128" s="46">
        <f t="shared" si="347"/>
        <v>0</v>
      </c>
      <c r="R128" s="47">
        <v>0</v>
      </c>
      <c r="S128" s="4">
        <v>0</v>
      </c>
      <c r="T128" s="46">
        <v>0</v>
      </c>
      <c r="U128" s="47"/>
      <c r="V128" s="4"/>
      <c r="W128" s="46"/>
      <c r="X128" s="47">
        <v>0</v>
      </c>
      <c r="Y128" s="4">
        <v>0</v>
      </c>
      <c r="Z128" s="46">
        <v>0</v>
      </c>
      <c r="AA128" s="47">
        <v>0</v>
      </c>
      <c r="AB128" s="4">
        <v>0</v>
      </c>
      <c r="AC128" s="46">
        <v>0</v>
      </c>
      <c r="AD128" s="47">
        <v>0.19968</v>
      </c>
      <c r="AE128" s="4">
        <v>74.194999999999993</v>
      </c>
      <c r="AF128" s="46">
        <f t="shared" si="348"/>
        <v>371569.51121794869</v>
      </c>
      <c r="AG128" s="47">
        <v>0</v>
      </c>
      <c r="AH128" s="4">
        <v>0</v>
      </c>
      <c r="AI128" s="46">
        <v>0</v>
      </c>
      <c r="AJ128" s="47">
        <v>0</v>
      </c>
      <c r="AK128" s="4">
        <v>0</v>
      </c>
      <c r="AL128" s="46">
        <v>0</v>
      </c>
      <c r="AM128" s="47">
        <v>146.49807999999999</v>
      </c>
      <c r="AN128" s="4">
        <v>443.43599999999998</v>
      </c>
      <c r="AO128" s="46">
        <f t="shared" si="349"/>
        <v>3026.9065642362002</v>
      </c>
      <c r="AP128" s="47">
        <v>0</v>
      </c>
      <c r="AQ128" s="4">
        <v>0</v>
      </c>
      <c r="AR128" s="46">
        <v>0</v>
      </c>
      <c r="AS128" s="47">
        <v>0</v>
      </c>
      <c r="AT128" s="4">
        <v>0</v>
      </c>
      <c r="AU128" s="46">
        <v>0</v>
      </c>
      <c r="AV128" s="47">
        <v>0</v>
      </c>
      <c r="AW128" s="4">
        <v>0</v>
      </c>
      <c r="AX128" s="46">
        <v>0</v>
      </c>
      <c r="AY128" s="47">
        <v>0</v>
      </c>
      <c r="AZ128" s="4">
        <v>0</v>
      </c>
      <c r="BA128" s="46">
        <v>0</v>
      </c>
      <c r="BB128" s="47">
        <v>0</v>
      </c>
      <c r="BC128" s="4">
        <v>0</v>
      </c>
      <c r="BD128" s="46">
        <v>0</v>
      </c>
      <c r="BE128" s="47">
        <v>0</v>
      </c>
      <c r="BF128" s="4">
        <v>0</v>
      </c>
      <c r="BG128" s="46">
        <v>0</v>
      </c>
      <c r="BH128" s="47">
        <v>0</v>
      </c>
      <c r="BI128" s="4">
        <v>0</v>
      </c>
      <c r="BJ128" s="46">
        <v>0</v>
      </c>
      <c r="BK128" s="47">
        <v>0</v>
      </c>
      <c r="BL128" s="4">
        <v>0</v>
      </c>
      <c r="BM128" s="46">
        <v>0</v>
      </c>
      <c r="BN128" s="47">
        <v>0</v>
      </c>
      <c r="BO128" s="4">
        <v>0</v>
      </c>
      <c r="BP128" s="46">
        <v>0</v>
      </c>
      <c r="BQ128" s="47">
        <v>2.17</v>
      </c>
      <c r="BR128" s="4">
        <v>17.832999999999998</v>
      </c>
      <c r="BS128" s="46">
        <f t="shared" si="359"/>
        <v>8217.972350230415</v>
      </c>
      <c r="BT128" s="47">
        <v>0</v>
      </c>
      <c r="BU128" s="4">
        <v>0</v>
      </c>
      <c r="BV128" s="46">
        <v>0</v>
      </c>
      <c r="BW128" s="47">
        <v>0</v>
      </c>
      <c r="BX128" s="4">
        <v>0</v>
      </c>
      <c r="BY128" s="46">
        <v>0</v>
      </c>
      <c r="BZ128" s="47">
        <v>1.26</v>
      </c>
      <c r="CA128" s="4">
        <v>11.151</v>
      </c>
      <c r="CB128" s="46">
        <f t="shared" si="351"/>
        <v>8850</v>
      </c>
      <c r="CC128" s="47">
        <v>9.9170200000000008</v>
      </c>
      <c r="CD128" s="4">
        <v>127.89</v>
      </c>
      <c r="CE128" s="46">
        <f t="shared" si="352"/>
        <v>12896.011100108701</v>
      </c>
      <c r="CF128" s="47">
        <v>0</v>
      </c>
      <c r="CG128" s="4">
        <v>0</v>
      </c>
      <c r="CH128" s="46">
        <v>0</v>
      </c>
      <c r="CI128" s="47">
        <v>0</v>
      </c>
      <c r="CJ128" s="4">
        <v>0</v>
      </c>
      <c r="CK128" s="46">
        <v>0</v>
      </c>
      <c r="CL128" s="47">
        <v>0</v>
      </c>
      <c r="CM128" s="4">
        <v>0</v>
      </c>
      <c r="CN128" s="46">
        <v>0</v>
      </c>
      <c r="CO128" s="47">
        <v>0</v>
      </c>
      <c r="CP128" s="4">
        <v>0</v>
      </c>
      <c r="CQ128" s="46">
        <v>0</v>
      </c>
      <c r="CR128" s="47">
        <v>0</v>
      </c>
      <c r="CS128" s="4">
        <v>0</v>
      </c>
      <c r="CT128" s="46">
        <v>0</v>
      </c>
      <c r="CU128" s="47">
        <v>0</v>
      </c>
      <c r="CV128" s="4">
        <v>0</v>
      </c>
      <c r="CW128" s="46">
        <f t="shared" si="354"/>
        <v>0</v>
      </c>
      <c r="CX128" s="47">
        <v>0</v>
      </c>
      <c r="CY128" s="4">
        <v>0</v>
      </c>
      <c r="CZ128" s="46">
        <v>0</v>
      </c>
      <c r="DA128" s="47">
        <v>0</v>
      </c>
      <c r="DB128" s="4">
        <v>0</v>
      </c>
      <c r="DC128" s="46">
        <v>0</v>
      </c>
      <c r="DD128" s="47">
        <v>0</v>
      </c>
      <c r="DE128" s="4">
        <v>0</v>
      </c>
      <c r="DF128" s="46">
        <v>0</v>
      </c>
      <c r="DG128" s="47">
        <v>0</v>
      </c>
      <c r="DH128" s="4">
        <v>0</v>
      </c>
      <c r="DI128" s="46">
        <v>0</v>
      </c>
      <c r="DJ128" s="47">
        <v>4.2567599999999999</v>
      </c>
      <c r="DK128" s="4">
        <v>61.106999999999999</v>
      </c>
      <c r="DL128" s="46">
        <f t="shared" si="360"/>
        <v>14355.284300735771</v>
      </c>
      <c r="DM128" s="47">
        <v>0</v>
      </c>
      <c r="DN128" s="4">
        <v>0</v>
      </c>
      <c r="DO128" s="46">
        <v>0</v>
      </c>
      <c r="DP128" s="71">
        <v>0</v>
      </c>
      <c r="DQ128" s="4">
        <v>0</v>
      </c>
      <c r="DR128" s="46">
        <v>0</v>
      </c>
      <c r="DS128" s="47">
        <v>0</v>
      </c>
      <c r="DT128" s="4">
        <v>0</v>
      </c>
      <c r="DU128" s="46">
        <v>0</v>
      </c>
      <c r="DV128" s="47">
        <v>0</v>
      </c>
      <c r="DW128" s="4">
        <v>0</v>
      </c>
      <c r="DX128" s="46">
        <v>0</v>
      </c>
      <c r="DY128" s="45">
        <v>0</v>
      </c>
      <c r="DZ128" s="12">
        <v>0</v>
      </c>
      <c r="EA128" s="46">
        <v>0</v>
      </c>
      <c r="EB128" s="47">
        <v>0.37</v>
      </c>
      <c r="EC128" s="4">
        <v>21.858000000000001</v>
      </c>
      <c r="ED128" s="46">
        <f t="shared" si="355"/>
        <v>59075.675675675673</v>
      </c>
      <c r="EE128" s="47">
        <v>5.08</v>
      </c>
      <c r="EF128" s="4">
        <v>47.725999999999999</v>
      </c>
      <c r="EG128" s="46">
        <f t="shared" si="356"/>
        <v>9394.8818897637793</v>
      </c>
      <c r="EH128" s="6">
        <f t="shared" si="357"/>
        <v>171.53911000000002</v>
      </c>
      <c r="EI128" s="11">
        <f t="shared" si="358"/>
        <v>824.84199999999987</v>
      </c>
    </row>
    <row r="129" spans="1:139" x14ac:dyDescent="0.3">
      <c r="A129" s="60">
        <v>2018</v>
      </c>
      <c r="B129" s="15" t="s">
        <v>11</v>
      </c>
      <c r="C129" s="47">
        <v>0</v>
      </c>
      <c r="D129" s="4">
        <v>0</v>
      </c>
      <c r="E129" s="46">
        <v>0</v>
      </c>
      <c r="F129" s="47">
        <v>0</v>
      </c>
      <c r="G129" s="4">
        <v>0</v>
      </c>
      <c r="H129" s="46">
        <v>0</v>
      </c>
      <c r="I129" s="47">
        <v>0</v>
      </c>
      <c r="J129" s="4">
        <v>0</v>
      </c>
      <c r="K129" s="46">
        <v>0</v>
      </c>
      <c r="L129" s="47">
        <v>0.69001999999999997</v>
      </c>
      <c r="M129" s="4">
        <v>12.215</v>
      </c>
      <c r="N129" s="46">
        <f t="shared" si="346"/>
        <v>17702.385438103247</v>
      </c>
      <c r="O129" s="47">
        <v>0</v>
      </c>
      <c r="P129" s="4">
        <v>0</v>
      </c>
      <c r="Q129" s="46">
        <f t="shared" si="347"/>
        <v>0</v>
      </c>
      <c r="R129" s="47">
        <v>0</v>
      </c>
      <c r="S129" s="4">
        <v>0</v>
      </c>
      <c r="T129" s="46">
        <v>0</v>
      </c>
      <c r="U129" s="47"/>
      <c r="V129" s="4"/>
      <c r="W129" s="46"/>
      <c r="X129" s="47">
        <v>0</v>
      </c>
      <c r="Y129" s="4">
        <v>0</v>
      </c>
      <c r="Z129" s="46">
        <v>0</v>
      </c>
      <c r="AA129" s="47">
        <v>0</v>
      </c>
      <c r="AB129" s="4">
        <v>0</v>
      </c>
      <c r="AC129" s="46">
        <v>0</v>
      </c>
      <c r="AD129" s="47">
        <v>0.24099999999999999</v>
      </c>
      <c r="AE129" s="4">
        <v>8.31</v>
      </c>
      <c r="AF129" s="46">
        <f t="shared" si="348"/>
        <v>34481.32780082988</v>
      </c>
      <c r="AG129" s="47">
        <v>0</v>
      </c>
      <c r="AH129" s="4">
        <v>0</v>
      </c>
      <c r="AI129" s="46">
        <v>0</v>
      </c>
      <c r="AJ129" s="47">
        <v>0</v>
      </c>
      <c r="AK129" s="4">
        <v>0</v>
      </c>
      <c r="AL129" s="46">
        <v>0</v>
      </c>
      <c r="AM129" s="47">
        <v>108.809</v>
      </c>
      <c r="AN129" s="4">
        <v>274.41199999999998</v>
      </c>
      <c r="AO129" s="46">
        <f t="shared" si="349"/>
        <v>2521.9604995910263</v>
      </c>
      <c r="AP129" s="47">
        <v>0</v>
      </c>
      <c r="AQ129" s="4">
        <v>0</v>
      </c>
      <c r="AR129" s="46">
        <v>0</v>
      </c>
      <c r="AS129" s="47">
        <v>0</v>
      </c>
      <c r="AT129" s="4">
        <v>0</v>
      </c>
      <c r="AU129" s="46">
        <v>0</v>
      </c>
      <c r="AV129" s="47">
        <v>0</v>
      </c>
      <c r="AW129" s="4">
        <v>0</v>
      </c>
      <c r="AX129" s="46">
        <v>0</v>
      </c>
      <c r="AY129" s="47">
        <v>0</v>
      </c>
      <c r="AZ129" s="4">
        <v>0</v>
      </c>
      <c r="BA129" s="46">
        <v>0</v>
      </c>
      <c r="BB129" s="47">
        <v>0</v>
      </c>
      <c r="BC129" s="4">
        <v>0</v>
      </c>
      <c r="BD129" s="46">
        <v>0</v>
      </c>
      <c r="BE129" s="47">
        <v>0</v>
      </c>
      <c r="BF129" s="4">
        <v>0</v>
      </c>
      <c r="BG129" s="46">
        <v>0</v>
      </c>
      <c r="BH129" s="47">
        <v>0</v>
      </c>
      <c r="BI129" s="4">
        <v>0</v>
      </c>
      <c r="BJ129" s="46">
        <v>0</v>
      </c>
      <c r="BK129" s="47">
        <v>0</v>
      </c>
      <c r="BL129" s="4">
        <v>0</v>
      </c>
      <c r="BM129" s="46">
        <v>0</v>
      </c>
      <c r="BN129" s="47">
        <v>0</v>
      </c>
      <c r="BO129" s="4">
        <v>0</v>
      </c>
      <c r="BP129" s="46">
        <v>0</v>
      </c>
      <c r="BQ129" s="47">
        <v>0</v>
      </c>
      <c r="BR129" s="4">
        <v>0</v>
      </c>
      <c r="BS129" s="46">
        <v>0</v>
      </c>
      <c r="BT129" s="47">
        <v>0</v>
      </c>
      <c r="BU129" s="4">
        <v>0</v>
      </c>
      <c r="BV129" s="46">
        <v>0</v>
      </c>
      <c r="BW129" s="47">
        <v>0</v>
      </c>
      <c r="BX129" s="4">
        <v>0</v>
      </c>
      <c r="BY129" s="46">
        <v>0</v>
      </c>
      <c r="BZ129" s="47">
        <v>0</v>
      </c>
      <c r="CA129" s="4">
        <v>0</v>
      </c>
      <c r="CB129" s="46">
        <v>0</v>
      </c>
      <c r="CC129" s="47">
        <v>24.267589999999998</v>
      </c>
      <c r="CD129" s="4">
        <v>135.79499999999999</v>
      </c>
      <c r="CE129" s="46">
        <f t="shared" si="352"/>
        <v>5595.73488755991</v>
      </c>
      <c r="CF129" s="47">
        <v>0</v>
      </c>
      <c r="CG129" s="4">
        <v>0</v>
      </c>
      <c r="CH129" s="46">
        <v>0</v>
      </c>
      <c r="CI129" s="47">
        <v>0</v>
      </c>
      <c r="CJ129" s="4">
        <v>0</v>
      </c>
      <c r="CK129" s="46">
        <v>0</v>
      </c>
      <c r="CL129" s="47">
        <v>0</v>
      </c>
      <c r="CM129" s="4">
        <v>0</v>
      </c>
      <c r="CN129" s="46">
        <v>0</v>
      </c>
      <c r="CO129" s="47">
        <v>0</v>
      </c>
      <c r="CP129" s="4">
        <v>0</v>
      </c>
      <c r="CQ129" s="46">
        <v>0</v>
      </c>
      <c r="CR129" s="47">
        <v>0</v>
      </c>
      <c r="CS129" s="4">
        <v>0</v>
      </c>
      <c r="CT129" s="46">
        <v>0</v>
      </c>
      <c r="CU129" s="47">
        <v>0</v>
      </c>
      <c r="CV129" s="4">
        <v>0</v>
      </c>
      <c r="CW129" s="46">
        <f t="shared" si="354"/>
        <v>0</v>
      </c>
      <c r="CX129" s="47">
        <v>0</v>
      </c>
      <c r="CY129" s="4">
        <v>0</v>
      </c>
      <c r="CZ129" s="46">
        <v>0</v>
      </c>
      <c r="DA129" s="47">
        <v>0</v>
      </c>
      <c r="DB129" s="4">
        <v>0</v>
      </c>
      <c r="DC129" s="46">
        <v>0</v>
      </c>
      <c r="DD129" s="47">
        <v>0</v>
      </c>
      <c r="DE129" s="4">
        <v>0</v>
      </c>
      <c r="DF129" s="46">
        <v>0</v>
      </c>
      <c r="DG129" s="47">
        <v>0</v>
      </c>
      <c r="DH129" s="4">
        <v>0</v>
      </c>
      <c r="DI129" s="46">
        <v>0</v>
      </c>
      <c r="DJ129" s="47">
        <v>0</v>
      </c>
      <c r="DK129" s="4">
        <v>0</v>
      </c>
      <c r="DL129" s="46">
        <v>0</v>
      </c>
      <c r="DM129" s="47">
        <v>0</v>
      </c>
      <c r="DN129" s="4">
        <v>0</v>
      </c>
      <c r="DO129" s="46">
        <v>0</v>
      </c>
      <c r="DP129" s="71">
        <v>0.1575</v>
      </c>
      <c r="DQ129" s="4">
        <v>27.478000000000002</v>
      </c>
      <c r="DR129" s="46">
        <f t="shared" si="362"/>
        <v>174463.49206349207</v>
      </c>
      <c r="DS129" s="47">
        <v>0</v>
      </c>
      <c r="DT129" s="4">
        <v>0</v>
      </c>
      <c r="DU129" s="46">
        <v>0</v>
      </c>
      <c r="DV129" s="47">
        <v>0</v>
      </c>
      <c r="DW129" s="4">
        <v>0</v>
      </c>
      <c r="DX129" s="46">
        <v>0</v>
      </c>
      <c r="DY129" s="45">
        <v>0</v>
      </c>
      <c r="DZ129" s="12">
        <v>0</v>
      </c>
      <c r="EA129" s="46">
        <v>0</v>
      </c>
      <c r="EB129" s="47">
        <v>5.22</v>
      </c>
      <c r="EC129" s="4">
        <v>43.96</v>
      </c>
      <c r="ED129" s="46">
        <f t="shared" si="355"/>
        <v>8421.4559386973197</v>
      </c>
      <c r="EE129" s="47">
        <v>14.641770000000001</v>
      </c>
      <c r="EF129" s="4">
        <v>128.25200000000001</v>
      </c>
      <c r="EG129" s="46">
        <f t="shared" si="356"/>
        <v>8759.3234970908579</v>
      </c>
      <c r="EH129" s="6">
        <f t="shared" si="357"/>
        <v>154.02688000000001</v>
      </c>
      <c r="EI129" s="11">
        <f t="shared" si="358"/>
        <v>630.42199999999991</v>
      </c>
    </row>
    <row r="130" spans="1:139" x14ac:dyDescent="0.3">
      <c r="A130" s="60">
        <v>2018</v>
      </c>
      <c r="B130" s="61" t="s">
        <v>12</v>
      </c>
      <c r="C130" s="47">
        <v>0</v>
      </c>
      <c r="D130" s="4">
        <v>0</v>
      </c>
      <c r="E130" s="46">
        <v>0</v>
      </c>
      <c r="F130" s="47">
        <v>0</v>
      </c>
      <c r="G130" s="4">
        <v>0</v>
      </c>
      <c r="H130" s="46">
        <v>0</v>
      </c>
      <c r="I130" s="47">
        <v>0</v>
      </c>
      <c r="J130" s="4">
        <v>0</v>
      </c>
      <c r="K130" s="46">
        <v>0</v>
      </c>
      <c r="L130" s="47">
        <v>0.12903000000000001</v>
      </c>
      <c r="M130" s="4">
        <v>1.278</v>
      </c>
      <c r="N130" s="46">
        <f t="shared" si="346"/>
        <v>9904.6733317833059</v>
      </c>
      <c r="O130" s="47">
        <v>0</v>
      </c>
      <c r="P130" s="4">
        <v>0</v>
      </c>
      <c r="Q130" s="46">
        <f t="shared" si="347"/>
        <v>0</v>
      </c>
      <c r="R130" s="47">
        <v>0</v>
      </c>
      <c r="S130" s="4">
        <v>0</v>
      </c>
      <c r="T130" s="46">
        <v>0</v>
      </c>
      <c r="U130" s="47"/>
      <c r="V130" s="4"/>
      <c r="W130" s="46"/>
      <c r="X130" s="47">
        <v>0</v>
      </c>
      <c r="Y130" s="4">
        <v>0</v>
      </c>
      <c r="Z130" s="46">
        <v>0</v>
      </c>
      <c r="AA130" s="47">
        <v>0</v>
      </c>
      <c r="AB130" s="4">
        <v>0</v>
      </c>
      <c r="AC130" s="46">
        <v>0</v>
      </c>
      <c r="AD130" s="47">
        <v>0</v>
      </c>
      <c r="AE130" s="4">
        <v>0</v>
      </c>
      <c r="AF130" s="46">
        <v>0</v>
      </c>
      <c r="AG130" s="47">
        <v>0</v>
      </c>
      <c r="AH130" s="4">
        <v>0</v>
      </c>
      <c r="AI130" s="46">
        <v>0</v>
      </c>
      <c r="AJ130" s="47">
        <v>0</v>
      </c>
      <c r="AK130" s="4">
        <v>0</v>
      </c>
      <c r="AL130" s="46">
        <v>0</v>
      </c>
      <c r="AM130" s="47">
        <v>108.08</v>
      </c>
      <c r="AN130" s="4">
        <v>398.928</v>
      </c>
      <c r="AO130" s="46">
        <f t="shared" si="349"/>
        <v>3691.0436713545519</v>
      </c>
      <c r="AP130" s="47">
        <v>0</v>
      </c>
      <c r="AQ130" s="4">
        <v>0</v>
      </c>
      <c r="AR130" s="46">
        <v>0</v>
      </c>
      <c r="AS130" s="47">
        <v>0</v>
      </c>
      <c r="AT130" s="4">
        <v>0</v>
      </c>
      <c r="AU130" s="46">
        <v>0</v>
      </c>
      <c r="AV130" s="47">
        <v>0</v>
      </c>
      <c r="AW130" s="4">
        <v>0</v>
      </c>
      <c r="AX130" s="46">
        <v>0</v>
      </c>
      <c r="AY130" s="47">
        <v>0</v>
      </c>
      <c r="AZ130" s="4">
        <v>0</v>
      </c>
      <c r="BA130" s="46">
        <v>0</v>
      </c>
      <c r="BB130" s="47">
        <v>0</v>
      </c>
      <c r="BC130" s="4">
        <v>0</v>
      </c>
      <c r="BD130" s="46">
        <v>0</v>
      </c>
      <c r="BE130" s="47">
        <v>0</v>
      </c>
      <c r="BF130" s="4">
        <v>0</v>
      </c>
      <c r="BG130" s="46">
        <v>0</v>
      </c>
      <c r="BH130" s="47">
        <v>0</v>
      </c>
      <c r="BI130" s="4">
        <v>0</v>
      </c>
      <c r="BJ130" s="46">
        <v>0</v>
      </c>
      <c r="BK130" s="47">
        <v>0</v>
      </c>
      <c r="BL130" s="4">
        <v>0</v>
      </c>
      <c r="BM130" s="46">
        <v>0</v>
      </c>
      <c r="BN130" s="47">
        <v>0</v>
      </c>
      <c r="BO130" s="4">
        <v>0</v>
      </c>
      <c r="BP130" s="46">
        <v>0</v>
      </c>
      <c r="BQ130" s="47">
        <v>0</v>
      </c>
      <c r="BR130" s="4">
        <v>0</v>
      </c>
      <c r="BS130" s="46">
        <v>0</v>
      </c>
      <c r="BT130" s="47">
        <v>0</v>
      </c>
      <c r="BU130" s="4">
        <v>0</v>
      </c>
      <c r="BV130" s="46">
        <v>0</v>
      </c>
      <c r="BW130" s="47">
        <v>0</v>
      </c>
      <c r="BX130" s="4">
        <v>0</v>
      </c>
      <c r="BY130" s="46">
        <v>0</v>
      </c>
      <c r="BZ130" s="47">
        <v>4.42</v>
      </c>
      <c r="CA130" s="4">
        <v>45.261000000000003</v>
      </c>
      <c r="CB130" s="46">
        <f t="shared" si="351"/>
        <v>10240.045248868779</v>
      </c>
      <c r="CC130" s="47">
        <v>27.662860000000002</v>
      </c>
      <c r="CD130" s="4">
        <v>148.476</v>
      </c>
      <c r="CE130" s="46">
        <f t="shared" si="352"/>
        <v>5367.3409040135402</v>
      </c>
      <c r="CF130" s="47">
        <v>0</v>
      </c>
      <c r="CG130" s="4">
        <v>0</v>
      </c>
      <c r="CH130" s="46">
        <v>0</v>
      </c>
      <c r="CI130" s="47">
        <v>0</v>
      </c>
      <c r="CJ130" s="4">
        <v>0</v>
      </c>
      <c r="CK130" s="46">
        <v>0</v>
      </c>
      <c r="CL130" s="47">
        <v>0</v>
      </c>
      <c r="CM130" s="4">
        <v>0</v>
      </c>
      <c r="CN130" s="46">
        <v>0</v>
      </c>
      <c r="CO130" s="47">
        <v>0</v>
      </c>
      <c r="CP130" s="4">
        <v>0</v>
      </c>
      <c r="CQ130" s="46">
        <v>0</v>
      </c>
      <c r="CR130" s="47">
        <v>0</v>
      </c>
      <c r="CS130" s="4">
        <v>0</v>
      </c>
      <c r="CT130" s="46">
        <v>0</v>
      </c>
      <c r="CU130" s="47">
        <v>0</v>
      </c>
      <c r="CV130" s="4">
        <v>0</v>
      </c>
      <c r="CW130" s="46">
        <f t="shared" si="354"/>
        <v>0</v>
      </c>
      <c r="CX130" s="47">
        <v>0</v>
      </c>
      <c r="CY130" s="4">
        <v>0</v>
      </c>
      <c r="CZ130" s="46">
        <v>0</v>
      </c>
      <c r="DA130" s="47">
        <v>0</v>
      </c>
      <c r="DB130" s="4">
        <v>0</v>
      </c>
      <c r="DC130" s="46">
        <v>0</v>
      </c>
      <c r="DD130" s="47">
        <v>0</v>
      </c>
      <c r="DE130" s="4">
        <v>0</v>
      </c>
      <c r="DF130" s="46">
        <v>0</v>
      </c>
      <c r="DG130" s="47">
        <v>0</v>
      </c>
      <c r="DH130" s="4">
        <v>0</v>
      </c>
      <c r="DI130" s="46">
        <v>0</v>
      </c>
      <c r="DJ130" s="47">
        <v>0</v>
      </c>
      <c r="DK130" s="4">
        <v>0</v>
      </c>
      <c r="DL130" s="46">
        <v>0</v>
      </c>
      <c r="DM130" s="47">
        <v>0</v>
      </c>
      <c r="DN130" s="4">
        <v>0</v>
      </c>
      <c r="DO130" s="46">
        <v>0</v>
      </c>
      <c r="DP130" s="47">
        <v>0</v>
      </c>
      <c r="DQ130" s="4">
        <v>0</v>
      </c>
      <c r="DR130" s="46">
        <v>0</v>
      </c>
      <c r="DS130" s="47">
        <v>0</v>
      </c>
      <c r="DT130" s="4">
        <v>0</v>
      </c>
      <c r="DU130" s="46">
        <v>0</v>
      </c>
      <c r="DV130" s="47">
        <v>0</v>
      </c>
      <c r="DW130" s="4">
        <v>0</v>
      </c>
      <c r="DX130" s="46">
        <v>0</v>
      </c>
      <c r="DY130" s="47">
        <v>0</v>
      </c>
      <c r="DZ130" s="4">
        <v>0</v>
      </c>
      <c r="EA130" s="46">
        <v>0</v>
      </c>
      <c r="EB130" s="47">
        <v>4.13</v>
      </c>
      <c r="EC130" s="4">
        <v>34.223999999999997</v>
      </c>
      <c r="ED130" s="46">
        <f t="shared" si="355"/>
        <v>8286.6828087167069</v>
      </c>
      <c r="EE130" s="47">
        <v>0</v>
      </c>
      <c r="EF130" s="4">
        <v>0</v>
      </c>
      <c r="EG130" s="46">
        <v>0</v>
      </c>
      <c r="EH130" s="6">
        <f t="shared" si="357"/>
        <v>144.42188999999999</v>
      </c>
      <c r="EI130" s="11">
        <f t="shared" si="358"/>
        <v>628.16700000000003</v>
      </c>
    </row>
    <row r="131" spans="1:139" x14ac:dyDescent="0.3">
      <c r="A131" s="60">
        <v>2018</v>
      </c>
      <c r="B131" s="61" t="s">
        <v>13</v>
      </c>
      <c r="C131" s="47">
        <v>0</v>
      </c>
      <c r="D131" s="4">
        <v>0</v>
      </c>
      <c r="E131" s="46">
        <v>0</v>
      </c>
      <c r="F131" s="47">
        <v>0</v>
      </c>
      <c r="G131" s="4">
        <v>0</v>
      </c>
      <c r="H131" s="46">
        <v>0</v>
      </c>
      <c r="I131" s="47">
        <v>0</v>
      </c>
      <c r="J131" s="4">
        <v>0</v>
      </c>
      <c r="K131" s="46">
        <v>0</v>
      </c>
      <c r="L131" s="47">
        <v>1.3186300000000002</v>
      </c>
      <c r="M131" s="4">
        <v>26.577000000000002</v>
      </c>
      <c r="N131" s="46">
        <f t="shared" si="346"/>
        <v>20155.009365781152</v>
      </c>
      <c r="O131" s="47">
        <v>0</v>
      </c>
      <c r="P131" s="4">
        <v>0</v>
      </c>
      <c r="Q131" s="46">
        <f t="shared" si="347"/>
        <v>0</v>
      </c>
      <c r="R131" s="47">
        <v>0</v>
      </c>
      <c r="S131" s="4">
        <v>0</v>
      </c>
      <c r="T131" s="46">
        <v>0</v>
      </c>
      <c r="U131" s="47"/>
      <c r="V131" s="4"/>
      <c r="W131" s="46"/>
      <c r="X131" s="47">
        <v>0</v>
      </c>
      <c r="Y131" s="4">
        <v>0</v>
      </c>
      <c r="Z131" s="46">
        <v>0</v>
      </c>
      <c r="AA131" s="47">
        <v>0</v>
      </c>
      <c r="AB131" s="4">
        <v>0</v>
      </c>
      <c r="AC131" s="46">
        <v>0</v>
      </c>
      <c r="AD131" s="47">
        <v>1.41</v>
      </c>
      <c r="AE131" s="4">
        <v>60.732999999999997</v>
      </c>
      <c r="AF131" s="46">
        <f t="shared" si="348"/>
        <v>43073.049645390071</v>
      </c>
      <c r="AG131" s="47">
        <v>0</v>
      </c>
      <c r="AH131" s="4">
        <v>0</v>
      </c>
      <c r="AI131" s="46">
        <v>0</v>
      </c>
      <c r="AJ131" s="47">
        <v>0</v>
      </c>
      <c r="AK131" s="4">
        <v>0</v>
      </c>
      <c r="AL131" s="46">
        <v>0</v>
      </c>
      <c r="AM131" s="47">
        <v>91.83</v>
      </c>
      <c r="AN131" s="4">
        <v>254.10499999999999</v>
      </c>
      <c r="AO131" s="46">
        <f t="shared" si="349"/>
        <v>2767.1240335402372</v>
      </c>
      <c r="AP131" s="47">
        <v>0</v>
      </c>
      <c r="AQ131" s="4">
        <v>0</v>
      </c>
      <c r="AR131" s="46">
        <v>0</v>
      </c>
      <c r="AS131" s="47">
        <v>0</v>
      </c>
      <c r="AT131" s="4">
        <v>0</v>
      </c>
      <c r="AU131" s="46">
        <v>0</v>
      </c>
      <c r="AV131" s="47">
        <v>0</v>
      </c>
      <c r="AW131" s="4">
        <v>0</v>
      </c>
      <c r="AX131" s="46">
        <v>0</v>
      </c>
      <c r="AY131" s="47">
        <v>0</v>
      </c>
      <c r="AZ131" s="4">
        <v>0</v>
      </c>
      <c r="BA131" s="46">
        <v>0</v>
      </c>
      <c r="BB131" s="47">
        <v>0</v>
      </c>
      <c r="BC131" s="4">
        <v>0</v>
      </c>
      <c r="BD131" s="46">
        <v>0</v>
      </c>
      <c r="BE131" s="47">
        <v>0</v>
      </c>
      <c r="BF131" s="4">
        <v>0</v>
      </c>
      <c r="BG131" s="46">
        <v>0</v>
      </c>
      <c r="BH131" s="47">
        <v>0</v>
      </c>
      <c r="BI131" s="4">
        <v>0</v>
      </c>
      <c r="BJ131" s="46">
        <v>0</v>
      </c>
      <c r="BK131" s="47">
        <v>1.22</v>
      </c>
      <c r="BL131" s="4">
        <v>19.734999999999999</v>
      </c>
      <c r="BM131" s="46">
        <f t="shared" ref="BM131" si="363">BL131/BK131*1000</f>
        <v>16176.22950819672</v>
      </c>
      <c r="BN131" s="47">
        <v>0</v>
      </c>
      <c r="BO131" s="4">
        <v>0</v>
      </c>
      <c r="BP131" s="46">
        <v>0</v>
      </c>
      <c r="BQ131" s="47">
        <v>0.92</v>
      </c>
      <c r="BR131" s="4">
        <v>4.9000000000000004</v>
      </c>
      <c r="BS131" s="46">
        <f t="shared" si="359"/>
        <v>5326.086956521739</v>
      </c>
      <c r="BT131" s="47">
        <v>0</v>
      </c>
      <c r="BU131" s="4">
        <v>0</v>
      </c>
      <c r="BV131" s="46">
        <v>0</v>
      </c>
      <c r="BW131" s="47">
        <v>0</v>
      </c>
      <c r="BX131" s="4">
        <v>0</v>
      </c>
      <c r="BY131" s="46">
        <v>0</v>
      </c>
      <c r="BZ131" s="47">
        <v>0</v>
      </c>
      <c r="CA131" s="4">
        <v>0</v>
      </c>
      <c r="CB131" s="46">
        <v>0</v>
      </c>
      <c r="CC131" s="47">
        <v>30.712430000000001</v>
      </c>
      <c r="CD131" s="4">
        <v>227.91300000000001</v>
      </c>
      <c r="CE131" s="46">
        <f t="shared" si="352"/>
        <v>7420.8716145221988</v>
      </c>
      <c r="CF131" s="47">
        <v>0</v>
      </c>
      <c r="CG131" s="4">
        <v>0</v>
      </c>
      <c r="CH131" s="46">
        <v>0</v>
      </c>
      <c r="CI131" s="47">
        <v>0</v>
      </c>
      <c r="CJ131" s="4">
        <v>0</v>
      </c>
      <c r="CK131" s="46">
        <v>0</v>
      </c>
      <c r="CL131" s="47">
        <v>0</v>
      </c>
      <c r="CM131" s="4">
        <v>0</v>
      </c>
      <c r="CN131" s="46">
        <v>0</v>
      </c>
      <c r="CO131" s="47">
        <v>0</v>
      </c>
      <c r="CP131" s="4">
        <v>0</v>
      </c>
      <c r="CQ131" s="46">
        <v>0</v>
      </c>
      <c r="CR131" s="47">
        <v>0</v>
      </c>
      <c r="CS131" s="4">
        <v>0</v>
      </c>
      <c r="CT131" s="46">
        <v>0</v>
      </c>
      <c r="CU131" s="47">
        <v>0</v>
      </c>
      <c r="CV131" s="4">
        <v>0</v>
      </c>
      <c r="CW131" s="46">
        <f t="shared" si="354"/>
        <v>0</v>
      </c>
      <c r="CX131" s="47">
        <v>0</v>
      </c>
      <c r="CY131" s="4">
        <v>0</v>
      </c>
      <c r="CZ131" s="46">
        <v>0</v>
      </c>
      <c r="DA131" s="47">
        <v>0</v>
      </c>
      <c r="DB131" s="4">
        <v>0</v>
      </c>
      <c r="DC131" s="46">
        <v>0</v>
      </c>
      <c r="DD131" s="47">
        <v>0</v>
      </c>
      <c r="DE131" s="4">
        <v>0</v>
      </c>
      <c r="DF131" s="46">
        <v>0</v>
      </c>
      <c r="DG131" s="47">
        <v>0</v>
      </c>
      <c r="DH131" s="4">
        <v>0</v>
      </c>
      <c r="DI131" s="46">
        <v>0</v>
      </c>
      <c r="DJ131" s="47">
        <v>0</v>
      </c>
      <c r="DK131" s="4">
        <v>0</v>
      </c>
      <c r="DL131" s="46">
        <v>0</v>
      </c>
      <c r="DM131" s="47">
        <v>0</v>
      </c>
      <c r="DN131" s="4">
        <v>0</v>
      </c>
      <c r="DO131" s="46">
        <v>0</v>
      </c>
      <c r="DP131" s="47">
        <v>0</v>
      </c>
      <c r="DQ131" s="4">
        <v>0</v>
      </c>
      <c r="DR131" s="46">
        <v>0</v>
      </c>
      <c r="DS131" s="47">
        <v>0</v>
      </c>
      <c r="DT131" s="4">
        <v>0</v>
      </c>
      <c r="DU131" s="46">
        <v>0</v>
      </c>
      <c r="DV131" s="47">
        <v>0</v>
      </c>
      <c r="DW131" s="4">
        <v>0</v>
      </c>
      <c r="DX131" s="46">
        <v>0</v>
      </c>
      <c r="DY131" s="47">
        <v>0</v>
      </c>
      <c r="DZ131" s="4">
        <v>0</v>
      </c>
      <c r="EA131" s="46">
        <v>0</v>
      </c>
      <c r="EB131" s="47">
        <v>2.8854600000000001</v>
      </c>
      <c r="EC131" s="4">
        <v>24.292999999999999</v>
      </c>
      <c r="ED131" s="46">
        <f t="shared" si="355"/>
        <v>8419.1082184469724</v>
      </c>
      <c r="EE131" s="47">
        <v>5.2591400000000004</v>
      </c>
      <c r="EF131" s="4">
        <v>42.396000000000001</v>
      </c>
      <c r="EG131" s="46">
        <f t="shared" si="356"/>
        <v>8061.394068231687</v>
      </c>
      <c r="EH131" s="6">
        <f t="shared" si="357"/>
        <v>135.55565999999999</v>
      </c>
      <c r="EI131" s="11">
        <f t="shared" si="358"/>
        <v>660.65199999999993</v>
      </c>
    </row>
    <row r="132" spans="1:139" x14ac:dyDescent="0.3">
      <c r="A132" s="60">
        <v>2018</v>
      </c>
      <c r="B132" s="61" t="s">
        <v>14</v>
      </c>
      <c r="C132" s="47">
        <v>0</v>
      </c>
      <c r="D132" s="4">
        <v>0</v>
      </c>
      <c r="E132" s="46">
        <v>0</v>
      </c>
      <c r="F132" s="47">
        <v>0</v>
      </c>
      <c r="G132" s="4">
        <v>0</v>
      </c>
      <c r="H132" s="46">
        <v>0</v>
      </c>
      <c r="I132" s="47">
        <v>0</v>
      </c>
      <c r="J132" s="4">
        <v>0</v>
      </c>
      <c r="K132" s="46">
        <v>0</v>
      </c>
      <c r="L132" s="47">
        <v>3.5000000000000003E-2</v>
      </c>
      <c r="M132" s="4">
        <v>1.0780000000000001</v>
      </c>
      <c r="N132" s="46">
        <f t="shared" si="346"/>
        <v>30800</v>
      </c>
      <c r="O132" s="47">
        <v>0</v>
      </c>
      <c r="P132" s="4">
        <v>0</v>
      </c>
      <c r="Q132" s="46">
        <f t="shared" si="347"/>
        <v>0</v>
      </c>
      <c r="R132" s="47">
        <v>0</v>
      </c>
      <c r="S132" s="4">
        <v>0</v>
      </c>
      <c r="T132" s="46">
        <v>0</v>
      </c>
      <c r="U132" s="47"/>
      <c r="V132" s="4"/>
      <c r="W132" s="46"/>
      <c r="X132" s="47">
        <v>0</v>
      </c>
      <c r="Y132" s="4">
        <v>0</v>
      </c>
      <c r="Z132" s="46">
        <v>0</v>
      </c>
      <c r="AA132" s="47">
        <v>0</v>
      </c>
      <c r="AB132" s="4">
        <v>0</v>
      </c>
      <c r="AC132" s="46">
        <v>0</v>
      </c>
      <c r="AD132" s="47">
        <v>0.35375000000000001</v>
      </c>
      <c r="AE132" s="4">
        <v>7.9909999999999997</v>
      </c>
      <c r="AF132" s="46">
        <f t="shared" si="348"/>
        <v>22589.399293286217</v>
      </c>
      <c r="AG132" s="47">
        <v>0</v>
      </c>
      <c r="AH132" s="4">
        <v>0</v>
      </c>
      <c r="AI132" s="46">
        <v>0</v>
      </c>
      <c r="AJ132" s="47">
        <v>0</v>
      </c>
      <c r="AK132" s="4">
        <v>0</v>
      </c>
      <c r="AL132" s="46">
        <v>0</v>
      </c>
      <c r="AM132" s="47">
        <v>124.38</v>
      </c>
      <c r="AN132" s="4">
        <v>320.899</v>
      </c>
      <c r="AO132" s="46">
        <f t="shared" si="349"/>
        <v>2579.9887441710889</v>
      </c>
      <c r="AP132" s="47">
        <v>0</v>
      </c>
      <c r="AQ132" s="4">
        <v>0</v>
      </c>
      <c r="AR132" s="46">
        <v>0</v>
      </c>
      <c r="AS132" s="47">
        <v>0</v>
      </c>
      <c r="AT132" s="4">
        <v>0</v>
      </c>
      <c r="AU132" s="46">
        <v>0</v>
      </c>
      <c r="AV132" s="47">
        <v>0</v>
      </c>
      <c r="AW132" s="4">
        <v>0</v>
      </c>
      <c r="AX132" s="46">
        <v>0</v>
      </c>
      <c r="AY132" s="47">
        <v>0</v>
      </c>
      <c r="AZ132" s="4">
        <v>0</v>
      </c>
      <c r="BA132" s="46">
        <v>0</v>
      </c>
      <c r="BB132" s="47">
        <v>0</v>
      </c>
      <c r="BC132" s="4">
        <v>0</v>
      </c>
      <c r="BD132" s="46">
        <v>0</v>
      </c>
      <c r="BE132" s="47">
        <v>0</v>
      </c>
      <c r="BF132" s="4">
        <v>0</v>
      </c>
      <c r="BG132" s="46">
        <v>0</v>
      </c>
      <c r="BH132" s="47">
        <v>1E-3</v>
      </c>
      <c r="BI132" s="4">
        <v>0.01</v>
      </c>
      <c r="BJ132" s="46">
        <f t="shared" ref="BJ132" si="364">BI132/BH132*1000</f>
        <v>10000</v>
      </c>
      <c r="BK132" s="47">
        <v>0</v>
      </c>
      <c r="BL132" s="4">
        <v>0</v>
      </c>
      <c r="BM132" s="46">
        <v>0</v>
      </c>
      <c r="BN132" s="47">
        <v>0</v>
      </c>
      <c r="BO132" s="4">
        <v>0</v>
      </c>
      <c r="BP132" s="46">
        <v>0</v>
      </c>
      <c r="BQ132" s="47">
        <v>0.76</v>
      </c>
      <c r="BR132" s="4">
        <v>4.9400000000000004</v>
      </c>
      <c r="BS132" s="46">
        <f t="shared" si="359"/>
        <v>6500</v>
      </c>
      <c r="BT132" s="47">
        <v>0</v>
      </c>
      <c r="BU132" s="4">
        <v>0</v>
      </c>
      <c r="BV132" s="46">
        <v>0</v>
      </c>
      <c r="BW132" s="47">
        <v>0</v>
      </c>
      <c r="BX132" s="4">
        <v>0</v>
      </c>
      <c r="BY132" s="46">
        <v>0</v>
      </c>
      <c r="BZ132" s="47">
        <v>0.99199999999999999</v>
      </c>
      <c r="CA132" s="4">
        <v>7.5149999999999997</v>
      </c>
      <c r="CB132" s="46">
        <f t="shared" si="351"/>
        <v>7575.6048387096771</v>
      </c>
      <c r="CC132" s="47">
        <v>18.08381</v>
      </c>
      <c r="CD132" s="4">
        <v>154.06800000000001</v>
      </c>
      <c r="CE132" s="46">
        <f t="shared" si="352"/>
        <v>8519.6648272681487</v>
      </c>
      <c r="CF132" s="47">
        <v>0</v>
      </c>
      <c r="CG132" s="4">
        <v>0</v>
      </c>
      <c r="CH132" s="46">
        <v>0</v>
      </c>
      <c r="CI132" s="47">
        <v>0</v>
      </c>
      <c r="CJ132" s="4">
        <v>0</v>
      </c>
      <c r="CK132" s="46">
        <v>0</v>
      </c>
      <c r="CL132" s="47">
        <v>0</v>
      </c>
      <c r="CM132" s="4">
        <v>0</v>
      </c>
      <c r="CN132" s="46">
        <v>0</v>
      </c>
      <c r="CO132" s="47">
        <v>0</v>
      </c>
      <c r="CP132" s="4">
        <v>0</v>
      </c>
      <c r="CQ132" s="46">
        <v>0</v>
      </c>
      <c r="CR132" s="47">
        <v>0</v>
      </c>
      <c r="CS132" s="4">
        <v>0</v>
      </c>
      <c r="CT132" s="46">
        <v>0</v>
      </c>
      <c r="CU132" s="47">
        <v>0</v>
      </c>
      <c r="CV132" s="4">
        <v>0</v>
      </c>
      <c r="CW132" s="46">
        <f t="shared" si="354"/>
        <v>0</v>
      </c>
      <c r="CX132" s="47">
        <v>0</v>
      </c>
      <c r="CY132" s="4">
        <v>0</v>
      </c>
      <c r="CZ132" s="46">
        <v>0</v>
      </c>
      <c r="DA132" s="47">
        <v>0</v>
      </c>
      <c r="DB132" s="4">
        <v>0</v>
      </c>
      <c r="DC132" s="46">
        <v>0</v>
      </c>
      <c r="DD132" s="47">
        <v>0</v>
      </c>
      <c r="DE132" s="4">
        <v>0</v>
      </c>
      <c r="DF132" s="46">
        <v>0</v>
      </c>
      <c r="DG132" s="47">
        <v>0</v>
      </c>
      <c r="DH132" s="4">
        <v>0</v>
      </c>
      <c r="DI132" s="46">
        <v>0</v>
      </c>
      <c r="DJ132" s="47">
        <v>0</v>
      </c>
      <c r="DK132" s="4">
        <v>0</v>
      </c>
      <c r="DL132" s="46">
        <v>0</v>
      </c>
      <c r="DM132" s="47">
        <v>1.2E-2</v>
      </c>
      <c r="DN132" s="4">
        <v>53.787999999999997</v>
      </c>
      <c r="DO132" s="46">
        <f t="shared" si="361"/>
        <v>4482333.333333333</v>
      </c>
      <c r="DP132" s="71">
        <v>2E-3</v>
      </c>
      <c r="DQ132" s="4">
        <v>1.222</v>
      </c>
      <c r="DR132" s="46">
        <f t="shared" si="362"/>
        <v>611000</v>
      </c>
      <c r="DS132" s="47">
        <v>0</v>
      </c>
      <c r="DT132" s="4">
        <v>0</v>
      </c>
      <c r="DU132" s="46">
        <v>0</v>
      </c>
      <c r="DV132" s="47">
        <v>0</v>
      </c>
      <c r="DW132" s="4">
        <v>0</v>
      </c>
      <c r="DX132" s="46">
        <v>0</v>
      </c>
      <c r="DY132" s="47">
        <v>0</v>
      </c>
      <c r="DZ132" s="4">
        <v>0</v>
      </c>
      <c r="EA132" s="46">
        <v>0</v>
      </c>
      <c r="EB132" s="47">
        <v>4.7300000000000004</v>
      </c>
      <c r="EC132" s="4">
        <v>42.795000000000002</v>
      </c>
      <c r="ED132" s="46">
        <f t="shared" si="355"/>
        <v>9047.5687103594064</v>
      </c>
      <c r="EE132" s="47">
        <v>9.7899999999999991</v>
      </c>
      <c r="EF132" s="4">
        <v>118.649</v>
      </c>
      <c r="EG132" s="46">
        <f t="shared" si="356"/>
        <v>12119.407558733403</v>
      </c>
      <c r="EH132" s="6">
        <f t="shared" si="357"/>
        <v>159.13955999999999</v>
      </c>
      <c r="EI132" s="11">
        <f t="shared" si="358"/>
        <v>712.95499999999993</v>
      </c>
    </row>
    <row r="133" spans="1:139" x14ac:dyDescent="0.3">
      <c r="A133" s="60">
        <v>2018</v>
      </c>
      <c r="B133" s="61" t="s">
        <v>15</v>
      </c>
      <c r="C133" s="47">
        <v>0</v>
      </c>
      <c r="D133" s="4">
        <v>0</v>
      </c>
      <c r="E133" s="46">
        <v>0</v>
      </c>
      <c r="F133" s="47">
        <v>0</v>
      </c>
      <c r="G133" s="4">
        <v>0</v>
      </c>
      <c r="H133" s="46">
        <v>0</v>
      </c>
      <c r="I133" s="47">
        <v>0</v>
      </c>
      <c r="J133" s="4">
        <v>0</v>
      </c>
      <c r="K133" s="46">
        <v>0</v>
      </c>
      <c r="L133" s="47">
        <v>1.9576500000000001</v>
      </c>
      <c r="M133" s="4">
        <v>18.408000000000001</v>
      </c>
      <c r="N133" s="46">
        <f t="shared" si="346"/>
        <v>9403.110872730058</v>
      </c>
      <c r="O133" s="47">
        <v>0</v>
      </c>
      <c r="P133" s="4">
        <v>0</v>
      </c>
      <c r="Q133" s="46">
        <f t="shared" si="347"/>
        <v>0</v>
      </c>
      <c r="R133" s="47">
        <v>0</v>
      </c>
      <c r="S133" s="4">
        <v>0</v>
      </c>
      <c r="T133" s="46">
        <v>0</v>
      </c>
      <c r="U133" s="47"/>
      <c r="V133" s="4"/>
      <c r="W133" s="46"/>
      <c r="X133" s="47">
        <v>0</v>
      </c>
      <c r="Y133" s="4">
        <v>0</v>
      </c>
      <c r="Z133" s="46">
        <v>0</v>
      </c>
      <c r="AA133" s="47">
        <v>0</v>
      </c>
      <c r="AB133" s="4">
        <v>0</v>
      </c>
      <c r="AC133" s="46">
        <v>0</v>
      </c>
      <c r="AD133" s="47">
        <v>1.0881500000000002</v>
      </c>
      <c r="AE133" s="4">
        <v>163.256</v>
      </c>
      <c r="AF133" s="46">
        <f t="shared" si="348"/>
        <v>150030.78619675594</v>
      </c>
      <c r="AG133" s="47">
        <v>0</v>
      </c>
      <c r="AH133" s="4">
        <v>0</v>
      </c>
      <c r="AI133" s="46">
        <v>0</v>
      </c>
      <c r="AJ133" s="47">
        <v>0</v>
      </c>
      <c r="AK133" s="4">
        <v>0</v>
      </c>
      <c r="AL133" s="46">
        <v>0</v>
      </c>
      <c r="AM133" s="47">
        <v>158.88</v>
      </c>
      <c r="AN133" s="4">
        <v>552.94500000000005</v>
      </c>
      <c r="AO133" s="46">
        <f t="shared" si="349"/>
        <v>3480.2681268882179</v>
      </c>
      <c r="AP133" s="47">
        <v>0</v>
      </c>
      <c r="AQ133" s="4">
        <v>0</v>
      </c>
      <c r="AR133" s="46">
        <v>0</v>
      </c>
      <c r="AS133" s="47">
        <v>0</v>
      </c>
      <c r="AT133" s="4">
        <v>0</v>
      </c>
      <c r="AU133" s="46">
        <v>0</v>
      </c>
      <c r="AV133" s="47">
        <v>0</v>
      </c>
      <c r="AW133" s="4">
        <v>0</v>
      </c>
      <c r="AX133" s="46">
        <v>0</v>
      </c>
      <c r="AY133" s="47">
        <v>0</v>
      </c>
      <c r="AZ133" s="4">
        <v>0</v>
      </c>
      <c r="BA133" s="46">
        <v>0</v>
      </c>
      <c r="BB133" s="47">
        <v>0</v>
      </c>
      <c r="BC133" s="4">
        <v>0</v>
      </c>
      <c r="BD133" s="46">
        <v>0</v>
      </c>
      <c r="BE133" s="47">
        <v>0</v>
      </c>
      <c r="BF133" s="4">
        <v>0</v>
      </c>
      <c r="BG133" s="46">
        <v>0</v>
      </c>
      <c r="BH133" s="47">
        <v>0</v>
      </c>
      <c r="BI133" s="4">
        <v>0</v>
      </c>
      <c r="BJ133" s="46">
        <v>0</v>
      </c>
      <c r="BK133" s="47">
        <v>0</v>
      </c>
      <c r="BL133" s="4">
        <v>0</v>
      </c>
      <c r="BM133" s="46">
        <v>0</v>
      </c>
      <c r="BN133" s="47">
        <v>0</v>
      </c>
      <c r="BO133" s="4">
        <v>0</v>
      </c>
      <c r="BP133" s="46">
        <v>0</v>
      </c>
      <c r="BQ133" s="47">
        <v>0.88</v>
      </c>
      <c r="BR133" s="4">
        <v>7.1280000000000001</v>
      </c>
      <c r="BS133" s="46">
        <f t="shared" si="359"/>
        <v>8100</v>
      </c>
      <c r="BT133" s="47">
        <v>0</v>
      </c>
      <c r="BU133" s="4">
        <v>0</v>
      </c>
      <c r="BV133" s="46">
        <v>0</v>
      </c>
      <c r="BW133" s="47">
        <v>0</v>
      </c>
      <c r="BX133" s="4">
        <v>0</v>
      </c>
      <c r="BY133" s="46">
        <v>0</v>
      </c>
      <c r="BZ133" s="47">
        <v>0.15</v>
      </c>
      <c r="CA133" s="4">
        <v>5.1520000000000001</v>
      </c>
      <c r="CB133" s="46">
        <f t="shared" si="351"/>
        <v>34346.666666666672</v>
      </c>
      <c r="CC133" s="47">
        <v>17.5685</v>
      </c>
      <c r="CD133" s="4">
        <v>74.597999999999999</v>
      </c>
      <c r="CE133" s="46">
        <f t="shared" si="352"/>
        <v>4246.122321199874</v>
      </c>
      <c r="CF133" s="47">
        <v>0</v>
      </c>
      <c r="CG133" s="4">
        <v>0</v>
      </c>
      <c r="CH133" s="46">
        <v>0</v>
      </c>
      <c r="CI133" s="47">
        <v>0</v>
      </c>
      <c r="CJ133" s="4">
        <v>0</v>
      </c>
      <c r="CK133" s="46">
        <v>0</v>
      </c>
      <c r="CL133" s="47">
        <v>0</v>
      </c>
      <c r="CM133" s="4">
        <v>0</v>
      </c>
      <c r="CN133" s="46">
        <v>0</v>
      </c>
      <c r="CO133" s="47">
        <v>0</v>
      </c>
      <c r="CP133" s="4">
        <v>0</v>
      </c>
      <c r="CQ133" s="46">
        <v>0</v>
      </c>
      <c r="CR133" s="47">
        <v>0</v>
      </c>
      <c r="CS133" s="4">
        <v>0</v>
      </c>
      <c r="CT133" s="46">
        <v>0</v>
      </c>
      <c r="CU133" s="47">
        <v>0</v>
      </c>
      <c r="CV133" s="4">
        <v>0</v>
      </c>
      <c r="CW133" s="46">
        <f t="shared" si="354"/>
        <v>0</v>
      </c>
      <c r="CX133" s="47">
        <v>0</v>
      </c>
      <c r="CY133" s="4">
        <v>0</v>
      </c>
      <c r="CZ133" s="46">
        <v>0</v>
      </c>
      <c r="DA133" s="47">
        <v>0</v>
      </c>
      <c r="DB133" s="4">
        <v>0</v>
      </c>
      <c r="DC133" s="46">
        <v>0</v>
      </c>
      <c r="DD133" s="47">
        <v>0</v>
      </c>
      <c r="DE133" s="4">
        <v>0</v>
      </c>
      <c r="DF133" s="46">
        <v>0</v>
      </c>
      <c r="DG133" s="47">
        <v>0</v>
      </c>
      <c r="DH133" s="4">
        <v>0</v>
      </c>
      <c r="DI133" s="46">
        <v>0</v>
      </c>
      <c r="DJ133" s="47">
        <v>0</v>
      </c>
      <c r="DK133" s="4">
        <v>0</v>
      </c>
      <c r="DL133" s="46">
        <v>0</v>
      </c>
      <c r="DM133" s="47">
        <v>0</v>
      </c>
      <c r="DN133" s="4">
        <v>0</v>
      </c>
      <c r="DO133" s="46">
        <v>0</v>
      </c>
      <c r="DP133" s="47">
        <v>0</v>
      </c>
      <c r="DQ133" s="4">
        <v>0</v>
      </c>
      <c r="DR133" s="46">
        <v>0</v>
      </c>
      <c r="DS133" s="47">
        <v>0</v>
      </c>
      <c r="DT133" s="4">
        <v>0</v>
      </c>
      <c r="DU133" s="46">
        <v>0</v>
      </c>
      <c r="DV133" s="47">
        <v>0</v>
      </c>
      <c r="DW133" s="4">
        <v>0</v>
      </c>
      <c r="DX133" s="46">
        <v>0</v>
      </c>
      <c r="DY133" s="47">
        <v>0</v>
      </c>
      <c r="DZ133" s="4">
        <v>0</v>
      </c>
      <c r="EA133" s="46">
        <v>0</v>
      </c>
      <c r="EB133" s="47">
        <v>0</v>
      </c>
      <c r="EC133" s="4">
        <v>0</v>
      </c>
      <c r="ED133" s="46">
        <v>0</v>
      </c>
      <c r="EE133" s="47">
        <v>5.798</v>
      </c>
      <c r="EF133" s="4">
        <v>48.506999999999998</v>
      </c>
      <c r="EG133" s="46">
        <f t="shared" si="356"/>
        <v>8366.1607450845113</v>
      </c>
      <c r="EH133" s="6">
        <f t="shared" si="357"/>
        <v>186.32229999999998</v>
      </c>
      <c r="EI133" s="11">
        <f t="shared" si="358"/>
        <v>869.99400000000003</v>
      </c>
    </row>
    <row r="134" spans="1:139" x14ac:dyDescent="0.3">
      <c r="A134" s="60">
        <v>2018</v>
      </c>
      <c r="B134" s="61" t="s">
        <v>16</v>
      </c>
      <c r="C134" s="47">
        <v>0</v>
      </c>
      <c r="D134" s="4">
        <v>0</v>
      </c>
      <c r="E134" s="46">
        <v>0</v>
      </c>
      <c r="F134" s="47">
        <v>0</v>
      </c>
      <c r="G134" s="4">
        <v>0</v>
      </c>
      <c r="H134" s="46">
        <v>0</v>
      </c>
      <c r="I134" s="47">
        <v>0</v>
      </c>
      <c r="J134" s="4">
        <v>0</v>
      </c>
      <c r="K134" s="46">
        <v>0</v>
      </c>
      <c r="L134" s="47">
        <v>0.61151999999999995</v>
      </c>
      <c r="M134" s="4">
        <v>14.262</v>
      </c>
      <c r="N134" s="46">
        <f t="shared" si="346"/>
        <v>23322.213500784932</v>
      </c>
      <c r="O134" s="47">
        <v>0</v>
      </c>
      <c r="P134" s="4">
        <v>0</v>
      </c>
      <c r="Q134" s="46">
        <f t="shared" si="347"/>
        <v>0</v>
      </c>
      <c r="R134" s="47">
        <v>0</v>
      </c>
      <c r="S134" s="4">
        <v>0</v>
      </c>
      <c r="T134" s="46">
        <v>0</v>
      </c>
      <c r="U134" s="47"/>
      <c r="V134" s="4"/>
      <c r="W134" s="46"/>
      <c r="X134" s="47">
        <v>0</v>
      </c>
      <c r="Y134" s="4">
        <v>0</v>
      </c>
      <c r="Z134" s="46">
        <v>0</v>
      </c>
      <c r="AA134" s="47">
        <v>0</v>
      </c>
      <c r="AB134" s="4">
        <v>0</v>
      </c>
      <c r="AC134" s="46">
        <v>0</v>
      </c>
      <c r="AD134" s="47">
        <v>6.59E-2</v>
      </c>
      <c r="AE134" s="4">
        <v>3.3180000000000001</v>
      </c>
      <c r="AF134" s="46">
        <f t="shared" si="348"/>
        <v>50349.013657056144</v>
      </c>
      <c r="AG134" s="47">
        <v>0</v>
      </c>
      <c r="AH134" s="4">
        <v>0</v>
      </c>
      <c r="AI134" s="46">
        <v>0</v>
      </c>
      <c r="AJ134" s="47">
        <v>0</v>
      </c>
      <c r="AK134" s="4">
        <v>0</v>
      </c>
      <c r="AL134" s="46">
        <v>0</v>
      </c>
      <c r="AM134" s="47">
        <v>124.79536</v>
      </c>
      <c r="AN134" s="4">
        <v>325.47199999999998</v>
      </c>
      <c r="AO134" s="46">
        <f t="shared" si="349"/>
        <v>2608.04568374978</v>
      </c>
      <c r="AP134" s="47">
        <v>0</v>
      </c>
      <c r="AQ134" s="4">
        <v>0</v>
      </c>
      <c r="AR134" s="46">
        <v>0</v>
      </c>
      <c r="AS134" s="47">
        <v>0</v>
      </c>
      <c r="AT134" s="4">
        <v>0</v>
      </c>
      <c r="AU134" s="46">
        <v>0</v>
      </c>
      <c r="AV134" s="47">
        <v>4.0000000000000001E-3</v>
      </c>
      <c r="AW134" s="4">
        <v>2E-3</v>
      </c>
      <c r="AX134" s="46">
        <f t="shared" ref="AX134" si="365">AW134/AV134*1000</f>
        <v>500</v>
      </c>
      <c r="AY134" s="47">
        <v>0</v>
      </c>
      <c r="AZ134" s="4">
        <v>0</v>
      </c>
      <c r="BA134" s="46">
        <v>0</v>
      </c>
      <c r="BB134" s="47">
        <v>0</v>
      </c>
      <c r="BC134" s="4">
        <v>0</v>
      </c>
      <c r="BD134" s="46">
        <v>0</v>
      </c>
      <c r="BE134" s="47">
        <v>0</v>
      </c>
      <c r="BF134" s="4">
        <v>0</v>
      </c>
      <c r="BG134" s="46">
        <v>0</v>
      </c>
      <c r="BH134" s="47">
        <v>0</v>
      </c>
      <c r="BI134" s="4">
        <v>0</v>
      </c>
      <c r="BJ134" s="46">
        <v>0</v>
      </c>
      <c r="BK134" s="47">
        <v>0</v>
      </c>
      <c r="BL134" s="4">
        <v>0</v>
      </c>
      <c r="BM134" s="46">
        <v>0</v>
      </c>
      <c r="BN134" s="47">
        <v>0</v>
      </c>
      <c r="BO134" s="4">
        <v>0</v>
      </c>
      <c r="BP134" s="46">
        <v>0</v>
      </c>
      <c r="BQ134" s="47">
        <v>6.6830000000000001E-2</v>
      </c>
      <c r="BR134" s="4">
        <v>0.56599999999999995</v>
      </c>
      <c r="BS134" s="46">
        <f t="shared" si="359"/>
        <v>8469.2503366751444</v>
      </c>
      <c r="BT134" s="47">
        <v>0</v>
      </c>
      <c r="BU134" s="4">
        <v>0</v>
      </c>
      <c r="BV134" s="46">
        <v>0</v>
      </c>
      <c r="BW134" s="47">
        <v>0</v>
      </c>
      <c r="BX134" s="4">
        <v>0</v>
      </c>
      <c r="BY134" s="46">
        <v>0</v>
      </c>
      <c r="BZ134" s="47">
        <v>1.3049999999999999</v>
      </c>
      <c r="CA134" s="4">
        <v>11.074999999999999</v>
      </c>
      <c r="CB134" s="46">
        <f t="shared" si="351"/>
        <v>8486.5900383141761</v>
      </c>
      <c r="CC134" s="47">
        <v>39.565080000000002</v>
      </c>
      <c r="CD134" s="4">
        <v>432.358</v>
      </c>
      <c r="CE134" s="46">
        <f t="shared" si="352"/>
        <v>10927.767617302936</v>
      </c>
      <c r="CF134" s="47">
        <v>0</v>
      </c>
      <c r="CG134" s="4">
        <v>0</v>
      </c>
      <c r="CH134" s="46">
        <v>0</v>
      </c>
      <c r="CI134" s="47">
        <v>0</v>
      </c>
      <c r="CJ134" s="4">
        <v>0</v>
      </c>
      <c r="CK134" s="46">
        <v>0</v>
      </c>
      <c r="CL134" s="47">
        <v>0</v>
      </c>
      <c r="CM134" s="4">
        <v>0</v>
      </c>
      <c r="CN134" s="46">
        <v>0</v>
      </c>
      <c r="CO134" s="47">
        <v>0</v>
      </c>
      <c r="CP134" s="4">
        <v>0</v>
      </c>
      <c r="CQ134" s="46">
        <v>0</v>
      </c>
      <c r="CR134" s="47">
        <v>0</v>
      </c>
      <c r="CS134" s="4">
        <v>0</v>
      </c>
      <c r="CT134" s="46">
        <v>0</v>
      </c>
      <c r="CU134" s="47">
        <v>0</v>
      </c>
      <c r="CV134" s="4">
        <v>0</v>
      </c>
      <c r="CW134" s="46">
        <f t="shared" si="354"/>
        <v>0</v>
      </c>
      <c r="CX134" s="47">
        <v>0</v>
      </c>
      <c r="CY134" s="4">
        <v>0</v>
      </c>
      <c r="CZ134" s="46">
        <v>0</v>
      </c>
      <c r="DA134" s="47">
        <v>0</v>
      </c>
      <c r="DB134" s="4">
        <v>0</v>
      </c>
      <c r="DC134" s="46">
        <v>0</v>
      </c>
      <c r="DD134" s="47">
        <v>0</v>
      </c>
      <c r="DE134" s="4">
        <v>0</v>
      </c>
      <c r="DF134" s="46">
        <v>0</v>
      </c>
      <c r="DG134" s="47">
        <v>0</v>
      </c>
      <c r="DH134" s="4">
        <v>0</v>
      </c>
      <c r="DI134" s="46">
        <v>0</v>
      </c>
      <c r="DJ134" s="47">
        <v>0</v>
      </c>
      <c r="DK134" s="4">
        <v>0</v>
      </c>
      <c r="DL134" s="46">
        <v>0</v>
      </c>
      <c r="DM134" s="47">
        <v>0</v>
      </c>
      <c r="DN134" s="4">
        <v>0</v>
      </c>
      <c r="DO134" s="46">
        <v>0</v>
      </c>
      <c r="DP134" s="47">
        <v>0</v>
      </c>
      <c r="DQ134" s="4">
        <v>0</v>
      </c>
      <c r="DR134" s="46">
        <v>0</v>
      </c>
      <c r="DS134" s="47">
        <v>0</v>
      </c>
      <c r="DT134" s="4">
        <v>0</v>
      </c>
      <c r="DU134" s="46">
        <v>0</v>
      </c>
      <c r="DV134" s="47">
        <v>1E-3</v>
      </c>
      <c r="DW134" s="4">
        <v>1.581</v>
      </c>
      <c r="DX134" s="46">
        <f t="shared" ref="DX134" si="366">DW134/DV134*1000</f>
        <v>1581000</v>
      </c>
      <c r="DY134" s="47">
        <v>0</v>
      </c>
      <c r="DZ134" s="4">
        <v>0</v>
      </c>
      <c r="EA134" s="46">
        <v>0</v>
      </c>
      <c r="EB134" s="47">
        <v>2.9593799999999999</v>
      </c>
      <c r="EC134" s="4">
        <v>37.35</v>
      </c>
      <c r="ED134" s="46">
        <f t="shared" si="355"/>
        <v>12620.886807371817</v>
      </c>
      <c r="EE134" s="47">
        <v>5.3</v>
      </c>
      <c r="EF134" s="4">
        <v>37.857999999999997</v>
      </c>
      <c r="EG134" s="46">
        <f t="shared" si="356"/>
        <v>7143.0188679245284</v>
      </c>
      <c r="EH134" s="6">
        <f t="shared" si="357"/>
        <v>174.67407000000003</v>
      </c>
      <c r="EI134" s="6">
        <f t="shared" si="358"/>
        <v>863.84199999999987</v>
      </c>
    </row>
    <row r="135" spans="1:139" ht="15" thickBot="1" x14ac:dyDescent="0.35">
      <c r="A135" s="75"/>
      <c r="B135" s="76" t="s">
        <v>17</v>
      </c>
      <c r="C135" s="66">
        <f>SUM(C123:C134)</f>
        <v>5.8000000000000003E-2</v>
      </c>
      <c r="D135" s="33">
        <f>SUM(D123:D134)</f>
        <v>73.03</v>
      </c>
      <c r="E135" s="67"/>
      <c r="F135" s="66">
        <f>SUM(F123:F134)</f>
        <v>0</v>
      </c>
      <c r="G135" s="33">
        <f>SUM(G123:G134)</f>
        <v>0</v>
      </c>
      <c r="H135" s="67"/>
      <c r="I135" s="66">
        <f>SUM(I123:I134)</f>
        <v>0</v>
      </c>
      <c r="J135" s="33">
        <f>SUM(J123:J134)</f>
        <v>0</v>
      </c>
      <c r="K135" s="67"/>
      <c r="L135" s="66">
        <f>SUM(L123:L134)</f>
        <v>7.4554200000000002</v>
      </c>
      <c r="M135" s="33">
        <f>SUM(M123:M134)</f>
        <v>110.17400000000001</v>
      </c>
      <c r="N135" s="67"/>
      <c r="O135" s="66">
        <f t="shared" ref="O135:P135" si="367">SUM(O123:O134)</f>
        <v>0</v>
      </c>
      <c r="P135" s="33">
        <f t="shared" si="367"/>
        <v>0</v>
      </c>
      <c r="Q135" s="67"/>
      <c r="R135" s="66">
        <f>SUM(R123:R134)</f>
        <v>0</v>
      </c>
      <c r="S135" s="33">
        <f>SUM(S123:S134)</f>
        <v>0</v>
      </c>
      <c r="T135" s="67"/>
      <c r="U135" s="66"/>
      <c r="V135" s="33"/>
      <c r="W135" s="67"/>
      <c r="X135" s="66">
        <f>SUM(X123:X134)</f>
        <v>0</v>
      </c>
      <c r="Y135" s="33">
        <f>SUM(Y123:Y134)</f>
        <v>0</v>
      </c>
      <c r="Z135" s="67"/>
      <c r="AA135" s="66">
        <f>SUM(AA123:AA134)</f>
        <v>0</v>
      </c>
      <c r="AB135" s="33">
        <f>SUM(AB123:AB134)</f>
        <v>0</v>
      </c>
      <c r="AC135" s="67"/>
      <c r="AD135" s="66">
        <f>SUM(AD123:AD134)</f>
        <v>9.8274799999999978</v>
      </c>
      <c r="AE135" s="33">
        <f>SUM(AE123:AE134)</f>
        <v>444.98299999999995</v>
      </c>
      <c r="AF135" s="67"/>
      <c r="AG135" s="66">
        <f>SUM(AG123:AG134)</f>
        <v>0</v>
      </c>
      <c r="AH135" s="33">
        <f>SUM(AH123:AH134)</f>
        <v>0</v>
      </c>
      <c r="AI135" s="67"/>
      <c r="AJ135" s="66">
        <f>SUM(AJ123:AJ134)</f>
        <v>0</v>
      </c>
      <c r="AK135" s="33">
        <f>SUM(AK123:AK134)</f>
        <v>0</v>
      </c>
      <c r="AL135" s="67"/>
      <c r="AM135" s="66">
        <f>SUM(AM123:AM134)</f>
        <v>1424.8844400000003</v>
      </c>
      <c r="AN135" s="33">
        <f>SUM(AN123:AN134)</f>
        <v>4302.817</v>
      </c>
      <c r="AO135" s="67"/>
      <c r="AP135" s="66">
        <f>SUM(AP123:AP134)</f>
        <v>1.6E-2</v>
      </c>
      <c r="AQ135" s="33">
        <f>SUM(AQ123:AQ134)</f>
        <v>0.08</v>
      </c>
      <c r="AR135" s="67"/>
      <c r="AS135" s="66">
        <f>SUM(AS123:AS134)</f>
        <v>0</v>
      </c>
      <c r="AT135" s="33">
        <f>SUM(AT123:AT134)</f>
        <v>0</v>
      </c>
      <c r="AU135" s="67"/>
      <c r="AV135" s="66">
        <f>SUM(AV123:AV134)</f>
        <v>4.0000000000000001E-3</v>
      </c>
      <c r="AW135" s="33">
        <f>SUM(AW123:AW134)</f>
        <v>2E-3</v>
      </c>
      <c r="AX135" s="67"/>
      <c r="AY135" s="66">
        <f>SUM(AY123:AY134)</f>
        <v>0</v>
      </c>
      <c r="AZ135" s="33">
        <f>SUM(AZ123:AZ134)</f>
        <v>0</v>
      </c>
      <c r="BA135" s="67"/>
      <c r="BB135" s="66">
        <f>SUM(BB123:BB134)</f>
        <v>0</v>
      </c>
      <c r="BC135" s="33">
        <f>SUM(BC123:BC134)</f>
        <v>0</v>
      </c>
      <c r="BD135" s="67"/>
      <c r="BE135" s="66">
        <f>SUM(BE123:BE134)</f>
        <v>0</v>
      </c>
      <c r="BF135" s="33">
        <f>SUM(BF123:BF134)</f>
        <v>0</v>
      </c>
      <c r="BG135" s="67"/>
      <c r="BH135" s="66">
        <f>SUM(BH123:BH134)</f>
        <v>1E-3</v>
      </c>
      <c r="BI135" s="33">
        <f>SUM(BI123:BI134)</f>
        <v>0.01</v>
      </c>
      <c r="BJ135" s="67"/>
      <c r="BK135" s="66">
        <f>SUM(BK123:BK134)</f>
        <v>1.22</v>
      </c>
      <c r="BL135" s="33">
        <f>SUM(BL123:BL134)</f>
        <v>19.734999999999999</v>
      </c>
      <c r="BM135" s="67"/>
      <c r="BN135" s="66">
        <f>SUM(BN123:BN134)</f>
        <v>0</v>
      </c>
      <c r="BO135" s="33">
        <f>SUM(BO123:BO134)</f>
        <v>0</v>
      </c>
      <c r="BP135" s="67"/>
      <c r="BQ135" s="66">
        <f>SUM(BQ123:BQ134)</f>
        <v>8.0028299999999994</v>
      </c>
      <c r="BR135" s="33">
        <f>SUM(BR123:BR134)</f>
        <v>52.186999999999998</v>
      </c>
      <c r="BS135" s="67"/>
      <c r="BT135" s="66">
        <f>SUM(BT123:BT134)</f>
        <v>0</v>
      </c>
      <c r="BU135" s="33">
        <f>SUM(BU123:BU134)</f>
        <v>0</v>
      </c>
      <c r="BV135" s="67"/>
      <c r="BW135" s="66">
        <f>SUM(BW123:BW134)</f>
        <v>0</v>
      </c>
      <c r="BX135" s="33">
        <f>SUM(BX123:BX134)</f>
        <v>0</v>
      </c>
      <c r="BY135" s="67"/>
      <c r="BZ135" s="66">
        <f>SUM(BZ123:BZ134)</f>
        <v>10.069000000000001</v>
      </c>
      <c r="CA135" s="33">
        <f>SUM(CA123:CA134)</f>
        <v>95.714000000000013</v>
      </c>
      <c r="CB135" s="67"/>
      <c r="CC135" s="66">
        <f>SUM(CC123:CC134)</f>
        <v>313.05529000000001</v>
      </c>
      <c r="CD135" s="33">
        <f>SUM(CD123:CD134)</f>
        <v>1803.9579999999999</v>
      </c>
      <c r="CE135" s="67"/>
      <c r="CF135" s="66">
        <f>SUM(CF123:CF134)</f>
        <v>0</v>
      </c>
      <c r="CG135" s="33">
        <f>SUM(CG123:CG134)</f>
        <v>0</v>
      </c>
      <c r="CH135" s="67"/>
      <c r="CI135" s="66">
        <f>SUM(CI123:CI134)</f>
        <v>0</v>
      </c>
      <c r="CJ135" s="33">
        <f>SUM(CJ123:CJ134)</f>
        <v>0</v>
      </c>
      <c r="CK135" s="67"/>
      <c r="CL135" s="66">
        <f>SUM(CL123:CL134)</f>
        <v>0</v>
      </c>
      <c r="CM135" s="33">
        <f>SUM(CM123:CM134)</f>
        <v>0</v>
      </c>
      <c r="CN135" s="67"/>
      <c r="CO135" s="66">
        <f>SUM(CO123:CO134)</f>
        <v>2E-3</v>
      </c>
      <c r="CP135" s="33">
        <f>SUM(CP123:CP134)</f>
        <v>0.12</v>
      </c>
      <c r="CQ135" s="67"/>
      <c r="CR135" s="66">
        <f>SUM(CR123:CR134)</f>
        <v>0</v>
      </c>
      <c r="CS135" s="33">
        <f>SUM(CS123:CS134)</f>
        <v>0</v>
      </c>
      <c r="CT135" s="67"/>
      <c r="CU135" s="66">
        <f t="shared" ref="CU135:CV135" si="368">SUM(CU123:CU134)</f>
        <v>0</v>
      </c>
      <c r="CV135" s="33">
        <f t="shared" si="368"/>
        <v>0</v>
      </c>
      <c r="CW135" s="67"/>
      <c r="CX135" s="66">
        <f>SUM(CX123:CX134)</f>
        <v>0</v>
      </c>
      <c r="CY135" s="33">
        <f>SUM(CY123:CY134)</f>
        <v>0</v>
      </c>
      <c r="CZ135" s="67"/>
      <c r="DA135" s="66">
        <f>SUM(DA123:DA134)</f>
        <v>0</v>
      </c>
      <c r="DB135" s="33">
        <f>SUM(DB123:DB134)</f>
        <v>0</v>
      </c>
      <c r="DC135" s="67"/>
      <c r="DD135" s="66">
        <f>SUM(DD123:DD134)</f>
        <v>0</v>
      </c>
      <c r="DE135" s="33">
        <f>SUM(DE123:DE134)</f>
        <v>0</v>
      </c>
      <c r="DF135" s="67"/>
      <c r="DG135" s="66">
        <f>SUM(DG123:DG134)</f>
        <v>0</v>
      </c>
      <c r="DH135" s="33">
        <f>SUM(DH123:DH134)</f>
        <v>0</v>
      </c>
      <c r="DI135" s="67"/>
      <c r="DJ135" s="66">
        <f>SUM(DJ123:DJ134)</f>
        <v>4.2787600000000001</v>
      </c>
      <c r="DK135" s="33">
        <f>SUM(DK123:DK134)</f>
        <v>92.466999999999999</v>
      </c>
      <c r="DL135" s="67"/>
      <c r="DM135" s="66">
        <f>SUM(DM123:DM134)</f>
        <v>0.42099999999999999</v>
      </c>
      <c r="DN135" s="33">
        <f>SUM(DN123:DN134)</f>
        <v>102.86799999999999</v>
      </c>
      <c r="DO135" s="67"/>
      <c r="DP135" s="74">
        <f>SUM(DP123:DP134)</f>
        <v>0.3175</v>
      </c>
      <c r="DQ135" s="68">
        <f>SUM(DQ123:DQ134)</f>
        <v>35.89</v>
      </c>
      <c r="DR135" s="69"/>
      <c r="DS135" s="66">
        <f>SUM(DS123:DS134)</f>
        <v>0</v>
      </c>
      <c r="DT135" s="33">
        <f>SUM(DT123:DT134)</f>
        <v>0</v>
      </c>
      <c r="DU135" s="67"/>
      <c r="DV135" s="66">
        <f>SUM(DV123:DV134)</f>
        <v>1E-3</v>
      </c>
      <c r="DW135" s="33">
        <f>SUM(DW123:DW134)</f>
        <v>1.581</v>
      </c>
      <c r="DX135" s="67"/>
      <c r="DY135" s="66">
        <f>SUM(DY123:DY134)</f>
        <v>0</v>
      </c>
      <c r="DZ135" s="33">
        <f>SUM(DZ123:DZ134)</f>
        <v>0</v>
      </c>
      <c r="EA135" s="67"/>
      <c r="EB135" s="66">
        <f>SUM(EB123:EB134)</f>
        <v>42.237839999999998</v>
      </c>
      <c r="EC135" s="33">
        <f>SUM(EC123:EC134)</f>
        <v>399.15000000000003</v>
      </c>
      <c r="ED135" s="67"/>
      <c r="EE135" s="66">
        <f>SUM(EE123:EE134)</f>
        <v>82.789910000000006</v>
      </c>
      <c r="EF135" s="33">
        <f>SUM(EF123:EF134)</f>
        <v>683.16799999999989</v>
      </c>
      <c r="EG135" s="67"/>
      <c r="EH135" s="34">
        <f t="shared" si="357"/>
        <v>1904.64147</v>
      </c>
      <c r="EI135" s="35">
        <f t="shared" si="358"/>
        <v>8217.9339999999993</v>
      </c>
    </row>
    <row r="136" spans="1:139" x14ac:dyDescent="0.3">
      <c r="A136" s="60">
        <v>2019</v>
      </c>
      <c r="B136" s="65" t="s">
        <v>5</v>
      </c>
      <c r="C136" s="47">
        <v>0</v>
      </c>
      <c r="D136" s="4">
        <v>0</v>
      </c>
      <c r="E136" s="46">
        <v>0</v>
      </c>
      <c r="F136" s="47">
        <v>0</v>
      </c>
      <c r="G136" s="4">
        <v>0</v>
      </c>
      <c r="H136" s="46">
        <v>0</v>
      </c>
      <c r="I136" s="47">
        <v>0</v>
      </c>
      <c r="J136" s="4">
        <v>0</v>
      </c>
      <c r="K136" s="46">
        <v>0</v>
      </c>
      <c r="L136" s="47">
        <v>0.64600000000000002</v>
      </c>
      <c r="M136" s="4">
        <v>6.8579999999999997</v>
      </c>
      <c r="N136" s="46">
        <f t="shared" ref="N136:N147" si="369">M136/L136*1000</f>
        <v>10616.099071207429</v>
      </c>
      <c r="O136" s="47">
        <v>0</v>
      </c>
      <c r="P136" s="4">
        <v>0</v>
      </c>
      <c r="Q136" s="46">
        <f t="shared" ref="Q136:Q147" si="370">IF(O136=0,0,P136/O136*1000)</f>
        <v>0</v>
      </c>
      <c r="R136" s="47">
        <v>0</v>
      </c>
      <c r="S136" s="4">
        <v>0</v>
      </c>
      <c r="T136" s="46">
        <v>0</v>
      </c>
      <c r="U136" s="47"/>
      <c r="V136" s="4"/>
      <c r="W136" s="46"/>
      <c r="X136" s="47">
        <v>0</v>
      </c>
      <c r="Y136" s="4">
        <v>0</v>
      </c>
      <c r="Z136" s="46">
        <v>0</v>
      </c>
      <c r="AA136" s="47">
        <v>0</v>
      </c>
      <c r="AB136" s="4">
        <v>0</v>
      </c>
      <c r="AC136" s="46">
        <v>0</v>
      </c>
      <c r="AD136" s="47">
        <v>0</v>
      </c>
      <c r="AE136" s="4">
        <v>0</v>
      </c>
      <c r="AF136" s="46">
        <v>0</v>
      </c>
      <c r="AG136" s="47">
        <v>0</v>
      </c>
      <c r="AH136" s="4">
        <v>0</v>
      </c>
      <c r="AI136" s="46">
        <v>0</v>
      </c>
      <c r="AJ136" s="47">
        <v>0</v>
      </c>
      <c r="AK136" s="4">
        <v>0</v>
      </c>
      <c r="AL136" s="46">
        <v>0</v>
      </c>
      <c r="AM136" s="47">
        <v>162.32</v>
      </c>
      <c r="AN136" s="4">
        <v>452.5</v>
      </c>
      <c r="AO136" s="46">
        <f t="shared" ref="AO136:AO147" si="371">AN136/AM136*1000</f>
        <v>2787.7033021192706</v>
      </c>
      <c r="AP136" s="47">
        <v>0</v>
      </c>
      <c r="AQ136" s="4">
        <v>0</v>
      </c>
      <c r="AR136" s="46">
        <v>0</v>
      </c>
      <c r="AS136" s="47">
        <v>0</v>
      </c>
      <c r="AT136" s="4">
        <v>0</v>
      </c>
      <c r="AU136" s="46">
        <v>0</v>
      </c>
      <c r="AV136" s="47">
        <v>0</v>
      </c>
      <c r="AW136" s="4">
        <v>0</v>
      </c>
      <c r="AX136" s="46">
        <v>0</v>
      </c>
      <c r="AY136" s="47">
        <v>0</v>
      </c>
      <c r="AZ136" s="4">
        <v>0</v>
      </c>
      <c r="BA136" s="46">
        <v>0</v>
      </c>
      <c r="BB136" s="47">
        <v>0</v>
      </c>
      <c r="BC136" s="4">
        <v>0</v>
      </c>
      <c r="BD136" s="46">
        <v>0</v>
      </c>
      <c r="BE136" s="47">
        <v>0</v>
      </c>
      <c r="BF136" s="4">
        <v>0</v>
      </c>
      <c r="BG136" s="46">
        <v>0</v>
      </c>
      <c r="BH136" s="47">
        <v>0</v>
      </c>
      <c r="BI136" s="4">
        <v>0</v>
      </c>
      <c r="BJ136" s="46">
        <v>0</v>
      </c>
      <c r="BK136" s="47">
        <v>0</v>
      </c>
      <c r="BL136" s="4">
        <v>0</v>
      </c>
      <c r="BM136" s="46">
        <v>0</v>
      </c>
      <c r="BN136" s="47">
        <v>0</v>
      </c>
      <c r="BO136" s="4">
        <v>0</v>
      </c>
      <c r="BP136" s="46">
        <v>0</v>
      </c>
      <c r="BQ136" s="47">
        <v>0</v>
      </c>
      <c r="BR136" s="4">
        <v>0</v>
      </c>
      <c r="BS136" s="46">
        <v>0</v>
      </c>
      <c r="BT136" s="47">
        <v>0</v>
      </c>
      <c r="BU136" s="4">
        <v>0</v>
      </c>
      <c r="BV136" s="46">
        <v>0</v>
      </c>
      <c r="BW136" s="47">
        <v>0</v>
      </c>
      <c r="BX136" s="4">
        <v>0</v>
      </c>
      <c r="BY136" s="46">
        <v>0</v>
      </c>
      <c r="BZ136" s="47">
        <v>0.96599999999999997</v>
      </c>
      <c r="CA136" s="4">
        <v>8.2789999999999999</v>
      </c>
      <c r="CB136" s="46">
        <f t="shared" ref="CB136:CB147" si="372">CA136/BZ136*1000</f>
        <v>8570.3933747412011</v>
      </c>
      <c r="CC136" s="47">
        <v>17.934570000000001</v>
      </c>
      <c r="CD136" s="4">
        <v>186.28200000000001</v>
      </c>
      <c r="CE136" s="46">
        <f t="shared" ref="CE136:CE147" si="373">CD136/CC136*1000</f>
        <v>10386.755857542166</v>
      </c>
      <c r="CF136" s="47">
        <v>0</v>
      </c>
      <c r="CG136" s="4">
        <v>0</v>
      </c>
      <c r="CH136" s="46">
        <v>0</v>
      </c>
      <c r="CI136" s="47">
        <v>0</v>
      </c>
      <c r="CJ136" s="4">
        <v>0</v>
      </c>
      <c r="CK136" s="46">
        <v>0</v>
      </c>
      <c r="CL136" s="47">
        <v>0</v>
      </c>
      <c r="CM136" s="4">
        <v>0</v>
      </c>
      <c r="CN136" s="46">
        <v>0</v>
      </c>
      <c r="CO136" s="47">
        <v>0</v>
      </c>
      <c r="CP136" s="4">
        <v>0</v>
      </c>
      <c r="CQ136" s="46">
        <v>0</v>
      </c>
      <c r="CR136" s="47">
        <v>0</v>
      </c>
      <c r="CS136" s="4">
        <v>0</v>
      </c>
      <c r="CT136" s="46">
        <v>0</v>
      </c>
      <c r="CU136" s="47">
        <v>0</v>
      </c>
      <c r="CV136" s="4">
        <v>0</v>
      </c>
      <c r="CW136" s="46">
        <f t="shared" ref="CW136:CW147" si="374">IF(CU136=0,0,CV136/CU136*1000)</f>
        <v>0</v>
      </c>
      <c r="CX136" s="47">
        <v>0</v>
      </c>
      <c r="CY136" s="4">
        <v>0</v>
      </c>
      <c r="CZ136" s="46">
        <v>0</v>
      </c>
      <c r="DA136" s="47">
        <v>0</v>
      </c>
      <c r="DB136" s="4">
        <v>0</v>
      </c>
      <c r="DC136" s="46">
        <v>0</v>
      </c>
      <c r="DD136" s="47">
        <v>0</v>
      </c>
      <c r="DE136" s="4">
        <v>0</v>
      </c>
      <c r="DF136" s="46">
        <v>0</v>
      </c>
      <c r="DG136" s="47">
        <v>0</v>
      </c>
      <c r="DH136" s="4">
        <v>0</v>
      </c>
      <c r="DI136" s="46">
        <v>0</v>
      </c>
      <c r="DJ136" s="47">
        <v>0</v>
      </c>
      <c r="DK136" s="4">
        <v>0</v>
      </c>
      <c r="DL136" s="46">
        <v>0</v>
      </c>
      <c r="DM136" s="47">
        <v>0</v>
      </c>
      <c r="DN136" s="4">
        <v>0</v>
      </c>
      <c r="DO136" s="46">
        <v>0</v>
      </c>
      <c r="DP136" s="47">
        <v>0.222</v>
      </c>
      <c r="DQ136" s="4">
        <v>8.2309999999999999</v>
      </c>
      <c r="DR136" s="46">
        <f t="shared" ref="DR136:DR145" si="375">DQ136/DP136*1000</f>
        <v>37076.576576576575</v>
      </c>
      <c r="DS136" s="47">
        <v>0</v>
      </c>
      <c r="DT136" s="4">
        <v>0</v>
      </c>
      <c r="DU136" s="46">
        <v>0</v>
      </c>
      <c r="DV136" s="47">
        <v>0</v>
      </c>
      <c r="DW136" s="4">
        <v>0</v>
      </c>
      <c r="DX136" s="46">
        <v>0</v>
      </c>
      <c r="DY136" s="47">
        <v>0</v>
      </c>
      <c r="DZ136" s="4">
        <v>0</v>
      </c>
      <c r="EA136" s="46">
        <v>0</v>
      </c>
      <c r="EB136" s="47">
        <v>1.34</v>
      </c>
      <c r="EC136" s="4">
        <v>12.702</v>
      </c>
      <c r="ED136" s="46">
        <f t="shared" ref="ED136:ED146" si="376">EC136/EB136*1000</f>
        <v>9479.1044776119397</v>
      </c>
      <c r="EE136" s="47">
        <v>6.48</v>
      </c>
      <c r="EF136" s="4">
        <v>51.984000000000002</v>
      </c>
      <c r="EG136" s="46">
        <f t="shared" ref="EG136:EG147" si="377">EF136/EE136*1000</f>
        <v>8022.2222222222217</v>
      </c>
      <c r="EH136" s="6">
        <f t="shared" si="357"/>
        <v>189.90857</v>
      </c>
      <c r="EI136" s="11">
        <f t="shared" si="358"/>
        <v>726.83600000000001</v>
      </c>
    </row>
    <row r="137" spans="1:139" x14ac:dyDescent="0.3">
      <c r="A137" s="60">
        <v>2019</v>
      </c>
      <c r="B137" s="61" t="s">
        <v>6</v>
      </c>
      <c r="C137" s="47">
        <v>0</v>
      </c>
      <c r="D137" s="4">
        <v>0</v>
      </c>
      <c r="E137" s="46">
        <v>0</v>
      </c>
      <c r="F137" s="47">
        <v>0</v>
      </c>
      <c r="G137" s="4">
        <v>0</v>
      </c>
      <c r="H137" s="46">
        <v>0</v>
      </c>
      <c r="I137" s="47">
        <v>0</v>
      </c>
      <c r="J137" s="4">
        <v>0</v>
      </c>
      <c r="K137" s="46">
        <v>0</v>
      </c>
      <c r="L137" s="47">
        <v>2.05837</v>
      </c>
      <c r="M137" s="4">
        <v>17.61</v>
      </c>
      <c r="N137" s="46">
        <f t="shared" si="369"/>
        <v>8555.3131847044006</v>
      </c>
      <c r="O137" s="47">
        <v>0</v>
      </c>
      <c r="P137" s="4">
        <v>0</v>
      </c>
      <c r="Q137" s="46">
        <f t="shared" si="370"/>
        <v>0</v>
      </c>
      <c r="R137" s="47">
        <v>0</v>
      </c>
      <c r="S137" s="4">
        <v>0</v>
      </c>
      <c r="T137" s="46">
        <v>0</v>
      </c>
      <c r="U137" s="47"/>
      <c r="V137" s="4"/>
      <c r="W137" s="46"/>
      <c r="X137" s="47">
        <v>0</v>
      </c>
      <c r="Y137" s="4">
        <v>0</v>
      </c>
      <c r="Z137" s="46">
        <v>0</v>
      </c>
      <c r="AA137" s="47">
        <v>0</v>
      </c>
      <c r="AB137" s="4">
        <v>0</v>
      </c>
      <c r="AC137" s="46">
        <v>0</v>
      </c>
      <c r="AD137" s="47">
        <v>1.4999999999999999E-2</v>
      </c>
      <c r="AE137" s="4">
        <v>1.448</v>
      </c>
      <c r="AF137" s="46">
        <f t="shared" ref="AF137:AF147" si="378">AE137/AD137*1000</f>
        <v>96533.333333333328</v>
      </c>
      <c r="AG137" s="47">
        <v>0</v>
      </c>
      <c r="AH137" s="4">
        <v>0</v>
      </c>
      <c r="AI137" s="46">
        <v>0</v>
      </c>
      <c r="AJ137" s="47">
        <v>0</v>
      </c>
      <c r="AK137" s="4">
        <v>0</v>
      </c>
      <c r="AL137" s="46">
        <v>0</v>
      </c>
      <c r="AM137" s="47">
        <v>141.24</v>
      </c>
      <c r="AN137" s="4">
        <v>364.399</v>
      </c>
      <c r="AO137" s="46">
        <f t="shared" si="371"/>
        <v>2579.9985839705464</v>
      </c>
      <c r="AP137" s="47">
        <v>0</v>
      </c>
      <c r="AQ137" s="4">
        <v>0</v>
      </c>
      <c r="AR137" s="46">
        <v>0</v>
      </c>
      <c r="AS137" s="47">
        <v>0</v>
      </c>
      <c r="AT137" s="4">
        <v>0</v>
      </c>
      <c r="AU137" s="46">
        <v>0</v>
      </c>
      <c r="AV137" s="47">
        <v>0</v>
      </c>
      <c r="AW137" s="4">
        <v>0</v>
      </c>
      <c r="AX137" s="46">
        <v>0</v>
      </c>
      <c r="AY137" s="47">
        <v>0</v>
      </c>
      <c r="AZ137" s="4">
        <v>0</v>
      </c>
      <c r="BA137" s="46">
        <v>0</v>
      </c>
      <c r="BB137" s="47">
        <v>0</v>
      </c>
      <c r="BC137" s="4">
        <v>0</v>
      </c>
      <c r="BD137" s="46">
        <v>0</v>
      </c>
      <c r="BE137" s="47">
        <v>0</v>
      </c>
      <c r="BF137" s="4">
        <v>0</v>
      </c>
      <c r="BG137" s="46">
        <v>0</v>
      </c>
      <c r="BH137" s="47">
        <v>0</v>
      </c>
      <c r="BI137" s="4">
        <v>0</v>
      </c>
      <c r="BJ137" s="46">
        <v>0</v>
      </c>
      <c r="BK137" s="47">
        <v>0</v>
      </c>
      <c r="BL137" s="4">
        <v>0</v>
      </c>
      <c r="BM137" s="46">
        <v>0</v>
      </c>
      <c r="BN137" s="47">
        <v>0</v>
      </c>
      <c r="BO137" s="4">
        <v>0</v>
      </c>
      <c r="BP137" s="46">
        <v>0</v>
      </c>
      <c r="BQ137" s="47">
        <v>3.2780000000000004E-2</v>
      </c>
      <c r="BR137" s="4">
        <v>0.58799999999999997</v>
      </c>
      <c r="BS137" s="46">
        <f t="shared" ref="BS137:BS147" si="379">BR137/BQ137*1000</f>
        <v>17937.766931055517</v>
      </c>
      <c r="BT137" s="47">
        <v>0</v>
      </c>
      <c r="BU137" s="4">
        <v>0</v>
      </c>
      <c r="BV137" s="46">
        <v>0</v>
      </c>
      <c r="BW137" s="47">
        <v>0</v>
      </c>
      <c r="BX137" s="4">
        <v>0</v>
      </c>
      <c r="BY137" s="46">
        <v>0</v>
      </c>
      <c r="BZ137" s="47">
        <v>2.9190000000000001E-2</v>
      </c>
      <c r="CA137" s="4">
        <v>13.13</v>
      </c>
      <c r="CB137" s="46">
        <f t="shared" si="372"/>
        <v>449811.57930798217</v>
      </c>
      <c r="CC137" s="47">
        <v>11.382959999999999</v>
      </c>
      <c r="CD137" s="4">
        <v>171.65600000000001</v>
      </c>
      <c r="CE137" s="46">
        <f t="shared" si="373"/>
        <v>15080.084617709281</v>
      </c>
      <c r="CF137" s="47">
        <v>0</v>
      </c>
      <c r="CG137" s="4">
        <v>0</v>
      </c>
      <c r="CH137" s="46">
        <v>0</v>
      </c>
      <c r="CI137" s="47">
        <v>0</v>
      </c>
      <c r="CJ137" s="4">
        <v>0</v>
      </c>
      <c r="CK137" s="46">
        <v>0</v>
      </c>
      <c r="CL137" s="47">
        <v>0</v>
      </c>
      <c r="CM137" s="4">
        <v>0</v>
      </c>
      <c r="CN137" s="46">
        <v>0</v>
      </c>
      <c r="CO137" s="47">
        <v>0</v>
      </c>
      <c r="CP137" s="4">
        <v>0</v>
      </c>
      <c r="CQ137" s="46">
        <v>0</v>
      </c>
      <c r="CR137" s="47">
        <v>0</v>
      </c>
      <c r="CS137" s="4">
        <v>0</v>
      </c>
      <c r="CT137" s="46">
        <v>0</v>
      </c>
      <c r="CU137" s="47">
        <v>0</v>
      </c>
      <c r="CV137" s="4">
        <v>0</v>
      </c>
      <c r="CW137" s="46">
        <f t="shared" si="374"/>
        <v>0</v>
      </c>
      <c r="CX137" s="47">
        <v>0</v>
      </c>
      <c r="CY137" s="4">
        <v>0</v>
      </c>
      <c r="CZ137" s="46">
        <v>0</v>
      </c>
      <c r="DA137" s="47">
        <v>0</v>
      </c>
      <c r="DB137" s="4">
        <v>0</v>
      </c>
      <c r="DC137" s="46">
        <v>0</v>
      </c>
      <c r="DD137" s="47">
        <v>0</v>
      </c>
      <c r="DE137" s="4">
        <v>0</v>
      </c>
      <c r="DF137" s="46">
        <v>0</v>
      </c>
      <c r="DG137" s="47">
        <v>0</v>
      </c>
      <c r="DH137" s="4">
        <v>0</v>
      </c>
      <c r="DI137" s="46">
        <v>0</v>
      </c>
      <c r="DJ137" s="47">
        <v>0</v>
      </c>
      <c r="DK137" s="4">
        <v>0</v>
      </c>
      <c r="DL137" s="46">
        <v>0</v>
      </c>
      <c r="DM137" s="47">
        <v>0</v>
      </c>
      <c r="DN137" s="4">
        <v>0</v>
      </c>
      <c r="DO137" s="46">
        <v>0</v>
      </c>
      <c r="DP137" s="47">
        <v>0</v>
      </c>
      <c r="DQ137" s="4">
        <v>0</v>
      </c>
      <c r="DR137" s="46">
        <v>0</v>
      </c>
      <c r="DS137" s="47">
        <v>0</v>
      </c>
      <c r="DT137" s="4">
        <v>0</v>
      </c>
      <c r="DU137" s="46">
        <v>0</v>
      </c>
      <c r="DV137" s="47">
        <v>0</v>
      </c>
      <c r="DW137" s="4">
        <v>0</v>
      </c>
      <c r="DX137" s="46">
        <v>0</v>
      </c>
      <c r="DY137" s="47">
        <v>0</v>
      </c>
      <c r="DZ137" s="4">
        <v>0</v>
      </c>
      <c r="EA137" s="46">
        <v>0</v>
      </c>
      <c r="EB137" s="47">
        <v>5.6440000000000001</v>
      </c>
      <c r="EC137" s="4">
        <v>34.567</v>
      </c>
      <c r="ED137" s="46">
        <f t="shared" si="376"/>
        <v>6124.5570517363567</v>
      </c>
      <c r="EE137" s="47">
        <v>0.23</v>
      </c>
      <c r="EF137" s="4">
        <v>2.6309999999999998</v>
      </c>
      <c r="EG137" s="46">
        <f t="shared" si="377"/>
        <v>11439.130434782606</v>
      </c>
      <c r="EH137" s="6">
        <f t="shared" si="357"/>
        <v>160.63230000000001</v>
      </c>
      <c r="EI137" s="11">
        <f t="shared" si="358"/>
        <v>606.029</v>
      </c>
    </row>
    <row r="138" spans="1:139" x14ac:dyDescent="0.3">
      <c r="A138" s="60">
        <v>2019</v>
      </c>
      <c r="B138" s="61" t="s">
        <v>7</v>
      </c>
      <c r="C138" s="47">
        <v>0</v>
      </c>
      <c r="D138" s="4">
        <v>0</v>
      </c>
      <c r="E138" s="46">
        <v>0</v>
      </c>
      <c r="F138" s="47">
        <v>0</v>
      </c>
      <c r="G138" s="4">
        <v>0</v>
      </c>
      <c r="H138" s="46">
        <v>0</v>
      </c>
      <c r="I138" s="47">
        <v>0</v>
      </c>
      <c r="J138" s="4">
        <v>0</v>
      </c>
      <c r="K138" s="46">
        <v>0</v>
      </c>
      <c r="L138" s="47">
        <v>5.9573</v>
      </c>
      <c r="M138" s="4">
        <v>49.351999999999997</v>
      </c>
      <c r="N138" s="46">
        <f t="shared" si="369"/>
        <v>8284.289862857333</v>
      </c>
      <c r="O138" s="47">
        <v>0</v>
      </c>
      <c r="P138" s="4">
        <v>0</v>
      </c>
      <c r="Q138" s="46">
        <f t="shared" si="370"/>
        <v>0</v>
      </c>
      <c r="R138" s="47">
        <v>0</v>
      </c>
      <c r="S138" s="4">
        <v>0</v>
      </c>
      <c r="T138" s="46">
        <v>0</v>
      </c>
      <c r="U138" s="47"/>
      <c r="V138" s="4"/>
      <c r="W138" s="46"/>
      <c r="X138" s="47">
        <v>0</v>
      </c>
      <c r="Y138" s="4">
        <v>0</v>
      </c>
      <c r="Z138" s="46">
        <v>0</v>
      </c>
      <c r="AA138" s="47">
        <v>0</v>
      </c>
      <c r="AB138" s="4">
        <v>0</v>
      </c>
      <c r="AC138" s="46">
        <v>0</v>
      </c>
      <c r="AD138" s="47">
        <v>0.16</v>
      </c>
      <c r="AE138" s="4">
        <v>6.6239999999999997</v>
      </c>
      <c r="AF138" s="46">
        <f t="shared" si="378"/>
        <v>41400</v>
      </c>
      <c r="AG138" s="47">
        <v>0</v>
      </c>
      <c r="AH138" s="4">
        <v>0</v>
      </c>
      <c r="AI138" s="46">
        <v>0</v>
      </c>
      <c r="AJ138" s="47">
        <v>0</v>
      </c>
      <c r="AK138" s="4">
        <v>0</v>
      </c>
      <c r="AL138" s="46">
        <v>0</v>
      </c>
      <c r="AM138" s="47">
        <v>197.11199999999999</v>
      </c>
      <c r="AN138" s="4">
        <v>547.94100000000003</v>
      </c>
      <c r="AO138" s="46">
        <f t="shared" si="371"/>
        <v>2779.8459758918789</v>
      </c>
      <c r="AP138" s="47">
        <v>0</v>
      </c>
      <c r="AQ138" s="4">
        <v>0</v>
      </c>
      <c r="AR138" s="46">
        <v>0</v>
      </c>
      <c r="AS138" s="47">
        <v>0</v>
      </c>
      <c r="AT138" s="4">
        <v>0</v>
      </c>
      <c r="AU138" s="46">
        <v>0</v>
      </c>
      <c r="AV138" s="47">
        <v>0</v>
      </c>
      <c r="AW138" s="4">
        <v>0</v>
      </c>
      <c r="AX138" s="46">
        <v>0</v>
      </c>
      <c r="AY138" s="47">
        <v>0</v>
      </c>
      <c r="AZ138" s="4">
        <v>0</v>
      </c>
      <c r="BA138" s="46">
        <v>0</v>
      </c>
      <c r="BB138" s="47">
        <v>0</v>
      </c>
      <c r="BC138" s="4">
        <v>0</v>
      </c>
      <c r="BD138" s="46">
        <v>0</v>
      </c>
      <c r="BE138" s="47">
        <v>0</v>
      </c>
      <c r="BF138" s="4">
        <v>0</v>
      </c>
      <c r="BG138" s="46">
        <v>0</v>
      </c>
      <c r="BH138" s="47">
        <v>0</v>
      </c>
      <c r="BI138" s="4">
        <v>0</v>
      </c>
      <c r="BJ138" s="46">
        <v>0</v>
      </c>
      <c r="BK138" s="47">
        <v>0</v>
      </c>
      <c r="BL138" s="4">
        <v>0</v>
      </c>
      <c r="BM138" s="46">
        <v>0</v>
      </c>
      <c r="BN138" s="47">
        <v>0</v>
      </c>
      <c r="BO138" s="4">
        <v>0</v>
      </c>
      <c r="BP138" s="46">
        <v>0</v>
      </c>
      <c r="BQ138" s="47">
        <v>0.38700000000000001</v>
      </c>
      <c r="BR138" s="4">
        <v>5.1669999999999998</v>
      </c>
      <c r="BS138" s="46">
        <f t="shared" si="379"/>
        <v>13351.421188630491</v>
      </c>
      <c r="BT138" s="47">
        <v>0</v>
      </c>
      <c r="BU138" s="4">
        <v>0</v>
      </c>
      <c r="BV138" s="46">
        <v>0</v>
      </c>
      <c r="BW138" s="47">
        <v>0</v>
      </c>
      <c r="BX138" s="4">
        <v>0</v>
      </c>
      <c r="BY138" s="46">
        <v>0</v>
      </c>
      <c r="BZ138" s="47">
        <v>0</v>
      </c>
      <c r="CA138" s="4">
        <v>0</v>
      </c>
      <c r="CB138" s="46">
        <v>0</v>
      </c>
      <c r="CC138" s="47">
        <v>14.311920000000001</v>
      </c>
      <c r="CD138" s="4">
        <v>129.494</v>
      </c>
      <c r="CE138" s="46">
        <f t="shared" si="373"/>
        <v>9047.9823811200731</v>
      </c>
      <c r="CF138" s="47">
        <v>0</v>
      </c>
      <c r="CG138" s="4">
        <v>0</v>
      </c>
      <c r="CH138" s="46">
        <v>0</v>
      </c>
      <c r="CI138" s="47">
        <v>0</v>
      </c>
      <c r="CJ138" s="4">
        <v>0</v>
      </c>
      <c r="CK138" s="46">
        <v>0</v>
      </c>
      <c r="CL138" s="47">
        <v>0</v>
      </c>
      <c r="CM138" s="4">
        <v>0</v>
      </c>
      <c r="CN138" s="46">
        <v>0</v>
      </c>
      <c r="CO138" s="47">
        <v>0</v>
      </c>
      <c r="CP138" s="4">
        <v>0</v>
      </c>
      <c r="CQ138" s="46">
        <v>0</v>
      </c>
      <c r="CR138" s="47">
        <v>0</v>
      </c>
      <c r="CS138" s="4">
        <v>0</v>
      </c>
      <c r="CT138" s="46">
        <v>0</v>
      </c>
      <c r="CU138" s="47">
        <v>0</v>
      </c>
      <c r="CV138" s="4">
        <v>0</v>
      </c>
      <c r="CW138" s="46">
        <f t="shared" si="374"/>
        <v>0</v>
      </c>
      <c r="CX138" s="47">
        <v>0</v>
      </c>
      <c r="CY138" s="4">
        <v>0</v>
      </c>
      <c r="CZ138" s="46">
        <v>0</v>
      </c>
      <c r="DA138" s="47">
        <v>0</v>
      </c>
      <c r="DB138" s="4">
        <v>0</v>
      </c>
      <c r="DC138" s="46">
        <v>0</v>
      </c>
      <c r="DD138" s="47">
        <v>0</v>
      </c>
      <c r="DE138" s="4">
        <v>0</v>
      </c>
      <c r="DF138" s="46">
        <v>0</v>
      </c>
      <c r="DG138" s="47">
        <v>0</v>
      </c>
      <c r="DH138" s="4">
        <v>0</v>
      </c>
      <c r="DI138" s="46">
        <v>0</v>
      </c>
      <c r="DJ138" s="47">
        <v>0</v>
      </c>
      <c r="DK138" s="4">
        <v>0</v>
      </c>
      <c r="DL138" s="46">
        <v>0</v>
      </c>
      <c r="DM138" s="47">
        <v>0</v>
      </c>
      <c r="DN138" s="4">
        <v>0</v>
      </c>
      <c r="DO138" s="46">
        <v>0</v>
      </c>
      <c r="DP138" s="47">
        <v>0.1575</v>
      </c>
      <c r="DQ138" s="4">
        <v>8.5399999999999991</v>
      </c>
      <c r="DR138" s="46">
        <f t="shared" si="375"/>
        <v>54222.222222222212</v>
      </c>
      <c r="DS138" s="47">
        <v>0</v>
      </c>
      <c r="DT138" s="4">
        <v>0</v>
      </c>
      <c r="DU138" s="46">
        <v>0</v>
      </c>
      <c r="DV138" s="47">
        <v>0</v>
      </c>
      <c r="DW138" s="4">
        <v>0</v>
      </c>
      <c r="DX138" s="46">
        <v>0</v>
      </c>
      <c r="DY138" s="47">
        <v>0</v>
      </c>
      <c r="DZ138" s="4">
        <v>0</v>
      </c>
      <c r="EA138" s="46">
        <v>0</v>
      </c>
      <c r="EB138" s="47">
        <v>5.04</v>
      </c>
      <c r="EC138" s="4">
        <v>44.316000000000003</v>
      </c>
      <c r="ED138" s="46">
        <f t="shared" si="376"/>
        <v>8792.8571428571431</v>
      </c>
      <c r="EE138" s="47">
        <v>7.508</v>
      </c>
      <c r="EF138" s="4">
        <v>60.445999999999998</v>
      </c>
      <c r="EG138" s="46">
        <f t="shared" si="377"/>
        <v>8050.8790623335108</v>
      </c>
      <c r="EH138" s="6">
        <f t="shared" si="357"/>
        <v>230.63372000000001</v>
      </c>
      <c r="EI138" s="11">
        <f t="shared" si="358"/>
        <v>851.88</v>
      </c>
    </row>
    <row r="139" spans="1:139" x14ac:dyDescent="0.3">
      <c r="A139" s="60">
        <v>2019</v>
      </c>
      <c r="B139" s="61" t="s">
        <v>8</v>
      </c>
      <c r="C139" s="47">
        <v>0</v>
      </c>
      <c r="D139" s="4">
        <v>0</v>
      </c>
      <c r="E139" s="46">
        <v>0</v>
      </c>
      <c r="F139" s="47">
        <v>0</v>
      </c>
      <c r="G139" s="4">
        <v>0</v>
      </c>
      <c r="H139" s="46">
        <v>0</v>
      </c>
      <c r="I139" s="47">
        <v>0</v>
      </c>
      <c r="J139" s="4">
        <v>0</v>
      </c>
      <c r="K139" s="46">
        <v>0</v>
      </c>
      <c r="L139" s="47">
        <v>1.93327</v>
      </c>
      <c r="M139" s="4">
        <v>22.562000000000001</v>
      </c>
      <c r="N139" s="46">
        <f t="shared" si="369"/>
        <v>11670.382305627254</v>
      </c>
      <c r="O139" s="47">
        <v>0</v>
      </c>
      <c r="P139" s="4">
        <v>0</v>
      </c>
      <c r="Q139" s="46">
        <f t="shared" si="370"/>
        <v>0</v>
      </c>
      <c r="R139" s="47">
        <v>0</v>
      </c>
      <c r="S139" s="4">
        <v>0</v>
      </c>
      <c r="T139" s="46">
        <v>0</v>
      </c>
      <c r="U139" s="47"/>
      <c r="V139" s="4"/>
      <c r="W139" s="46"/>
      <c r="X139" s="47">
        <v>0</v>
      </c>
      <c r="Y139" s="4">
        <v>0</v>
      </c>
      <c r="Z139" s="46">
        <v>0</v>
      </c>
      <c r="AA139" s="47">
        <v>0</v>
      </c>
      <c r="AB139" s="4">
        <v>0</v>
      </c>
      <c r="AC139" s="46">
        <v>0</v>
      </c>
      <c r="AD139" s="47">
        <v>0</v>
      </c>
      <c r="AE139" s="4">
        <v>0</v>
      </c>
      <c r="AF139" s="46">
        <v>0</v>
      </c>
      <c r="AG139" s="47">
        <v>0</v>
      </c>
      <c r="AH139" s="4">
        <v>0</v>
      </c>
      <c r="AI139" s="46">
        <v>0</v>
      </c>
      <c r="AJ139" s="47">
        <v>0</v>
      </c>
      <c r="AK139" s="4">
        <v>0</v>
      </c>
      <c r="AL139" s="46">
        <v>0</v>
      </c>
      <c r="AM139" s="47">
        <v>126.02</v>
      </c>
      <c r="AN139" s="4">
        <v>338.32299999999998</v>
      </c>
      <c r="AO139" s="46">
        <f t="shared" si="371"/>
        <v>2684.6770353912075</v>
      </c>
      <c r="AP139" s="47">
        <v>0</v>
      </c>
      <c r="AQ139" s="4">
        <v>0</v>
      </c>
      <c r="AR139" s="46">
        <v>0</v>
      </c>
      <c r="AS139" s="47">
        <v>0</v>
      </c>
      <c r="AT139" s="4">
        <v>0</v>
      </c>
      <c r="AU139" s="46">
        <v>0</v>
      </c>
      <c r="AV139" s="47">
        <v>0</v>
      </c>
      <c r="AW139" s="4">
        <v>0</v>
      </c>
      <c r="AX139" s="46">
        <v>0</v>
      </c>
      <c r="AY139" s="47">
        <v>0</v>
      </c>
      <c r="AZ139" s="4">
        <v>0</v>
      </c>
      <c r="BA139" s="46">
        <v>0</v>
      </c>
      <c r="BB139" s="47">
        <v>0</v>
      </c>
      <c r="BC139" s="4">
        <v>0</v>
      </c>
      <c r="BD139" s="46">
        <v>0</v>
      </c>
      <c r="BE139" s="47">
        <v>0</v>
      </c>
      <c r="BF139" s="4">
        <v>0</v>
      </c>
      <c r="BG139" s="46">
        <v>0</v>
      </c>
      <c r="BH139" s="47">
        <v>0</v>
      </c>
      <c r="BI139" s="4">
        <v>0</v>
      </c>
      <c r="BJ139" s="46">
        <v>0</v>
      </c>
      <c r="BK139" s="47">
        <v>0</v>
      </c>
      <c r="BL139" s="4">
        <v>0</v>
      </c>
      <c r="BM139" s="46">
        <v>0</v>
      </c>
      <c r="BN139" s="47">
        <v>0</v>
      </c>
      <c r="BO139" s="4">
        <v>0</v>
      </c>
      <c r="BP139" s="46">
        <v>0</v>
      </c>
      <c r="BQ139" s="47">
        <v>1E-3</v>
      </c>
      <c r="BR139" s="4">
        <v>0.34</v>
      </c>
      <c r="BS139" s="46">
        <f t="shared" si="379"/>
        <v>340000</v>
      </c>
      <c r="BT139" s="47">
        <v>0</v>
      </c>
      <c r="BU139" s="4">
        <v>0</v>
      </c>
      <c r="BV139" s="46">
        <v>0</v>
      </c>
      <c r="BW139" s="47">
        <v>0</v>
      </c>
      <c r="BX139" s="4">
        <v>0</v>
      </c>
      <c r="BY139" s="46">
        <v>0</v>
      </c>
      <c r="BZ139" s="47">
        <v>0.9</v>
      </c>
      <c r="CA139" s="4">
        <v>7.4790000000000001</v>
      </c>
      <c r="CB139" s="46">
        <f t="shared" si="372"/>
        <v>8310</v>
      </c>
      <c r="CC139" s="47">
        <v>7.85738</v>
      </c>
      <c r="CD139" s="4">
        <v>56.125999999999998</v>
      </c>
      <c r="CE139" s="46">
        <f t="shared" si="373"/>
        <v>7143.0934993598376</v>
      </c>
      <c r="CF139" s="47">
        <v>0</v>
      </c>
      <c r="CG139" s="4">
        <v>0</v>
      </c>
      <c r="CH139" s="46">
        <v>0</v>
      </c>
      <c r="CI139" s="47">
        <v>0</v>
      </c>
      <c r="CJ139" s="4">
        <v>0</v>
      </c>
      <c r="CK139" s="46">
        <v>0</v>
      </c>
      <c r="CL139" s="47">
        <v>0</v>
      </c>
      <c r="CM139" s="4">
        <v>0</v>
      </c>
      <c r="CN139" s="46">
        <v>0</v>
      </c>
      <c r="CO139" s="47">
        <v>0</v>
      </c>
      <c r="CP139" s="4">
        <v>0</v>
      </c>
      <c r="CQ139" s="46">
        <v>0</v>
      </c>
      <c r="CR139" s="47">
        <v>0</v>
      </c>
      <c r="CS139" s="4">
        <v>0</v>
      </c>
      <c r="CT139" s="46">
        <v>0</v>
      </c>
      <c r="CU139" s="47">
        <v>0</v>
      </c>
      <c r="CV139" s="4">
        <v>0</v>
      </c>
      <c r="CW139" s="46">
        <f t="shared" si="374"/>
        <v>0</v>
      </c>
      <c r="CX139" s="47">
        <v>0</v>
      </c>
      <c r="CY139" s="4">
        <v>0</v>
      </c>
      <c r="CZ139" s="46">
        <v>0</v>
      </c>
      <c r="DA139" s="47">
        <v>0</v>
      </c>
      <c r="DB139" s="4">
        <v>0</v>
      </c>
      <c r="DC139" s="46">
        <v>0</v>
      </c>
      <c r="DD139" s="47">
        <v>0</v>
      </c>
      <c r="DE139" s="4">
        <v>0</v>
      </c>
      <c r="DF139" s="46">
        <v>0</v>
      </c>
      <c r="DG139" s="47">
        <v>0</v>
      </c>
      <c r="DH139" s="4">
        <v>0</v>
      </c>
      <c r="DI139" s="46">
        <v>0</v>
      </c>
      <c r="DJ139" s="47">
        <v>0</v>
      </c>
      <c r="DK139" s="4">
        <v>0</v>
      </c>
      <c r="DL139" s="46">
        <v>0</v>
      </c>
      <c r="DM139" s="47">
        <v>0</v>
      </c>
      <c r="DN139" s="4">
        <v>0</v>
      </c>
      <c r="DO139" s="46">
        <v>0</v>
      </c>
      <c r="DP139" s="47">
        <v>0</v>
      </c>
      <c r="DQ139" s="4">
        <v>0</v>
      </c>
      <c r="DR139" s="46">
        <v>0</v>
      </c>
      <c r="DS139" s="47">
        <v>0</v>
      </c>
      <c r="DT139" s="4">
        <v>0</v>
      </c>
      <c r="DU139" s="46">
        <v>0</v>
      </c>
      <c r="DV139" s="47">
        <v>0</v>
      </c>
      <c r="DW139" s="4">
        <v>0</v>
      </c>
      <c r="DX139" s="46">
        <v>0</v>
      </c>
      <c r="DY139" s="47">
        <v>0</v>
      </c>
      <c r="DZ139" s="4">
        <v>0</v>
      </c>
      <c r="EA139" s="46">
        <v>0</v>
      </c>
      <c r="EB139" s="47">
        <v>0</v>
      </c>
      <c r="EC139" s="4">
        <v>0</v>
      </c>
      <c r="ED139" s="46">
        <v>0</v>
      </c>
      <c r="EE139" s="47">
        <v>9.0609999999999999</v>
      </c>
      <c r="EF139" s="4">
        <v>83.561999999999998</v>
      </c>
      <c r="EG139" s="46">
        <f t="shared" si="377"/>
        <v>9222.1609093918996</v>
      </c>
      <c r="EH139" s="6">
        <f t="shared" si="357"/>
        <v>145.77265</v>
      </c>
      <c r="EI139" s="11">
        <f t="shared" si="358"/>
        <v>508.392</v>
      </c>
    </row>
    <row r="140" spans="1:139" x14ac:dyDescent="0.3">
      <c r="A140" s="60">
        <v>2019</v>
      </c>
      <c r="B140" s="61" t="s">
        <v>9</v>
      </c>
      <c r="C140" s="47">
        <v>0</v>
      </c>
      <c r="D140" s="4">
        <v>0</v>
      </c>
      <c r="E140" s="46">
        <v>0</v>
      </c>
      <c r="F140" s="47">
        <v>0</v>
      </c>
      <c r="G140" s="4">
        <v>0</v>
      </c>
      <c r="H140" s="46">
        <v>0</v>
      </c>
      <c r="I140" s="47">
        <v>0</v>
      </c>
      <c r="J140" s="4">
        <v>0</v>
      </c>
      <c r="K140" s="46">
        <v>0</v>
      </c>
      <c r="L140" s="47">
        <v>1.5205799999999998</v>
      </c>
      <c r="M140" s="4">
        <v>16.169</v>
      </c>
      <c r="N140" s="46">
        <f t="shared" si="369"/>
        <v>10633.442502203108</v>
      </c>
      <c r="O140" s="47">
        <v>0</v>
      </c>
      <c r="P140" s="4">
        <v>0</v>
      </c>
      <c r="Q140" s="46">
        <f t="shared" si="370"/>
        <v>0</v>
      </c>
      <c r="R140" s="47">
        <v>0</v>
      </c>
      <c r="S140" s="4">
        <v>0</v>
      </c>
      <c r="T140" s="46">
        <v>0</v>
      </c>
      <c r="U140" s="47"/>
      <c r="V140" s="4"/>
      <c r="W140" s="46"/>
      <c r="X140" s="47">
        <v>0</v>
      </c>
      <c r="Y140" s="4">
        <v>0</v>
      </c>
      <c r="Z140" s="46">
        <v>0</v>
      </c>
      <c r="AA140" s="47">
        <v>0</v>
      </c>
      <c r="AB140" s="4">
        <v>0</v>
      </c>
      <c r="AC140" s="46">
        <v>0</v>
      </c>
      <c r="AD140" s="47">
        <v>1.8722699999999999</v>
      </c>
      <c r="AE140" s="4">
        <v>160.619</v>
      </c>
      <c r="AF140" s="46">
        <f t="shared" si="378"/>
        <v>85788.374539996905</v>
      </c>
      <c r="AG140" s="47">
        <v>0</v>
      </c>
      <c r="AH140" s="4">
        <v>0</v>
      </c>
      <c r="AI140" s="46">
        <v>0</v>
      </c>
      <c r="AJ140" s="47">
        <v>0</v>
      </c>
      <c r="AK140" s="4">
        <v>0</v>
      </c>
      <c r="AL140" s="46">
        <v>0</v>
      </c>
      <c r="AM140" s="47">
        <v>164.65299999999999</v>
      </c>
      <c r="AN140" s="4">
        <v>449.28500000000003</v>
      </c>
      <c r="AO140" s="46">
        <f t="shared" ref="AO140" si="380">AN140/AM140*1000</f>
        <v>2728.6778862213264</v>
      </c>
      <c r="AP140" s="47">
        <v>0</v>
      </c>
      <c r="AQ140" s="4">
        <v>0</v>
      </c>
      <c r="AR140" s="46">
        <v>0</v>
      </c>
      <c r="AS140" s="47">
        <v>0</v>
      </c>
      <c r="AT140" s="4">
        <v>0</v>
      </c>
      <c r="AU140" s="46">
        <v>0</v>
      </c>
      <c r="AV140" s="47">
        <v>0</v>
      </c>
      <c r="AW140" s="4">
        <v>0</v>
      </c>
      <c r="AX140" s="46">
        <v>0</v>
      </c>
      <c r="AY140" s="47">
        <v>0</v>
      </c>
      <c r="AZ140" s="4">
        <v>0</v>
      </c>
      <c r="BA140" s="46">
        <v>0</v>
      </c>
      <c r="BB140" s="47">
        <v>0</v>
      </c>
      <c r="BC140" s="4">
        <v>0</v>
      </c>
      <c r="BD140" s="46">
        <v>0</v>
      </c>
      <c r="BE140" s="47">
        <v>0</v>
      </c>
      <c r="BF140" s="4">
        <v>0</v>
      </c>
      <c r="BG140" s="46">
        <v>0</v>
      </c>
      <c r="BH140" s="47">
        <v>0</v>
      </c>
      <c r="BI140" s="4">
        <v>0</v>
      </c>
      <c r="BJ140" s="46">
        <v>0</v>
      </c>
      <c r="BK140" s="47">
        <v>0.1</v>
      </c>
      <c r="BL140" s="4">
        <v>1.175</v>
      </c>
      <c r="BM140" s="46">
        <f t="shared" ref="BM140" si="381">BL140/BK140*1000</f>
        <v>11750</v>
      </c>
      <c r="BN140" s="47">
        <v>0</v>
      </c>
      <c r="BO140" s="4">
        <v>0</v>
      </c>
      <c r="BP140" s="46">
        <v>0</v>
      </c>
      <c r="BQ140" s="47">
        <v>2.1120000000000001</v>
      </c>
      <c r="BR140" s="4">
        <v>19.007999999999999</v>
      </c>
      <c r="BS140" s="46">
        <f t="shared" si="379"/>
        <v>9000</v>
      </c>
      <c r="BT140" s="47">
        <v>0</v>
      </c>
      <c r="BU140" s="4">
        <v>0</v>
      </c>
      <c r="BV140" s="46">
        <v>0</v>
      </c>
      <c r="BW140" s="47">
        <v>0</v>
      </c>
      <c r="BX140" s="4">
        <v>0</v>
      </c>
      <c r="BY140" s="46">
        <v>0</v>
      </c>
      <c r="BZ140" s="47">
        <v>1.2689999999999999</v>
      </c>
      <c r="CA140" s="4">
        <v>13.762</v>
      </c>
      <c r="CB140" s="46">
        <f t="shared" si="372"/>
        <v>10844.759653270292</v>
      </c>
      <c r="CC140" s="47">
        <v>7.0628400000000005</v>
      </c>
      <c r="CD140" s="4">
        <v>48.866</v>
      </c>
      <c r="CE140" s="46">
        <f t="shared" si="373"/>
        <v>6918.7465665369737</v>
      </c>
      <c r="CF140" s="47">
        <v>0</v>
      </c>
      <c r="CG140" s="4">
        <v>0</v>
      </c>
      <c r="CH140" s="46">
        <v>0</v>
      </c>
      <c r="CI140" s="47">
        <v>0</v>
      </c>
      <c r="CJ140" s="4">
        <v>0</v>
      </c>
      <c r="CK140" s="46">
        <v>0</v>
      </c>
      <c r="CL140" s="47">
        <v>0</v>
      </c>
      <c r="CM140" s="4">
        <v>0</v>
      </c>
      <c r="CN140" s="46">
        <v>0</v>
      </c>
      <c r="CO140" s="47">
        <v>0</v>
      </c>
      <c r="CP140" s="4">
        <v>0</v>
      </c>
      <c r="CQ140" s="46">
        <v>0</v>
      </c>
      <c r="CR140" s="47">
        <v>0</v>
      </c>
      <c r="CS140" s="4">
        <v>0</v>
      </c>
      <c r="CT140" s="46">
        <v>0</v>
      </c>
      <c r="CU140" s="47">
        <v>0</v>
      </c>
      <c r="CV140" s="4">
        <v>0</v>
      </c>
      <c r="CW140" s="46">
        <f t="shared" si="374"/>
        <v>0</v>
      </c>
      <c r="CX140" s="47">
        <v>0</v>
      </c>
      <c r="CY140" s="4">
        <v>0</v>
      </c>
      <c r="CZ140" s="46">
        <v>0</v>
      </c>
      <c r="DA140" s="47">
        <v>0</v>
      </c>
      <c r="DB140" s="4">
        <v>0</v>
      </c>
      <c r="DC140" s="46">
        <v>0</v>
      </c>
      <c r="DD140" s="47">
        <v>0</v>
      </c>
      <c r="DE140" s="4">
        <v>0</v>
      </c>
      <c r="DF140" s="46">
        <v>0</v>
      </c>
      <c r="DG140" s="47">
        <v>0</v>
      </c>
      <c r="DH140" s="4">
        <v>0</v>
      </c>
      <c r="DI140" s="46">
        <v>0</v>
      </c>
      <c r="DJ140" s="47">
        <v>0</v>
      </c>
      <c r="DK140" s="4">
        <v>0</v>
      </c>
      <c r="DL140" s="46">
        <v>0</v>
      </c>
      <c r="DM140" s="47">
        <v>0</v>
      </c>
      <c r="DN140" s="4">
        <v>0</v>
      </c>
      <c r="DO140" s="46">
        <v>0</v>
      </c>
      <c r="DP140" s="47">
        <v>0.20399999999999999</v>
      </c>
      <c r="DQ140" s="4">
        <v>8.5120000000000005</v>
      </c>
      <c r="DR140" s="46">
        <f t="shared" si="375"/>
        <v>41725.490196078441</v>
      </c>
      <c r="DS140" s="47">
        <v>0</v>
      </c>
      <c r="DT140" s="4">
        <v>0</v>
      </c>
      <c r="DU140" s="46">
        <v>0</v>
      </c>
      <c r="DV140" s="47">
        <v>0</v>
      </c>
      <c r="DW140" s="4">
        <v>0</v>
      </c>
      <c r="DX140" s="46">
        <v>0</v>
      </c>
      <c r="DY140" s="47">
        <v>0</v>
      </c>
      <c r="DZ140" s="4">
        <v>0</v>
      </c>
      <c r="EA140" s="46">
        <v>0</v>
      </c>
      <c r="EB140" s="47">
        <v>5.04</v>
      </c>
      <c r="EC140" s="4">
        <v>44.362000000000002</v>
      </c>
      <c r="ED140" s="46">
        <f t="shared" si="376"/>
        <v>8801.9841269841272</v>
      </c>
      <c r="EE140" s="47">
        <v>3.3319999999999999</v>
      </c>
      <c r="EF140" s="4">
        <v>21.716999999999999</v>
      </c>
      <c r="EG140" s="46">
        <f t="shared" si="377"/>
        <v>6517.7070828331325</v>
      </c>
      <c r="EH140" s="6">
        <f t="shared" si="357"/>
        <v>187.16568999999998</v>
      </c>
      <c r="EI140" s="11">
        <f t="shared" si="358"/>
        <v>783.47499999999991</v>
      </c>
    </row>
    <row r="141" spans="1:139" x14ac:dyDescent="0.3">
      <c r="A141" s="60">
        <v>2019</v>
      </c>
      <c r="B141" s="61" t="s">
        <v>10</v>
      </c>
      <c r="C141" s="47">
        <v>0</v>
      </c>
      <c r="D141" s="4">
        <v>0</v>
      </c>
      <c r="E141" s="46">
        <v>0</v>
      </c>
      <c r="F141" s="47">
        <v>0</v>
      </c>
      <c r="G141" s="4">
        <v>0</v>
      </c>
      <c r="H141" s="46">
        <v>0</v>
      </c>
      <c r="I141" s="47">
        <v>0</v>
      </c>
      <c r="J141" s="4">
        <v>0</v>
      </c>
      <c r="K141" s="46">
        <v>0</v>
      </c>
      <c r="L141" s="47">
        <v>2.0394700000000001</v>
      </c>
      <c r="M141" s="4">
        <v>2.7509999999999999</v>
      </c>
      <c r="N141" s="46">
        <f t="shared" si="369"/>
        <v>1348.8798560410303</v>
      </c>
      <c r="O141" s="47">
        <v>0</v>
      </c>
      <c r="P141" s="4">
        <v>0</v>
      </c>
      <c r="Q141" s="46">
        <f t="shared" si="370"/>
        <v>0</v>
      </c>
      <c r="R141" s="47">
        <v>0</v>
      </c>
      <c r="S141" s="4">
        <v>0</v>
      </c>
      <c r="T141" s="46">
        <v>0</v>
      </c>
      <c r="U141" s="47"/>
      <c r="V141" s="4"/>
      <c r="W141" s="46"/>
      <c r="X141" s="47">
        <v>0</v>
      </c>
      <c r="Y141" s="4">
        <v>0</v>
      </c>
      <c r="Z141" s="46">
        <v>0</v>
      </c>
      <c r="AA141" s="47">
        <v>0</v>
      </c>
      <c r="AB141" s="4">
        <v>0</v>
      </c>
      <c r="AC141" s="46">
        <v>0</v>
      </c>
      <c r="AD141" s="47">
        <v>7.0962200000000006</v>
      </c>
      <c r="AE141" s="4">
        <v>38.119</v>
      </c>
      <c r="AF141" s="46">
        <f t="shared" si="378"/>
        <v>5371.7331198863612</v>
      </c>
      <c r="AG141" s="47">
        <v>0</v>
      </c>
      <c r="AH141" s="4">
        <v>0</v>
      </c>
      <c r="AI141" s="46">
        <v>0</v>
      </c>
      <c r="AJ141" s="47">
        <v>0</v>
      </c>
      <c r="AK141" s="4">
        <v>0</v>
      </c>
      <c r="AL141" s="46">
        <v>0</v>
      </c>
      <c r="AM141" s="47">
        <v>306.666</v>
      </c>
      <c r="AN141" s="4">
        <v>394.524</v>
      </c>
      <c r="AO141" s="46">
        <f t="shared" si="371"/>
        <v>1286.4941010741329</v>
      </c>
      <c r="AP141" s="47">
        <v>0</v>
      </c>
      <c r="AQ141" s="4">
        <v>0</v>
      </c>
      <c r="AR141" s="46">
        <v>0</v>
      </c>
      <c r="AS141" s="47">
        <v>0</v>
      </c>
      <c r="AT141" s="4">
        <v>0</v>
      </c>
      <c r="AU141" s="46">
        <v>0</v>
      </c>
      <c r="AV141" s="47">
        <v>0</v>
      </c>
      <c r="AW141" s="4">
        <v>0</v>
      </c>
      <c r="AX141" s="46">
        <v>0</v>
      </c>
      <c r="AY141" s="47">
        <v>0</v>
      </c>
      <c r="AZ141" s="4">
        <v>0</v>
      </c>
      <c r="BA141" s="46">
        <v>0</v>
      </c>
      <c r="BB141" s="47">
        <v>0</v>
      </c>
      <c r="BC141" s="4">
        <v>0</v>
      </c>
      <c r="BD141" s="46">
        <v>0</v>
      </c>
      <c r="BE141" s="47">
        <v>0</v>
      </c>
      <c r="BF141" s="4">
        <v>0</v>
      </c>
      <c r="BG141" s="46">
        <v>0</v>
      </c>
      <c r="BH141" s="47">
        <v>0</v>
      </c>
      <c r="BI141" s="4">
        <v>0</v>
      </c>
      <c r="BJ141" s="46">
        <v>0</v>
      </c>
      <c r="BK141" s="47">
        <v>0</v>
      </c>
      <c r="BL141" s="4">
        <v>0</v>
      </c>
      <c r="BM141" s="46">
        <v>0</v>
      </c>
      <c r="BN141" s="47">
        <v>0</v>
      </c>
      <c r="BO141" s="4">
        <v>0</v>
      </c>
      <c r="BP141" s="46">
        <v>0</v>
      </c>
      <c r="BQ141" s="47">
        <v>0</v>
      </c>
      <c r="BR141" s="4">
        <v>0</v>
      </c>
      <c r="BS141" s="46">
        <v>0</v>
      </c>
      <c r="BT141" s="47">
        <v>0</v>
      </c>
      <c r="BU141" s="4">
        <v>0</v>
      </c>
      <c r="BV141" s="46">
        <v>0</v>
      </c>
      <c r="BW141" s="47">
        <v>0</v>
      </c>
      <c r="BX141" s="4">
        <v>0</v>
      </c>
      <c r="BY141" s="46">
        <v>0</v>
      </c>
      <c r="BZ141" s="47">
        <v>0</v>
      </c>
      <c r="CA141" s="4">
        <v>0</v>
      </c>
      <c r="CB141" s="46">
        <v>0</v>
      </c>
      <c r="CC141" s="47">
        <v>9.6935900000000004</v>
      </c>
      <c r="CD141" s="4">
        <v>116.66500000000001</v>
      </c>
      <c r="CE141" s="46">
        <f t="shared" si="373"/>
        <v>12035.272793670869</v>
      </c>
      <c r="CF141" s="47">
        <v>0</v>
      </c>
      <c r="CG141" s="4">
        <v>0</v>
      </c>
      <c r="CH141" s="46">
        <v>0</v>
      </c>
      <c r="CI141" s="47">
        <v>0</v>
      </c>
      <c r="CJ141" s="4">
        <v>0</v>
      </c>
      <c r="CK141" s="46">
        <v>0</v>
      </c>
      <c r="CL141" s="47">
        <v>0</v>
      </c>
      <c r="CM141" s="4">
        <v>0</v>
      </c>
      <c r="CN141" s="46">
        <v>0</v>
      </c>
      <c r="CO141" s="47">
        <v>0</v>
      </c>
      <c r="CP141" s="4">
        <v>0</v>
      </c>
      <c r="CQ141" s="46">
        <v>0</v>
      </c>
      <c r="CR141" s="47">
        <v>0</v>
      </c>
      <c r="CS141" s="4">
        <v>0</v>
      </c>
      <c r="CT141" s="46">
        <v>0</v>
      </c>
      <c r="CU141" s="47">
        <v>0</v>
      </c>
      <c r="CV141" s="4">
        <v>0</v>
      </c>
      <c r="CW141" s="46">
        <f t="shared" si="374"/>
        <v>0</v>
      </c>
      <c r="CX141" s="47">
        <v>0</v>
      </c>
      <c r="CY141" s="4">
        <v>0</v>
      </c>
      <c r="CZ141" s="46">
        <v>0</v>
      </c>
      <c r="DA141" s="47">
        <v>0</v>
      </c>
      <c r="DB141" s="4">
        <v>0</v>
      </c>
      <c r="DC141" s="46">
        <v>0</v>
      </c>
      <c r="DD141" s="47">
        <v>0</v>
      </c>
      <c r="DE141" s="4">
        <v>0</v>
      </c>
      <c r="DF141" s="46">
        <v>0</v>
      </c>
      <c r="DG141" s="47">
        <v>0</v>
      </c>
      <c r="DH141" s="4">
        <v>0</v>
      </c>
      <c r="DI141" s="46">
        <v>0</v>
      </c>
      <c r="DJ141" s="47">
        <v>0</v>
      </c>
      <c r="DK141" s="4">
        <v>0</v>
      </c>
      <c r="DL141" s="46">
        <v>0</v>
      </c>
      <c r="DM141" s="47">
        <v>0</v>
      </c>
      <c r="DN141" s="4">
        <v>0</v>
      </c>
      <c r="DO141" s="46">
        <v>0</v>
      </c>
      <c r="DP141" s="47">
        <v>0</v>
      </c>
      <c r="DQ141" s="4">
        <v>0</v>
      </c>
      <c r="DR141" s="46">
        <v>0</v>
      </c>
      <c r="DS141" s="47">
        <v>0</v>
      </c>
      <c r="DT141" s="4">
        <v>0</v>
      </c>
      <c r="DU141" s="46">
        <v>0</v>
      </c>
      <c r="DV141" s="47">
        <v>0</v>
      </c>
      <c r="DW141" s="4">
        <v>0</v>
      </c>
      <c r="DX141" s="46">
        <v>0</v>
      </c>
      <c r="DY141" s="47">
        <v>0</v>
      </c>
      <c r="DZ141" s="4">
        <v>0</v>
      </c>
      <c r="EA141" s="46">
        <v>0</v>
      </c>
      <c r="EB141" s="47">
        <v>0.73</v>
      </c>
      <c r="EC141" s="4">
        <v>5.1669999999999998</v>
      </c>
      <c r="ED141" s="46">
        <f t="shared" si="376"/>
        <v>7078.0821917808216</v>
      </c>
      <c r="EE141" s="47">
        <v>35.027999999999999</v>
      </c>
      <c r="EF141" s="4">
        <v>351.96699999999998</v>
      </c>
      <c r="EG141" s="46">
        <f t="shared" si="377"/>
        <v>10048.161470823341</v>
      </c>
      <c r="EH141" s="6">
        <f t="shared" si="357"/>
        <v>361.25328000000002</v>
      </c>
      <c r="EI141" s="11">
        <f t="shared" si="358"/>
        <v>909.19299999999998</v>
      </c>
    </row>
    <row r="142" spans="1:139" x14ac:dyDescent="0.3">
      <c r="A142" s="60">
        <v>2019</v>
      </c>
      <c r="B142" s="15" t="s">
        <v>11</v>
      </c>
      <c r="C142" s="47">
        <v>4.3E-3</v>
      </c>
      <c r="D142" s="4">
        <v>0.436</v>
      </c>
      <c r="E142" s="46">
        <f t="shared" ref="E142" si="382">D142/C142*1000</f>
        <v>101395.3488372093</v>
      </c>
      <c r="F142" s="47">
        <v>0</v>
      </c>
      <c r="G142" s="4">
        <v>0</v>
      </c>
      <c r="H142" s="46">
        <v>0</v>
      </c>
      <c r="I142" s="47">
        <v>0</v>
      </c>
      <c r="J142" s="4">
        <v>0</v>
      </c>
      <c r="K142" s="46">
        <v>0</v>
      </c>
      <c r="L142" s="47">
        <v>3.0670600000000001</v>
      </c>
      <c r="M142" s="4">
        <v>17.036000000000001</v>
      </c>
      <c r="N142" s="46">
        <f t="shared" si="369"/>
        <v>5554.5049656674473</v>
      </c>
      <c r="O142" s="47">
        <v>0</v>
      </c>
      <c r="P142" s="4">
        <v>0</v>
      </c>
      <c r="Q142" s="46">
        <f t="shared" si="370"/>
        <v>0</v>
      </c>
      <c r="R142" s="47">
        <v>0</v>
      </c>
      <c r="S142" s="4">
        <v>0</v>
      </c>
      <c r="T142" s="46">
        <v>0</v>
      </c>
      <c r="U142" s="47"/>
      <c r="V142" s="4"/>
      <c r="W142" s="46"/>
      <c r="X142" s="47">
        <v>0</v>
      </c>
      <c r="Y142" s="4">
        <v>0</v>
      </c>
      <c r="Z142" s="46">
        <v>0</v>
      </c>
      <c r="AA142" s="47">
        <v>0</v>
      </c>
      <c r="AB142" s="4">
        <v>0</v>
      </c>
      <c r="AC142" s="46">
        <v>0</v>
      </c>
      <c r="AD142" s="47">
        <v>14.2605</v>
      </c>
      <c r="AE142" s="4">
        <v>188.24700000000001</v>
      </c>
      <c r="AF142" s="46">
        <f t="shared" si="378"/>
        <v>13200.589039654991</v>
      </c>
      <c r="AG142" s="47">
        <v>0</v>
      </c>
      <c r="AH142" s="4">
        <v>0</v>
      </c>
      <c r="AI142" s="46">
        <v>0</v>
      </c>
      <c r="AJ142" s="47">
        <v>0</v>
      </c>
      <c r="AK142" s="4">
        <v>0</v>
      </c>
      <c r="AL142" s="46">
        <v>0</v>
      </c>
      <c r="AM142" s="47">
        <v>162.63399999999999</v>
      </c>
      <c r="AN142" s="4">
        <v>467.22199999999998</v>
      </c>
      <c r="AO142" s="46">
        <f t="shared" si="371"/>
        <v>2872.8433168956062</v>
      </c>
      <c r="AP142" s="47">
        <v>0</v>
      </c>
      <c r="AQ142" s="4">
        <v>0</v>
      </c>
      <c r="AR142" s="46">
        <v>0</v>
      </c>
      <c r="AS142" s="47">
        <v>0</v>
      </c>
      <c r="AT142" s="4">
        <v>0</v>
      </c>
      <c r="AU142" s="46">
        <v>0</v>
      </c>
      <c r="AV142" s="47">
        <v>0</v>
      </c>
      <c r="AW142" s="4">
        <v>0</v>
      </c>
      <c r="AX142" s="46">
        <v>0</v>
      </c>
      <c r="AY142" s="47">
        <v>0</v>
      </c>
      <c r="AZ142" s="4">
        <v>0</v>
      </c>
      <c r="BA142" s="46">
        <v>0</v>
      </c>
      <c r="BB142" s="47">
        <v>0</v>
      </c>
      <c r="BC142" s="4">
        <v>0</v>
      </c>
      <c r="BD142" s="46">
        <v>0</v>
      </c>
      <c r="BE142" s="47">
        <v>0</v>
      </c>
      <c r="BF142" s="4">
        <v>0</v>
      </c>
      <c r="BG142" s="46">
        <v>0</v>
      </c>
      <c r="BH142" s="47">
        <v>0</v>
      </c>
      <c r="BI142" s="4">
        <v>0</v>
      </c>
      <c r="BJ142" s="46">
        <v>0</v>
      </c>
      <c r="BK142" s="47">
        <v>0</v>
      </c>
      <c r="BL142" s="4">
        <v>0</v>
      </c>
      <c r="BM142" s="46">
        <v>0</v>
      </c>
      <c r="BN142" s="47">
        <v>0</v>
      </c>
      <c r="BO142" s="4">
        <v>0</v>
      </c>
      <c r="BP142" s="46">
        <v>0</v>
      </c>
      <c r="BQ142" s="47">
        <v>0</v>
      </c>
      <c r="BR142" s="4">
        <v>0</v>
      </c>
      <c r="BS142" s="46">
        <v>0</v>
      </c>
      <c r="BT142" s="47">
        <v>0</v>
      </c>
      <c r="BU142" s="4">
        <v>0</v>
      </c>
      <c r="BV142" s="46">
        <v>0</v>
      </c>
      <c r="BW142" s="47">
        <v>0</v>
      </c>
      <c r="BX142" s="4">
        <v>0</v>
      </c>
      <c r="BY142" s="46">
        <v>0</v>
      </c>
      <c r="BZ142" s="47">
        <v>1.4E-2</v>
      </c>
      <c r="CA142" s="4">
        <v>0.624</v>
      </c>
      <c r="CB142" s="46">
        <f t="shared" si="372"/>
        <v>44571.428571428572</v>
      </c>
      <c r="CC142" s="47">
        <v>30.640669999999997</v>
      </c>
      <c r="CD142" s="4">
        <v>247.06700000000001</v>
      </c>
      <c r="CE142" s="46">
        <f t="shared" si="373"/>
        <v>8063.3680660377213</v>
      </c>
      <c r="CF142" s="47">
        <v>0</v>
      </c>
      <c r="CG142" s="4">
        <v>0</v>
      </c>
      <c r="CH142" s="46">
        <v>0</v>
      </c>
      <c r="CI142" s="47">
        <v>0</v>
      </c>
      <c r="CJ142" s="4">
        <v>0</v>
      </c>
      <c r="CK142" s="46">
        <v>0</v>
      </c>
      <c r="CL142" s="47">
        <v>0</v>
      </c>
      <c r="CM142" s="4">
        <v>0</v>
      </c>
      <c r="CN142" s="46">
        <v>0</v>
      </c>
      <c r="CO142" s="47">
        <v>0</v>
      </c>
      <c r="CP142" s="4">
        <v>0</v>
      </c>
      <c r="CQ142" s="46">
        <v>0</v>
      </c>
      <c r="CR142" s="47">
        <v>0</v>
      </c>
      <c r="CS142" s="4">
        <v>0</v>
      </c>
      <c r="CT142" s="46">
        <v>0</v>
      </c>
      <c r="CU142" s="47">
        <v>0</v>
      </c>
      <c r="CV142" s="4">
        <v>0</v>
      </c>
      <c r="CW142" s="46">
        <f t="shared" si="374"/>
        <v>0</v>
      </c>
      <c r="CX142" s="47">
        <v>0</v>
      </c>
      <c r="CY142" s="4">
        <v>0</v>
      </c>
      <c r="CZ142" s="46">
        <v>0</v>
      </c>
      <c r="DA142" s="47">
        <v>0</v>
      </c>
      <c r="DB142" s="4">
        <v>0</v>
      </c>
      <c r="DC142" s="46">
        <v>0</v>
      </c>
      <c r="DD142" s="47">
        <v>0</v>
      </c>
      <c r="DE142" s="4">
        <v>0</v>
      </c>
      <c r="DF142" s="46">
        <v>0</v>
      </c>
      <c r="DG142" s="47">
        <v>0</v>
      </c>
      <c r="DH142" s="4">
        <v>0</v>
      </c>
      <c r="DI142" s="46">
        <v>0</v>
      </c>
      <c r="DJ142" s="47">
        <v>0</v>
      </c>
      <c r="DK142" s="4">
        <v>0</v>
      </c>
      <c r="DL142" s="46">
        <v>0</v>
      </c>
      <c r="DM142" s="47">
        <v>0</v>
      </c>
      <c r="DN142" s="4">
        <v>0</v>
      </c>
      <c r="DO142" s="46">
        <v>0</v>
      </c>
      <c r="DP142" s="47">
        <v>0</v>
      </c>
      <c r="DQ142" s="4">
        <v>0</v>
      </c>
      <c r="DR142" s="46">
        <v>0</v>
      </c>
      <c r="DS142" s="47">
        <v>0</v>
      </c>
      <c r="DT142" s="4">
        <v>0</v>
      </c>
      <c r="DU142" s="46">
        <v>0</v>
      </c>
      <c r="DV142" s="47">
        <v>0</v>
      </c>
      <c r="DW142" s="4">
        <v>0</v>
      </c>
      <c r="DX142" s="46">
        <v>0</v>
      </c>
      <c r="DY142" s="47">
        <v>0</v>
      </c>
      <c r="DZ142" s="4">
        <v>0</v>
      </c>
      <c r="EA142" s="46">
        <v>0</v>
      </c>
      <c r="EB142" s="47">
        <v>11.000500000000001</v>
      </c>
      <c r="EC142" s="4">
        <v>101.54600000000001</v>
      </c>
      <c r="ED142" s="46">
        <f t="shared" si="376"/>
        <v>9231.0349529566829</v>
      </c>
      <c r="EE142" s="47">
        <v>0.77600000000000002</v>
      </c>
      <c r="EF142" s="4">
        <v>8.58</v>
      </c>
      <c r="EG142" s="46">
        <f t="shared" si="377"/>
        <v>11056.701030927836</v>
      </c>
      <c r="EH142" s="6">
        <f t="shared" si="357"/>
        <v>222.39702999999997</v>
      </c>
      <c r="EI142" s="11">
        <f t="shared" si="358"/>
        <v>1030.758</v>
      </c>
    </row>
    <row r="143" spans="1:139" x14ac:dyDescent="0.3">
      <c r="A143" s="60">
        <v>2019</v>
      </c>
      <c r="B143" s="61" t="s">
        <v>12</v>
      </c>
      <c r="C143" s="47">
        <v>0</v>
      </c>
      <c r="D143" s="4">
        <v>0</v>
      </c>
      <c r="E143" s="46">
        <v>0</v>
      </c>
      <c r="F143" s="47">
        <v>0</v>
      </c>
      <c r="G143" s="4">
        <v>0</v>
      </c>
      <c r="H143" s="46">
        <v>0</v>
      </c>
      <c r="I143" s="47">
        <v>0</v>
      </c>
      <c r="J143" s="4">
        <v>0</v>
      </c>
      <c r="K143" s="46">
        <v>0</v>
      </c>
      <c r="L143" s="47">
        <v>1.5E-3</v>
      </c>
      <c r="M143" s="4">
        <v>0.157</v>
      </c>
      <c r="N143" s="46">
        <f t="shared" ref="N143" si="383">M143/L143*1000</f>
        <v>104666.66666666667</v>
      </c>
      <c r="O143" s="47">
        <v>0</v>
      </c>
      <c r="P143" s="4">
        <v>0</v>
      </c>
      <c r="Q143" s="46">
        <f t="shared" si="370"/>
        <v>0</v>
      </c>
      <c r="R143" s="47">
        <v>0</v>
      </c>
      <c r="S143" s="4">
        <v>0</v>
      </c>
      <c r="T143" s="46">
        <v>0</v>
      </c>
      <c r="U143" s="47"/>
      <c r="V143" s="4"/>
      <c r="W143" s="46"/>
      <c r="X143" s="47">
        <v>0</v>
      </c>
      <c r="Y143" s="4">
        <v>0</v>
      </c>
      <c r="Z143" s="46">
        <v>0</v>
      </c>
      <c r="AA143" s="47">
        <v>0</v>
      </c>
      <c r="AB143" s="4">
        <v>0</v>
      </c>
      <c r="AC143" s="46">
        <v>0</v>
      </c>
      <c r="AD143" s="47">
        <v>3.7442600000000001</v>
      </c>
      <c r="AE143" s="4">
        <v>93.405000000000001</v>
      </c>
      <c r="AF143" s="46">
        <f t="shared" ref="AF143" si="384">AE143/AD143*1000</f>
        <v>24946.184292757447</v>
      </c>
      <c r="AG143" s="47">
        <v>0</v>
      </c>
      <c r="AH143" s="4">
        <v>0</v>
      </c>
      <c r="AI143" s="46">
        <v>0</v>
      </c>
      <c r="AJ143" s="47">
        <v>0</v>
      </c>
      <c r="AK143" s="4">
        <v>0</v>
      </c>
      <c r="AL143" s="46">
        <v>0</v>
      </c>
      <c r="AM143" s="47">
        <v>144.38</v>
      </c>
      <c r="AN143" s="4">
        <v>390.63600000000002</v>
      </c>
      <c r="AO143" s="46">
        <f t="shared" ref="AO143" si="385">AN143/AM143*1000</f>
        <v>2705.6101953179113</v>
      </c>
      <c r="AP143" s="47">
        <v>0</v>
      </c>
      <c r="AQ143" s="4">
        <v>0</v>
      </c>
      <c r="AR143" s="46">
        <v>0</v>
      </c>
      <c r="AS143" s="47">
        <v>0</v>
      </c>
      <c r="AT143" s="4">
        <v>0</v>
      </c>
      <c r="AU143" s="46">
        <v>0</v>
      </c>
      <c r="AV143" s="47">
        <v>0</v>
      </c>
      <c r="AW143" s="4">
        <v>0</v>
      </c>
      <c r="AX143" s="46">
        <v>0</v>
      </c>
      <c r="AY143" s="47">
        <v>0</v>
      </c>
      <c r="AZ143" s="4">
        <v>0</v>
      </c>
      <c r="BA143" s="46">
        <v>0</v>
      </c>
      <c r="BB143" s="47">
        <v>0</v>
      </c>
      <c r="BC143" s="4">
        <v>0</v>
      </c>
      <c r="BD143" s="46">
        <v>0</v>
      </c>
      <c r="BE143" s="47">
        <v>0</v>
      </c>
      <c r="BF143" s="4">
        <v>0</v>
      </c>
      <c r="BG143" s="46">
        <v>0</v>
      </c>
      <c r="BH143" s="47">
        <v>0</v>
      </c>
      <c r="BI143" s="4">
        <v>0</v>
      </c>
      <c r="BJ143" s="46">
        <v>0</v>
      </c>
      <c r="BK143" s="47">
        <v>1.5</v>
      </c>
      <c r="BL143" s="4">
        <v>0.47</v>
      </c>
      <c r="BM143" s="46">
        <f t="shared" ref="BM143" si="386">BL143/BK143*1000</f>
        <v>313.33333333333331</v>
      </c>
      <c r="BN143" s="47">
        <v>0</v>
      </c>
      <c r="BO143" s="4">
        <v>0</v>
      </c>
      <c r="BP143" s="46">
        <v>0</v>
      </c>
      <c r="BQ143" s="47">
        <v>0</v>
      </c>
      <c r="BR143" s="4">
        <v>0</v>
      </c>
      <c r="BS143" s="46">
        <v>0</v>
      </c>
      <c r="BT143" s="47">
        <v>0</v>
      </c>
      <c r="BU143" s="4">
        <v>0</v>
      </c>
      <c r="BV143" s="46">
        <v>0</v>
      </c>
      <c r="BW143" s="47">
        <v>0</v>
      </c>
      <c r="BX143" s="4">
        <v>0</v>
      </c>
      <c r="BY143" s="46">
        <v>0</v>
      </c>
      <c r="BZ143" s="47">
        <v>1.41875</v>
      </c>
      <c r="CA143" s="4">
        <v>12.052</v>
      </c>
      <c r="CB143" s="46">
        <f t="shared" ref="CB143" si="387">CA143/BZ143*1000</f>
        <v>8494.8017621145373</v>
      </c>
      <c r="CC143" s="47">
        <v>6.0812400000000002</v>
      </c>
      <c r="CD143" s="4">
        <v>105.99299999999999</v>
      </c>
      <c r="CE143" s="46">
        <f t="shared" ref="CE143" si="388">CD143/CC143*1000</f>
        <v>17429.50450894883</v>
      </c>
      <c r="CF143" s="47">
        <v>0</v>
      </c>
      <c r="CG143" s="4">
        <v>0</v>
      </c>
      <c r="CH143" s="46">
        <v>0</v>
      </c>
      <c r="CI143" s="47">
        <v>0</v>
      </c>
      <c r="CJ143" s="4">
        <v>0</v>
      </c>
      <c r="CK143" s="46">
        <v>0</v>
      </c>
      <c r="CL143" s="47">
        <v>0</v>
      </c>
      <c r="CM143" s="4">
        <v>0</v>
      </c>
      <c r="CN143" s="46">
        <v>0</v>
      </c>
      <c r="CO143" s="47">
        <v>0</v>
      </c>
      <c r="CP143" s="4">
        <v>0</v>
      </c>
      <c r="CQ143" s="46">
        <v>0</v>
      </c>
      <c r="CR143" s="47">
        <v>0</v>
      </c>
      <c r="CS143" s="4">
        <v>0</v>
      </c>
      <c r="CT143" s="46">
        <v>0</v>
      </c>
      <c r="CU143" s="47">
        <v>0</v>
      </c>
      <c r="CV143" s="4">
        <v>0</v>
      </c>
      <c r="CW143" s="46">
        <f t="shared" si="374"/>
        <v>0</v>
      </c>
      <c r="CX143" s="47">
        <v>0</v>
      </c>
      <c r="CY143" s="4">
        <v>0</v>
      </c>
      <c r="CZ143" s="46">
        <v>0</v>
      </c>
      <c r="DA143" s="47">
        <v>0</v>
      </c>
      <c r="DB143" s="4">
        <v>0</v>
      </c>
      <c r="DC143" s="46">
        <v>0</v>
      </c>
      <c r="DD143" s="47">
        <v>0</v>
      </c>
      <c r="DE143" s="4">
        <v>0</v>
      </c>
      <c r="DF143" s="46">
        <v>0</v>
      </c>
      <c r="DG143" s="47">
        <v>0</v>
      </c>
      <c r="DH143" s="4">
        <v>0</v>
      </c>
      <c r="DI143" s="46">
        <v>0</v>
      </c>
      <c r="DJ143" s="47">
        <v>0</v>
      </c>
      <c r="DK143" s="4">
        <v>0</v>
      </c>
      <c r="DL143" s="46">
        <v>0</v>
      </c>
      <c r="DM143" s="47">
        <v>0</v>
      </c>
      <c r="DN143" s="4">
        <v>0</v>
      </c>
      <c r="DO143" s="46">
        <v>0</v>
      </c>
      <c r="DP143" s="47">
        <v>0</v>
      </c>
      <c r="DQ143" s="4">
        <v>0</v>
      </c>
      <c r="DR143" s="46">
        <v>0</v>
      </c>
      <c r="DS143" s="47">
        <v>0</v>
      </c>
      <c r="DT143" s="4">
        <v>0</v>
      </c>
      <c r="DU143" s="46">
        <v>0</v>
      </c>
      <c r="DV143" s="47">
        <v>0</v>
      </c>
      <c r="DW143" s="4">
        <v>0</v>
      </c>
      <c r="DX143" s="46">
        <v>0</v>
      </c>
      <c r="DY143" s="47">
        <v>0</v>
      </c>
      <c r="DZ143" s="4">
        <v>0</v>
      </c>
      <c r="EA143" s="46">
        <v>0</v>
      </c>
      <c r="EB143" s="47">
        <v>2.02</v>
      </c>
      <c r="EC143" s="4">
        <v>7.4429999999999996</v>
      </c>
      <c r="ED143" s="46">
        <f t="shared" ref="ED143" si="389">EC143/EB143*1000</f>
        <v>3684.6534653465346</v>
      </c>
      <c r="EE143" s="47">
        <v>29.9925</v>
      </c>
      <c r="EF143" s="4">
        <v>241.44</v>
      </c>
      <c r="EG143" s="46">
        <f t="shared" ref="EG143" si="390">EF143/EE143*1000</f>
        <v>8050.0125031257812</v>
      </c>
      <c r="EH143" s="6">
        <f t="shared" si="357"/>
        <v>189.13825</v>
      </c>
      <c r="EI143" s="11">
        <f t="shared" si="358"/>
        <v>851.596</v>
      </c>
    </row>
    <row r="144" spans="1:139" x14ac:dyDescent="0.3">
      <c r="A144" s="60">
        <v>2019</v>
      </c>
      <c r="B144" s="61" t="s">
        <v>13</v>
      </c>
      <c r="C144" s="47">
        <v>0</v>
      </c>
      <c r="D144" s="4">
        <v>0</v>
      </c>
      <c r="E144" s="46">
        <v>0</v>
      </c>
      <c r="F144" s="47">
        <v>0</v>
      </c>
      <c r="G144" s="4">
        <v>0</v>
      </c>
      <c r="H144" s="46">
        <v>0</v>
      </c>
      <c r="I144" s="47">
        <v>0</v>
      </c>
      <c r="J144" s="4">
        <v>0</v>
      </c>
      <c r="K144" s="46">
        <v>0</v>
      </c>
      <c r="L144" s="47">
        <v>3.8169899999999997</v>
      </c>
      <c r="M144" s="4">
        <v>38.652999999999999</v>
      </c>
      <c r="N144" s="46">
        <f t="shared" ref="N144" si="391">M144/L144*1000</f>
        <v>10126.565697054486</v>
      </c>
      <c r="O144" s="47">
        <v>0</v>
      </c>
      <c r="P144" s="4">
        <v>0</v>
      </c>
      <c r="Q144" s="46">
        <f t="shared" si="370"/>
        <v>0</v>
      </c>
      <c r="R144" s="47">
        <v>0</v>
      </c>
      <c r="S144" s="4">
        <v>0</v>
      </c>
      <c r="T144" s="46">
        <v>0</v>
      </c>
      <c r="U144" s="47"/>
      <c r="V144" s="4"/>
      <c r="W144" s="46"/>
      <c r="X144" s="47">
        <v>0</v>
      </c>
      <c r="Y144" s="4">
        <v>0</v>
      </c>
      <c r="Z144" s="46">
        <v>0</v>
      </c>
      <c r="AA144" s="47">
        <v>0</v>
      </c>
      <c r="AB144" s="4">
        <v>0</v>
      </c>
      <c r="AC144" s="46">
        <v>0</v>
      </c>
      <c r="AD144" s="47">
        <v>0</v>
      </c>
      <c r="AE144" s="4">
        <v>0</v>
      </c>
      <c r="AF144" s="46">
        <v>0</v>
      </c>
      <c r="AG144" s="47">
        <v>0</v>
      </c>
      <c r="AH144" s="4">
        <v>0</v>
      </c>
      <c r="AI144" s="46">
        <v>0</v>
      </c>
      <c r="AJ144" s="47">
        <v>0</v>
      </c>
      <c r="AK144" s="4">
        <v>0</v>
      </c>
      <c r="AL144" s="46">
        <v>0</v>
      </c>
      <c r="AM144" s="47">
        <v>109.71599999999999</v>
      </c>
      <c r="AN144" s="4">
        <v>315.20800000000003</v>
      </c>
      <c r="AO144" s="46">
        <f t="shared" ref="AO144" si="392">AN144/AM144*1000</f>
        <v>2872.9446935724968</v>
      </c>
      <c r="AP144" s="47">
        <v>0</v>
      </c>
      <c r="AQ144" s="4">
        <v>0</v>
      </c>
      <c r="AR144" s="46">
        <v>0</v>
      </c>
      <c r="AS144" s="47">
        <v>0</v>
      </c>
      <c r="AT144" s="4">
        <v>0</v>
      </c>
      <c r="AU144" s="46">
        <v>0</v>
      </c>
      <c r="AV144" s="47">
        <v>0</v>
      </c>
      <c r="AW144" s="4">
        <v>0</v>
      </c>
      <c r="AX144" s="46">
        <v>0</v>
      </c>
      <c r="AY144" s="47">
        <v>0</v>
      </c>
      <c r="AZ144" s="4">
        <v>0</v>
      </c>
      <c r="BA144" s="46">
        <v>0</v>
      </c>
      <c r="BB144" s="47">
        <v>0</v>
      </c>
      <c r="BC144" s="4">
        <v>0</v>
      </c>
      <c r="BD144" s="46">
        <v>0</v>
      </c>
      <c r="BE144" s="47">
        <v>0</v>
      </c>
      <c r="BF144" s="4">
        <v>0</v>
      </c>
      <c r="BG144" s="46">
        <v>0</v>
      </c>
      <c r="BH144" s="47">
        <v>0</v>
      </c>
      <c r="BI144" s="4">
        <v>0</v>
      </c>
      <c r="BJ144" s="46">
        <v>0</v>
      </c>
      <c r="BK144" s="47">
        <v>0</v>
      </c>
      <c r="BL144" s="4">
        <v>0</v>
      </c>
      <c r="BM144" s="46">
        <v>0</v>
      </c>
      <c r="BN144" s="47">
        <v>0</v>
      </c>
      <c r="BO144" s="4">
        <v>0</v>
      </c>
      <c r="BP144" s="46">
        <v>0</v>
      </c>
      <c r="BQ144" s="47">
        <v>0</v>
      </c>
      <c r="BR144" s="4">
        <v>0</v>
      </c>
      <c r="BS144" s="46">
        <v>0</v>
      </c>
      <c r="BT144" s="47">
        <v>0</v>
      </c>
      <c r="BU144" s="4">
        <v>0</v>
      </c>
      <c r="BV144" s="46">
        <v>0</v>
      </c>
      <c r="BW144" s="47">
        <v>0</v>
      </c>
      <c r="BX144" s="4">
        <v>0</v>
      </c>
      <c r="BY144" s="46">
        <v>0</v>
      </c>
      <c r="BZ144" s="47">
        <v>2.4900000000000002</v>
      </c>
      <c r="CA144" s="4">
        <v>18.657</v>
      </c>
      <c r="CB144" s="46">
        <f t="shared" ref="CB144" si="393">CA144/BZ144*1000</f>
        <v>7492.7710843373488</v>
      </c>
      <c r="CC144" s="47">
        <v>6.6718199999999994</v>
      </c>
      <c r="CD144" s="4">
        <v>48.024999999999999</v>
      </c>
      <c r="CE144" s="46">
        <f t="shared" ref="CE144" si="394">CD144/CC144*1000</f>
        <v>7198.1858023747645</v>
      </c>
      <c r="CF144" s="47">
        <v>0</v>
      </c>
      <c r="CG144" s="4">
        <v>0</v>
      </c>
      <c r="CH144" s="46">
        <v>0</v>
      </c>
      <c r="CI144" s="47">
        <v>0</v>
      </c>
      <c r="CJ144" s="4">
        <v>0</v>
      </c>
      <c r="CK144" s="46">
        <v>0</v>
      </c>
      <c r="CL144" s="47">
        <v>0</v>
      </c>
      <c r="CM144" s="4">
        <v>0</v>
      </c>
      <c r="CN144" s="46">
        <v>0</v>
      </c>
      <c r="CO144" s="47">
        <v>0</v>
      </c>
      <c r="CP144" s="4">
        <v>0</v>
      </c>
      <c r="CQ144" s="46">
        <v>0</v>
      </c>
      <c r="CR144" s="47">
        <v>0</v>
      </c>
      <c r="CS144" s="4">
        <v>0</v>
      </c>
      <c r="CT144" s="46">
        <v>0</v>
      </c>
      <c r="CU144" s="47">
        <v>0</v>
      </c>
      <c r="CV144" s="4">
        <v>0</v>
      </c>
      <c r="CW144" s="46">
        <f t="shared" si="374"/>
        <v>0</v>
      </c>
      <c r="CX144" s="47">
        <v>0</v>
      </c>
      <c r="CY144" s="4">
        <v>0</v>
      </c>
      <c r="CZ144" s="46">
        <v>0</v>
      </c>
      <c r="DA144" s="47">
        <v>0</v>
      </c>
      <c r="DB144" s="4">
        <v>0</v>
      </c>
      <c r="DC144" s="46">
        <v>0</v>
      </c>
      <c r="DD144" s="47">
        <v>0</v>
      </c>
      <c r="DE144" s="4">
        <v>0</v>
      </c>
      <c r="DF144" s="46">
        <v>0</v>
      </c>
      <c r="DG144" s="47">
        <v>0</v>
      </c>
      <c r="DH144" s="4">
        <v>0</v>
      </c>
      <c r="DI144" s="46">
        <v>0</v>
      </c>
      <c r="DJ144" s="47">
        <v>0</v>
      </c>
      <c r="DK144" s="4">
        <v>0</v>
      </c>
      <c r="DL144" s="46">
        <v>0</v>
      </c>
      <c r="DM144" s="47">
        <v>0</v>
      </c>
      <c r="DN144" s="4">
        <v>0</v>
      </c>
      <c r="DO144" s="46">
        <v>0</v>
      </c>
      <c r="DP144" s="47">
        <v>0</v>
      </c>
      <c r="DQ144" s="4">
        <v>0</v>
      </c>
      <c r="DR144" s="46">
        <v>0</v>
      </c>
      <c r="DS144" s="47">
        <v>0</v>
      </c>
      <c r="DT144" s="4">
        <v>0</v>
      </c>
      <c r="DU144" s="46">
        <v>0</v>
      </c>
      <c r="DV144" s="47">
        <v>0</v>
      </c>
      <c r="DW144" s="4">
        <v>0</v>
      </c>
      <c r="DX144" s="46">
        <v>0</v>
      </c>
      <c r="DY144" s="47">
        <v>0</v>
      </c>
      <c r="DZ144" s="4">
        <v>0</v>
      </c>
      <c r="EA144" s="46">
        <v>0</v>
      </c>
      <c r="EB144" s="47">
        <v>0.36</v>
      </c>
      <c r="EC144" s="4">
        <v>2.9590000000000001</v>
      </c>
      <c r="ED144" s="46">
        <f t="shared" ref="ED144" si="395">EC144/EB144*1000</f>
        <v>8219.4444444444453</v>
      </c>
      <c r="EE144" s="47">
        <v>2.202</v>
      </c>
      <c r="EF144" s="4">
        <v>87.054000000000002</v>
      </c>
      <c r="EG144" s="46">
        <f t="shared" ref="EG144" si="396">EF144/EE144*1000</f>
        <v>39534.059945504094</v>
      </c>
      <c r="EH144" s="6">
        <f t="shared" si="357"/>
        <v>125.25680999999999</v>
      </c>
      <c r="EI144" s="11">
        <f t="shared" si="358"/>
        <v>510.55600000000004</v>
      </c>
    </row>
    <row r="145" spans="1:139" x14ac:dyDescent="0.3">
      <c r="A145" s="60">
        <v>2019</v>
      </c>
      <c r="B145" s="61" t="s">
        <v>14</v>
      </c>
      <c r="C145" s="47">
        <v>0</v>
      </c>
      <c r="D145" s="4">
        <v>0</v>
      </c>
      <c r="E145" s="46">
        <v>0</v>
      </c>
      <c r="F145" s="47">
        <v>0</v>
      </c>
      <c r="G145" s="4">
        <v>0</v>
      </c>
      <c r="H145" s="46">
        <v>0</v>
      </c>
      <c r="I145" s="47">
        <v>0</v>
      </c>
      <c r="J145" s="4">
        <v>0</v>
      </c>
      <c r="K145" s="46">
        <v>0</v>
      </c>
      <c r="L145" s="47">
        <v>0.36310999999999999</v>
      </c>
      <c r="M145" s="4">
        <v>3.831</v>
      </c>
      <c r="N145" s="46">
        <f t="shared" si="369"/>
        <v>10550.521880421911</v>
      </c>
      <c r="O145" s="47">
        <v>0</v>
      </c>
      <c r="P145" s="4">
        <v>0</v>
      </c>
      <c r="Q145" s="46">
        <f t="shared" si="370"/>
        <v>0</v>
      </c>
      <c r="R145" s="47">
        <v>0</v>
      </c>
      <c r="S145" s="4">
        <v>0</v>
      </c>
      <c r="T145" s="46">
        <v>0</v>
      </c>
      <c r="U145" s="47"/>
      <c r="V145" s="4"/>
      <c r="W145" s="46"/>
      <c r="X145" s="47">
        <v>0</v>
      </c>
      <c r="Y145" s="4">
        <v>0</v>
      </c>
      <c r="Z145" s="46">
        <v>0</v>
      </c>
      <c r="AA145" s="47">
        <v>0</v>
      </c>
      <c r="AB145" s="4">
        <v>0</v>
      </c>
      <c r="AC145" s="46">
        <v>0</v>
      </c>
      <c r="AD145" s="47">
        <v>0</v>
      </c>
      <c r="AE145" s="4">
        <v>0</v>
      </c>
      <c r="AF145" s="46">
        <v>0</v>
      </c>
      <c r="AG145" s="47">
        <v>0</v>
      </c>
      <c r="AH145" s="4">
        <v>0</v>
      </c>
      <c r="AI145" s="46">
        <v>0</v>
      </c>
      <c r="AJ145" s="47">
        <v>0</v>
      </c>
      <c r="AK145" s="4">
        <v>0</v>
      </c>
      <c r="AL145" s="46">
        <v>0</v>
      </c>
      <c r="AM145" s="47">
        <v>191.18199999999999</v>
      </c>
      <c r="AN145" s="4">
        <v>750.01</v>
      </c>
      <c r="AO145" s="46">
        <f t="shared" si="371"/>
        <v>3923.0157650824872</v>
      </c>
      <c r="AP145" s="47">
        <v>0</v>
      </c>
      <c r="AQ145" s="4">
        <v>0</v>
      </c>
      <c r="AR145" s="46">
        <v>0</v>
      </c>
      <c r="AS145" s="47">
        <v>0</v>
      </c>
      <c r="AT145" s="4">
        <v>0</v>
      </c>
      <c r="AU145" s="46">
        <v>0</v>
      </c>
      <c r="AV145" s="47">
        <v>0</v>
      </c>
      <c r="AW145" s="4">
        <v>0</v>
      </c>
      <c r="AX145" s="46">
        <v>0</v>
      </c>
      <c r="AY145" s="47">
        <v>0</v>
      </c>
      <c r="AZ145" s="4">
        <v>0</v>
      </c>
      <c r="BA145" s="46">
        <v>0</v>
      </c>
      <c r="BB145" s="47">
        <v>0</v>
      </c>
      <c r="BC145" s="4">
        <v>0</v>
      </c>
      <c r="BD145" s="46">
        <v>0</v>
      </c>
      <c r="BE145" s="47">
        <v>0</v>
      </c>
      <c r="BF145" s="4">
        <v>0</v>
      </c>
      <c r="BG145" s="46">
        <v>0</v>
      </c>
      <c r="BH145" s="47">
        <v>0</v>
      </c>
      <c r="BI145" s="4">
        <v>0</v>
      </c>
      <c r="BJ145" s="46">
        <v>0</v>
      </c>
      <c r="BK145" s="47">
        <v>0</v>
      </c>
      <c r="BL145" s="4">
        <v>0</v>
      </c>
      <c r="BM145" s="46">
        <v>0</v>
      </c>
      <c r="BN145" s="47">
        <v>0</v>
      </c>
      <c r="BO145" s="4">
        <v>0</v>
      </c>
      <c r="BP145" s="46">
        <v>0</v>
      </c>
      <c r="BQ145" s="47">
        <v>0</v>
      </c>
      <c r="BR145" s="4">
        <v>0</v>
      </c>
      <c r="BS145" s="46">
        <v>0</v>
      </c>
      <c r="BT145" s="47">
        <v>0</v>
      </c>
      <c r="BU145" s="4">
        <v>0</v>
      </c>
      <c r="BV145" s="46">
        <v>0</v>
      </c>
      <c r="BW145" s="47">
        <v>0</v>
      </c>
      <c r="BX145" s="4">
        <v>0</v>
      </c>
      <c r="BY145" s="46">
        <v>0</v>
      </c>
      <c r="BZ145" s="47">
        <v>0</v>
      </c>
      <c r="CA145" s="4">
        <v>0</v>
      </c>
      <c r="CB145" s="46">
        <v>0</v>
      </c>
      <c r="CC145" s="47">
        <v>11.21064</v>
      </c>
      <c r="CD145" s="4">
        <v>135.74299999999999</v>
      </c>
      <c r="CE145" s="46">
        <f t="shared" si="373"/>
        <v>12108.407726945117</v>
      </c>
      <c r="CF145" s="47">
        <v>0</v>
      </c>
      <c r="CG145" s="4">
        <v>0</v>
      </c>
      <c r="CH145" s="46">
        <v>0</v>
      </c>
      <c r="CI145" s="47">
        <v>0</v>
      </c>
      <c r="CJ145" s="4">
        <v>0</v>
      </c>
      <c r="CK145" s="46">
        <v>0</v>
      </c>
      <c r="CL145" s="47">
        <v>0</v>
      </c>
      <c r="CM145" s="4">
        <v>0</v>
      </c>
      <c r="CN145" s="46">
        <v>0</v>
      </c>
      <c r="CO145" s="47">
        <v>0</v>
      </c>
      <c r="CP145" s="4">
        <v>0</v>
      </c>
      <c r="CQ145" s="46">
        <v>0</v>
      </c>
      <c r="CR145" s="47">
        <v>0</v>
      </c>
      <c r="CS145" s="4">
        <v>0</v>
      </c>
      <c r="CT145" s="46">
        <v>0</v>
      </c>
      <c r="CU145" s="47">
        <v>0</v>
      </c>
      <c r="CV145" s="4">
        <v>0</v>
      </c>
      <c r="CW145" s="46">
        <f t="shared" si="374"/>
        <v>0</v>
      </c>
      <c r="CX145" s="47">
        <v>0</v>
      </c>
      <c r="CY145" s="4">
        <v>0</v>
      </c>
      <c r="CZ145" s="46">
        <v>0</v>
      </c>
      <c r="DA145" s="47">
        <v>0</v>
      </c>
      <c r="DB145" s="4">
        <v>0</v>
      </c>
      <c r="DC145" s="46">
        <v>0</v>
      </c>
      <c r="DD145" s="47">
        <v>0</v>
      </c>
      <c r="DE145" s="4">
        <v>0</v>
      </c>
      <c r="DF145" s="46">
        <v>0</v>
      </c>
      <c r="DG145" s="47">
        <v>0</v>
      </c>
      <c r="DH145" s="4">
        <v>0</v>
      </c>
      <c r="DI145" s="46">
        <v>0</v>
      </c>
      <c r="DJ145" s="47">
        <v>0</v>
      </c>
      <c r="DK145" s="4">
        <v>0</v>
      </c>
      <c r="DL145" s="46">
        <v>0</v>
      </c>
      <c r="DM145" s="47">
        <v>0</v>
      </c>
      <c r="DN145" s="4">
        <v>0</v>
      </c>
      <c r="DO145" s="46">
        <v>0</v>
      </c>
      <c r="DP145" s="47">
        <v>0.17699999999999999</v>
      </c>
      <c r="DQ145" s="4">
        <v>8.7479999999999993</v>
      </c>
      <c r="DR145" s="46">
        <f t="shared" si="375"/>
        <v>49423.728813559319</v>
      </c>
      <c r="DS145" s="47">
        <v>0</v>
      </c>
      <c r="DT145" s="4">
        <v>0</v>
      </c>
      <c r="DU145" s="46">
        <v>0</v>
      </c>
      <c r="DV145" s="47">
        <v>0</v>
      </c>
      <c r="DW145" s="4">
        <v>0</v>
      </c>
      <c r="DX145" s="46">
        <v>0</v>
      </c>
      <c r="DY145" s="47">
        <v>0</v>
      </c>
      <c r="DZ145" s="4">
        <v>0</v>
      </c>
      <c r="EA145" s="46">
        <v>0</v>
      </c>
      <c r="EB145" s="47">
        <v>0.56499999999999995</v>
      </c>
      <c r="EC145" s="4">
        <v>10.847</v>
      </c>
      <c r="ED145" s="46">
        <f t="shared" si="376"/>
        <v>19198.230088495577</v>
      </c>
      <c r="EE145" s="47">
        <v>0.14199999999999999</v>
      </c>
      <c r="EF145" s="4">
        <v>3.56</v>
      </c>
      <c r="EG145" s="46">
        <f t="shared" si="377"/>
        <v>25070.42253521127</v>
      </c>
      <c r="EH145" s="6">
        <f t="shared" si="357"/>
        <v>203.63974999999996</v>
      </c>
      <c r="EI145" s="11">
        <f t="shared" si="358"/>
        <v>912.73899999999992</v>
      </c>
    </row>
    <row r="146" spans="1:139" x14ac:dyDescent="0.3">
      <c r="A146" s="60">
        <v>2019</v>
      </c>
      <c r="B146" s="61" t="s">
        <v>15</v>
      </c>
      <c r="C146" s="47">
        <v>0</v>
      </c>
      <c r="D146" s="4">
        <v>0</v>
      </c>
      <c r="E146" s="46">
        <v>0</v>
      </c>
      <c r="F146" s="47">
        <v>0</v>
      </c>
      <c r="G146" s="4">
        <v>0</v>
      </c>
      <c r="H146" s="46">
        <v>0</v>
      </c>
      <c r="I146" s="47">
        <v>0</v>
      </c>
      <c r="J146" s="4">
        <v>0</v>
      </c>
      <c r="K146" s="46">
        <v>0</v>
      </c>
      <c r="L146" s="47">
        <v>0.19899</v>
      </c>
      <c r="M146" s="4">
        <v>3.0720000000000001</v>
      </c>
      <c r="N146" s="46">
        <f t="shared" si="369"/>
        <v>15437.961706618424</v>
      </c>
      <c r="O146" s="47">
        <v>0</v>
      </c>
      <c r="P146" s="4">
        <v>0</v>
      </c>
      <c r="Q146" s="46">
        <f t="shared" si="370"/>
        <v>0</v>
      </c>
      <c r="R146" s="47">
        <v>0</v>
      </c>
      <c r="S146" s="4">
        <v>0</v>
      </c>
      <c r="T146" s="46">
        <v>0</v>
      </c>
      <c r="U146" s="47"/>
      <c r="V146" s="4"/>
      <c r="W146" s="46"/>
      <c r="X146" s="47">
        <v>0</v>
      </c>
      <c r="Y146" s="4">
        <v>0</v>
      </c>
      <c r="Z146" s="46">
        <v>0</v>
      </c>
      <c r="AA146" s="47">
        <v>0</v>
      </c>
      <c r="AB146" s="4">
        <v>0</v>
      </c>
      <c r="AC146" s="46">
        <v>0</v>
      </c>
      <c r="AD146" s="47">
        <v>0</v>
      </c>
      <c r="AE146" s="4">
        <v>0</v>
      </c>
      <c r="AF146" s="46">
        <v>0</v>
      </c>
      <c r="AG146" s="47">
        <v>0</v>
      </c>
      <c r="AH146" s="4">
        <v>0</v>
      </c>
      <c r="AI146" s="46">
        <v>0</v>
      </c>
      <c r="AJ146" s="47">
        <v>0</v>
      </c>
      <c r="AK146" s="4">
        <v>0</v>
      </c>
      <c r="AL146" s="46">
        <v>0</v>
      </c>
      <c r="AM146" s="47">
        <v>129.18</v>
      </c>
      <c r="AN146" s="4">
        <v>348.786</v>
      </c>
      <c r="AO146" s="46">
        <f t="shared" si="371"/>
        <v>2699.9999999999995</v>
      </c>
      <c r="AP146" s="47">
        <v>0</v>
      </c>
      <c r="AQ146" s="4">
        <v>0</v>
      </c>
      <c r="AR146" s="46">
        <v>0</v>
      </c>
      <c r="AS146" s="47">
        <v>0</v>
      </c>
      <c r="AT146" s="4">
        <v>0</v>
      </c>
      <c r="AU146" s="46">
        <v>0</v>
      </c>
      <c r="AV146" s="47">
        <v>0</v>
      </c>
      <c r="AW146" s="4">
        <v>0</v>
      </c>
      <c r="AX146" s="46">
        <v>0</v>
      </c>
      <c r="AY146" s="47">
        <v>0</v>
      </c>
      <c r="AZ146" s="4">
        <v>0</v>
      </c>
      <c r="BA146" s="46">
        <v>0</v>
      </c>
      <c r="BB146" s="47">
        <v>0</v>
      </c>
      <c r="BC146" s="4">
        <v>0</v>
      </c>
      <c r="BD146" s="46">
        <v>0</v>
      </c>
      <c r="BE146" s="47">
        <v>0</v>
      </c>
      <c r="BF146" s="4">
        <v>0</v>
      </c>
      <c r="BG146" s="46">
        <v>0</v>
      </c>
      <c r="BH146" s="47">
        <v>0</v>
      </c>
      <c r="BI146" s="4">
        <v>0</v>
      </c>
      <c r="BJ146" s="46">
        <v>0</v>
      </c>
      <c r="BK146" s="47">
        <v>0</v>
      </c>
      <c r="BL146" s="4">
        <v>0</v>
      </c>
      <c r="BM146" s="46">
        <v>0</v>
      </c>
      <c r="BN146" s="47">
        <v>0</v>
      </c>
      <c r="BO146" s="4">
        <v>0</v>
      </c>
      <c r="BP146" s="46">
        <v>0</v>
      </c>
      <c r="BQ146" s="47">
        <v>0</v>
      </c>
      <c r="BR146" s="4">
        <v>0</v>
      </c>
      <c r="BS146" s="46">
        <v>0</v>
      </c>
      <c r="BT146" s="47">
        <v>0</v>
      </c>
      <c r="BU146" s="4">
        <v>0</v>
      </c>
      <c r="BV146" s="46">
        <v>0</v>
      </c>
      <c r="BW146" s="47">
        <v>0</v>
      </c>
      <c r="BX146" s="4">
        <v>0</v>
      </c>
      <c r="BY146" s="46">
        <v>0</v>
      </c>
      <c r="BZ146" s="47">
        <v>2.2499999999999999E-2</v>
      </c>
      <c r="CA146" s="4">
        <v>0.19600000000000001</v>
      </c>
      <c r="CB146" s="46">
        <f t="shared" si="372"/>
        <v>8711.1111111111113</v>
      </c>
      <c r="CC146" s="47">
        <v>3.66568</v>
      </c>
      <c r="CD146" s="4">
        <v>123.586</v>
      </c>
      <c r="CE146" s="46">
        <f t="shared" si="373"/>
        <v>33714.344951004998</v>
      </c>
      <c r="CF146" s="47">
        <v>0</v>
      </c>
      <c r="CG146" s="4">
        <v>0</v>
      </c>
      <c r="CH146" s="46">
        <v>0</v>
      </c>
      <c r="CI146" s="47">
        <v>0</v>
      </c>
      <c r="CJ146" s="4">
        <v>0</v>
      </c>
      <c r="CK146" s="46">
        <v>0</v>
      </c>
      <c r="CL146" s="47">
        <v>0</v>
      </c>
      <c r="CM146" s="4">
        <v>0</v>
      </c>
      <c r="CN146" s="46">
        <v>0</v>
      </c>
      <c r="CO146" s="47">
        <v>0</v>
      </c>
      <c r="CP146" s="4">
        <v>0</v>
      </c>
      <c r="CQ146" s="46">
        <v>0</v>
      </c>
      <c r="CR146" s="47">
        <v>0</v>
      </c>
      <c r="CS146" s="4">
        <v>0</v>
      </c>
      <c r="CT146" s="46">
        <v>0</v>
      </c>
      <c r="CU146" s="47">
        <v>0</v>
      </c>
      <c r="CV146" s="4">
        <v>0</v>
      </c>
      <c r="CW146" s="46">
        <f t="shared" si="374"/>
        <v>0</v>
      </c>
      <c r="CX146" s="47">
        <v>0</v>
      </c>
      <c r="CY146" s="4">
        <v>0</v>
      </c>
      <c r="CZ146" s="46">
        <v>0</v>
      </c>
      <c r="DA146" s="47">
        <v>0</v>
      </c>
      <c r="DB146" s="4">
        <v>0</v>
      </c>
      <c r="DC146" s="46">
        <v>0</v>
      </c>
      <c r="DD146" s="47">
        <v>0</v>
      </c>
      <c r="DE146" s="4">
        <v>0</v>
      </c>
      <c r="DF146" s="46">
        <v>0</v>
      </c>
      <c r="DG146" s="47">
        <v>0</v>
      </c>
      <c r="DH146" s="4">
        <v>0</v>
      </c>
      <c r="DI146" s="46">
        <v>0</v>
      </c>
      <c r="DJ146" s="47">
        <v>0.01</v>
      </c>
      <c r="DK146" s="4">
        <v>8.8659999999999997</v>
      </c>
      <c r="DL146" s="46">
        <f t="shared" ref="DL146" si="397">DK146/DJ146*1000</f>
        <v>886599.99999999988</v>
      </c>
      <c r="DM146" s="47">
        <v>0</v>
      </c>
      <c r="DN146" s="4">
        <v>0</v>
      </c>
      <c r="DO146" s="46">
        <v>0</v>
      </c>
      <c r="DP146" s="47">
        <v>0</v>
      </c>
      <c r="DQ146" s="4">
        <v>0</v>
      </c>
      <c r="DR146" s="46">
        <v>0</v>
      </c>
      <c r="DS146" s="47">
        <v>0</v>
      </c>
      <c r="DT146" s="4">
        <v>0</v>
      </c>
      <c r="DU146" s="46">
        <v>0</v>
      </c>
      <c r="DV146" s="47">
        <v>0</v>
      </c>
      <c r="DW146" s="4">
        <v>0</v>
      </c>
      <c r="DX146" s="46">
        <v>0</v>
      </c>
      <c r="DY146" s="47">
        <v>0</v>
      </c>
      <c r="DZ146" s="4">
        <v>0</v>
      </c>
      <c r="EA146" s="46">
        <v>0</v>
      </c>
      <c r="EB146" s="47">
        <v>0.77812000000000003</v>
      </c>
      <c r="EC146" s="4">
        <v>9.6449999999999996</v>
      </c>
      <c r="ED146" s="46">
        <f t="shared" si="376"/>
        <v>12395.260371150978</v>
      </c>
      <c r="EE146" s="47">
        <v>3.992</v>
      </c>
      <c r="EF146" s="4">
        <v>30.459</v>
      </c>
      <c r="EG146" s="46">
        <f t="shared" si="377"/>
        <v>7630.0100200400802</v>
      </c>
      <c r="EH146" s="6">
        <f t="shared" si="357"/>
        <v>137.84728999999999</v>
      </c>
      <c r="EI146" s="11">
        <f t="shared" si="358"/>
        <v>524.6099999999999</v>
      </c>
    </row>
    <row r="147" spans="1:139" x14ac:dyDescent="0.3">
      <c r="A147" s="60">
        <v>2019</v>
      </c>
      <c r="B147" s="61" t="s">
        <v>16</v>
      </c>
      <c r="C147" s="47">
        <v>0</v>
      </c>
      <c r="D147" s="4">
        <v>0</v>
      </c>
      <c r="E147" s="46">
        <v>0</v>
      </c>
      <c r="F147" s="47">
        <v>0</v>
      </c>
      <c r="G147" s="4">
        <v>0</v>
      </c>
      <c r="H147" s="46">
        <v>0</v>
      </c>
      <c r="I147" s="47">
        <v>0</v>
      </c>
      <c r="J147" s="4">
        <v>0</v>
      </c>
      <c r="K147" s="46">
        <v>0</v>
      </c>
      <c r="L147" s="47">
        <v>1.4416099999999998</v>
      </c>
      <c r="M147" s="4">
        <v>26.942</v>
      </c>
      <c r="N147" s="46">
        <f t="shared" si="369"/>
        <v>18688.827075283887</v>
      </c>
      <c r="O147" s="47">
        <v>0</v>
      </c>
      <c r="P147" s="4">
        <v>0</v>
      </c>
      <c r="Q147" s="46">
        <f t="shared" si="370"/>
        <v>0</v>
      </c>
      <c r="R147" s="47">
        <v>0</v>
      </c>
      <c r="S147" s="4">
        <v>0</v>
      </c>
      <c r="T147" s="46">
        <v>0</v>
      </c>
      <c r="U147" s="47"/>
      <c r="V147" s="4"/>
      <c r="W147" s="46"/>
      <c r="X147" s="47">
        <v>0</v>
      </c>
      <c r="Y147" s="4">
        <v>0</v>
      </c>
      <c r="Z147" s="46">
        <v>0</v>
      </c>
      <c r="AA147" s="47">
        <v>0</v>
      </c>
      <c r="AB147" s="4">
        <v>0</v>
      </c>
      <c r="AC147" s="46">
        <v>0</v>
      </c>
      <c r="AD147" s="47">
        <v>4.6349999999999998</v>
      </c>
      <c r="AE147" s="4">
        <v>19.599</v>
      </c>
      <c r="AF147" s="46">
        <f t="shared" si="378"/>
        <v>4228.4789644012944</v>
      </c>
      <c r="AG147" s="47">
        <v>0</v>
      </c>
      <c r="AH147" s="4">
        <v>0</v>
      </c>
      <c r="AI147" s="46">
        <v>0</v>
      </c>
      <c r="AJ147" s="47">
        <v>0</v>
      </c>
      <c r="AK147" s="4">
        <v>0</v>
      </c>
      <c r="AL147" s="46">
        <v>0</v>
      </c>
      <c r="AM147" s="47">
        <v>54.4</v>
      </c>
      <c r="AN147" s="4">
        <v>167.864</v>
      </c>
      <c r="AO147" s="46">
        <f t="shared" si="371"/>
        <v>3085.7352941176473</v>
      </c>
      <c r="AP147" s="47">
        <v>0</v>
      </c>
      <c r="AQ147" s="4">
        <v>0</v>
      </c>
      <c r="AR147" s="46">
        <v>0</v>
      </c>
      <c r="AS147" s="47">
        <v>0</v>
      </c>
      <c r="AT147" s="4">
        <v>0</v>
      </c>
      <c r="AU147" s="46">
        <v>0</v>
      </c>
      <c r="AV147" s="47">
        <v>0</v>
      </c>
      <c r="AW147" s="4">
        <v>0</v>
      </c>
      <c r="AX147" s="46">
        <v>0</v>
      </c>
      <c r="AY147" s="47">
        <v>0</v>
      </c>
      <c r="AZ147" s="4">
        <v>0</v>
      </c>
      <c r="BA147" s="46">
        <v>0</v>
      </c>
      <c r="BB147" s="47">
        <v>0</v>
      </c>
      <c r="BC147" s="4">
        <v>0</v>
      </c>
      <c r="BD147" s="46">
        <v>0</v>
      </c>
      <c r="BE147" s="47">
        <v>0</v>
      </c>
      <c r="BF147" s="4">
        <v>0</v>
      </c>
      <c r="BG147" s="46">
        <v>0</v>
      </c>
      <c r="BH147" s="47">
        <v>0</v>
      </c>
      <c r="BI147" s="4">
        <v>0</v>
      </c>
      <c r="BJ147" s="46">
        <v>0</v>
      </c>
      <c r="BK147" s="47">
        <v>0</v>
      </c>
      <c r="BL147" s="4">
        <v>0</v>
      </c>
      <c r="BM147" s="46">
        <v>0</v>
      </c>
      <c r="BN147" s="47">
        <v>0</v>
      </c>
      <c r="BO147" s="4">
        <v>0</v>
      </c>
      <c r="BP147" s="46">
        <v>0</v>
      </c>
      <c r="BQ147" s="47">
        <v>0.22</v>
      </c>
      <c r="BR147" s="4">
        <v>2.42</v>
      </c>
      <c r="BS147" s="46">
        <f t="shared" si="379"/>
        <v>11000</v>
      </c>
      <c r="BT147" s="47">
        <v>0</v>
      </c>
      <c r="BU147" s="4">
        <v>0</v>
      </c>
      <c r="BV147" s="46">
        <v>0</v>
      </c>
      <c r="BW147" s="47">
        <v>0</v>
      </c>
      <c r="BX147" s="4">
        <v>0</v>
      </c>
      <c r="BY147" s="46">
        <v>0</v>
      </c>
      <c r="BZ147" s="47">
        <v>0.88400000000000001</v>
      </c>
      <c r="CA147" s="4">
        <v>7.7039999999999997</v>
      </c>
      <c r="CB147" s="46">
        <f t="shared" si="372"/>
        <v>8714.9321266968327</v>
      </c>
      <c r="CC147" s="47">
        <v>1.9951300000000001</v>
      </c>
      <c r="CD147" s="4">
        <v>22.044</v>
      </c>
      <c r="CE147" s="46">
        <f t="shared" si="373"/>
        <v>11048.904081438302</v>
      </c>
      <c r="CF147" s="47">
        <v>0</v>
      </c>
      <c r="CG147" s="4">
        <v>0</v>
      </c>
      <c r="CH147" s="46">
        <v>0</v>
      </c>
      <c r="CI147" s="47">
        <v>0</v>
      </c>
      <c r="CJ147" s="4">
        <v>0</v>
      </c>
      <c r="CK147" s="46">
        <v>0</v>
      </c>
      <c r="CL147" s="47">
        <v>0</v>
      </c>
      <c r="CM147" s="4">
        <v>0</v>
      </c>
      <c r="CN147" s="46">
        <v>0</v>
      </c>
      <c r="CO147" s="47">
        <v>0</v>
      </c>
      <c r="CP147" s="4">
        <v>0</v>
      </c>
      <c r="CQ147" s="46">
        <v>0</v>
      </c>
      <c r="CR147" s="47">
        <v>0</v>
      </c>
      <c r="CS147" s="4">
        <v>0</v>
      </c>
      <c r="CT147" s="46">
        <v>0</v>
      </c>
      <c r="CU147" s="47">
        <v>0</v>
      </c>
      <c r="CV147" s="4">
        <v>0</v>
      </c>
      <c r="CW147" s="46">
        <f t="shared" si="374"/>
        <v>0</v>
      </c>
      <c r="CX147" s="47">
        <v>0</v>
      </c>
      <c r="CY147" s="4">
        <v>0</v>
      </c>
      <c r="CZ147" s="46">
        <v>0</v>
      </c>
      <c r="DA147" s="47">
        <v>0</v>
      </c>
      <c r="DB147" s="4">
        <v>0</v>
      </c>
      <c r="DC147" s="46">
        <v>0</v>
      </c>
      <c r="DD147" s="47">
        <v>0</v>
      </c>
      <c r="DE147" s="4">
        <v>0</v>
      </c>
      <c r="DF147" s="46">
        <v>0</v>
      </c>
      <c r="DG147" s="47">
        <v>0</v>
      </c>
      <c r="DH147" s="4">
        <v>0</v>
      </c>
      <c r="DI147" s="46">
        <v>0</v>
      </c>
      <c r="DJ147" s="47">
        <v>0</v>
      </c>
      <c r="DK147" s="4">
        <v>0</v>
      </c>
      <c r="DL147" s="46">
        <v>0</v>
      </c>
      <c r="DM147" s="47">
        <v>0</v>
      </c>
      <c r="DN147" s="4">
        <v>0</v>
      </c>
      <c r="DO147" s="46">
        <v>0</v>
      </c>
      <c r="DP147" s="47">
        <v>0</v>
      </c>
      <c r="DQ147" s="4">
        <v>0</v>
      </c>
      <c r="DR147" s="46">
        <v>0</v>
      </c>
      <c r="DS147" s="47">
        <v>0</v>
      </c>
      <c r="DT147" s="4">
        <v>0</v>
      </c>
      <c r="DU147" s="46">
        <v>0</v>
      </c>
      <c r="DV147" s="47">
        <v>0</v>
      </c>
      <c r="DW147" s="4">
        <v>0</v>
      </c>
      <c r="DX147" s="46">
        <v>0</v>
      </c>
      <c r="DY147" s="47">
        <v>0</v>
      </c>
      <c r="DZ147" s="4">
        <v>0</v>
      </c>
      <c r="EA147" s="46">
        <v>0</v>
      </c>
      <c r="EB147" s="47">
        <v>0</v>
      </c>
      <c r="EC147" s="4">
        <v>0</v>
      </c>
      <c r="ED147" s="46">
        <v>0</v>
      </c>
      <c r="EE147" s="47">
        <v>3.62</v>
      </c>
      <c r="EF147" s="4">
        <v>25.844999999999999</v>
      </c>
      <c r="EG147" s="46">
        <f t="shared" si="377"/>
        <v>7139.5027624309387</v>
      </c>
      <c r="EH147" s="6">
        <f t="shared" si="357"/>
        <v>67.195740000000001</v>
      </c>
      <c r="EI147" s="11">
        <f t="shared" si="358"/>
        <v>272.41800000000001</v>
      </c>
    </row>
    <row r="148" spans="1:139" ht="15" thickBot="1" x14ac:dyDescent="0.35">
      <c r="A148" s="75"/>
      <c r="B148" s="76" t="s">
        <v>17</v>
      </c>
      <c r="C148" s="66">
        <f>SUM(C136:C147)</f>
        <v>4.3E-3</v>
      </c>
      <c r="D148" s="33">
        <f>SUM(D136:D147)</f>
        <v>0.436</v>
      </c>
      <c r="E148" s="67"/>
      <c r="F148" s="66">
        <f>SUM(F136:F147)</f>
        <v>0</v>
      </c>
      <c r="G148" s="33">
        <f>SUM(G136:G147)</f>
        <v>0</v>
      </c>
      <c r="H148" s="67"/>
      <c r="I148" s="66">
        <f>SUM(I136:I147)</f>
        <v>0</v>
      </c>
      <c r="J148" s="33">
        <f>SUM(J136:J147)</f>
        <v>0</v>
      </c>
      <c r="K148" s="67"/>
      <c r="L148" s="66">
        <f>SUM(L136:L147)</f>
        <v>23.044249999999998</v>
      </c>
      <c r="M148" s="33">
        <f>SUM(M136:M147)</f>
        <v>204.99299999999999</v>
      </c>
      <c r="N148" s="67"/>
      <c r="O148" s="66">
        <f t="shared" ref="O148:P148" si="398">SUM(O136:O147)</f>
        <v>0</v>
      </c>
      <c r="P148" s="33">
        <f t="shared" si="398"/>
        <v>0</v>
      </c>
      <c r="Q148" s="67"/>
      <c r="R148" s="66">
        <f>SUM(R136:R147)</f>
        <v>0</v>
      </c>
      <c r="S148" s="33">
        <f>SUM(S136:S147)</f>
        <v>0</v>
      </c>
      <c r="T148" s="67"/>
      <c r="U148" s="66"/>
      <c r="V148" s="33"/>
      <c r="W148" s="67"/>
      <c r="X148" s="66">
        <f>SUM(X136:X147)</f>
        <v>0</v>
      </c>
      <c r="Y148" s="33">
        <f>SUM(Y136:Y147)</f>
        <v>0</v>
      </c>
      <c r="Z148" s="67"/>
      <c r="AA148" s="66">
        <f>SUM(AA136:AA147)</f>
        <v>0</v>
      </c>
      <c r="AB148" s="33">
        <f>SUM(AB136:AB147)</f>
        <v>0</v>
      </c>
      <c r="AC148" s="67"/>
      <c r="AD148" s="66">
        <f>SUM(AD136:AD147)</f>
        <v>31.783250000000002</v>
      </c>
      <c r="AE148" s="33">
        <f>SUM(AE136:AE147)</f>
        <v>508.06099999999998</v>
      </c>
      <c r="AF148" s="67"/>
      <c r="AG148" s="66">
        <f>SUM(AG136:AG147)</f>
        <v>0</v>
      </c>
      <c r="AH148" s="33">
        <f>SUM(AH136:AH147)</f>
        <v>0</v>
      </c>
      <c r="AI148" s="67"/>
      <c r="AJ148" s="66">
        <f>SUM(AJ136:AJ147)</f>
        <v>0</v>
      </c>
      <c r="AK148" s="33">
        <f>SUM(AK136:AK147)</f>
        <v>0</v>
      </c>
      <c r="AL148" s="67"/>
      <c r="AM148" s="66">
        <f>SUM(AM136:AM147)</f>
        <v>1889.5030000000002</v>
      </c>
      <c r="AN148" s="33">
        <f>SUM(AN136:AN147)</f>
        <v>4986.6979999999994</v>
      </c>
      <c r="AO148" s="67"/>
      <c r="AP148" s="66">
        <f>SUM(AP136:AP147)</f>
        <v>0</v>
      </c>
      <c r="AQ148" s="33">
        <f>SUM(AQ136:AQ147)</f>
        <v>0</v>
      </c>
      <c r="AR148" s="67"/>
      <c r="AS148" s="66">
        <f>SUM(AS136:AS147)</f>
        <v>0</v>
      </c>
      <c r="AT148" s="33">
        <f>SUM(AT136:AT147)</f>
        <v>0</v>
      </c>
      <c r="AU148" s="67"/>
      <c r="AV148" s="66">
        <f>SUM(AV136:AV147)</f>
        <v>0</v>
      </c>
      <c r="AW148" s="33">
        <f>SUM(AW136:AW147)</f>
        <v>0</v>
      </c>
      <c r="AX148" s="67"/>
      <c r="AY148" s="66">
        <f>SUM(AY136:AY147)</f>
        <v>0</v>
      </c>
      <c r="AZ148" s="33">
        <f>SUM(AZ136:AZ147)</f>
        <v>0</v>
      </c>
      <c r="BA148" s="67"/>
      <c r="BB148" s="66">
        <f>SUM(BB136:BB147)</f>
        <v>0</v>
      </c>
      <c r="BC148" s="33">
        <f>SUM(BC136:BC147)</f>
        <v>0</v>
      </c>
      <c r="BD148" s="67"/>
      <c r="BE148" s="66">
        <f>SUM(BE136:BE147)</f>
        <v>0</v>
      </c>
      <c r="BF148" s="33">
        <f>SUM(BF136:BF147)</f>
        <v>0</v>
      </c>
      <c r="BG148" s="67"/>
      <c r="BH148" s="66">
        <f>SUM(BH136:BH147)</f>
        <v>0</v>
      </c>
      <c r="BI148" s="33">
        <f>SUM(BI136:BI147)</f>
        <v>0</v>
      </c>
      <c r="BJ148" s="67"/>
      <c r="BK148" s="66">
        <f>SUM(BK136:BK147)</f>
        <v>1.6</v>
      </c>
      <c r="BL148" s="33">
        <f>SUM(BL136:BL147)</f>
        <v>1.645</v>
      </c>
      <c r="BM148" s="67"/>
      <c r="BN148" s="66">
        <f>SUM(BN136:BN147)</f>
        <v>0</v>
      </c>
      <c r="BO148" s="33">
        <f>SUM(BO136:BO147)</f>
        <v>0</v>
      </c>
      <c r="BP148" s="67"/>
      <c r="BQ148" s="66">
        <f>SUM(BQ136:BQ147)</f>
        <v>2.7527800000000004</v>
      </c>
      <c r="BR148" s="33">
        <f>SUM(BR136:BR147)</f>
        <v>27.522999999999996</v>
      </c>
      <c r="BS148" s="67"/>
      <c r="BT148" s="66">
        <f>SUM(BT136:BT147)</f>
        <v>0</v>
      </c>
      <c r="BU148" s="33">
        <f>SUM(BU136:BU147)</f>
        <v>0</v>
      </c>
      <c r="BV148" s="67"/>
      <c r="BW148" s="66">
        <f>SUM(BW136:BW147)</f>
        <v>0</v>
      </c>
      <c r="BX148" s="33">
        <f>SUM(BX136:BX147)</f>
        <v>0</v>
      </c>
      <c r="BY148" s="67"/>
      <c r="BZ148" s="66">
        <f>SUM(BZ136:BZ147)</f>
        <v>7.9934399999999997</v>
      </c>
      <c r="CA148" s="33">
        <f>SUM(CA136:CA147)</f>
        <v>81.882999999999996</v>
      </c>
      <c r="CB148" s="67"/>
      <c r="CC148" s="66">
        <f>SUM(CC136:CC147)</f>
        <v>128.50843999999998</v>
      </c>
      <c r="CD148" s="33">
        <f>SUM(CD136:CD147)</f>
        <v>1391.547</v>
      </c>
      <c r="CE148" s="67"/>
      <c r="CF148" s="66">
        <f>SUM(CF136:CF147)</f>
        <v>0</v>
      </c>
      <c r="CG148" s="33">
        <f>SUM(CG136:CG147)</f>
        <v>0</v>
      </c>
      <c r="CH148" s="67"/>
      <c r="CI148" s="66">
        <f>SUM(CI136:CI147)</f>
        <v>0</v>
      </c>
      <c r="CJ148" s="33">
        <f>SUM(CJ136:CJ147)</f>
        <v>0</v>
      </c>
      <c r="CK148" s="67"/>
      <c r="CL148" s="66">
        <f>SUM(CL136:CL147)</f>
        <v>0</v>
      </c>
      <c r="CM148" s="33">
        <f>SUM(CM136:CM147)</f>
        <v>0</v>
      </c>
      <c r="CN148" s="67"/>
      <c r="CO148" s="66">
        <f>SUM(CO136:CO147)</f>
        <v>0</v>
      </c>
      <c r="CP148" s="33">
        <f>SUM(CP136:CP147)</f>
        <v>0</v>
      </c>
      <c r="CQ148" s="67"/>
      <c r="CR148" s="66">
        <f>SUM(CR136:CR147)</f>
        <v>0</v>
      </c>
      <c r="CS148" s="33">
        <f>SUM(CS136:CS147)</f>
        <v>0</v>
      </c>
      <c r="CT148" s="67"/>
      <c r="CU148" s="66">
        <f t="shared" ref="CU148:CV148" si="399">SUM(CU136:CU147)</f>
        <v>0</v>
      </c>
      <c r="CV148" s="33">
        <f t="shared" si="399"/>
        <v>0</v>
      </c>
      <c r="CW148" s="67"/>
      <c r="CX148" s="66">
        <f>SUM(CX136:CX147)</f>
        <v>0</v>
      </c>
      <c r="CY148" s="33">
        <f>SUM(CY136:CY147)</f>
        <v>0</v>
      </c>
      <c r="CZ148" s="67"/>
      <c r="DA148" s="66">
        <f>SUM(DA136:DA147)</f>
        <v>0</v>
      </c>
      <c r="DB148" s="33">
        <f>SUM(DB136:DB147)</f>
        <v>0</v>
      </c>
      <c r="DC148" s="67"/>
      <c r="DD148" s="66">
        <f>SUM(DD136:DD147)</f>
        <v>0</v>
      </c>
      <c r="DE148" s="33">
        <f>SUM(DE136:DE147)</f>
        <v>0</v>
      </c>
      <c r="DF148" s="67"/>
      <c r="DG148" s="66">
        <f>SUM(DG136:DG147)</f>
        <v>0</v>
      </c>
      <c r="DH148" s="33">
        <f>SUM(DH136:DH147)</f>
        <v>0</v>
      </c>
      <c r="DI148" s="67"/>
      <c r="DJ148" s="66">
        <f>SUM(DJ136:DJ147)</f>
        <v>0.01</v>
      </c>
      <c r="DK148" s="33">
        <f>SUM(DK136:DK147)</f>
        <v>8.8659999999999997</v>
      </c>
      <c r="DL148" s="67"/>
      <c r="DM148" s="66">
        <f>SUM(DM136:DM147)</f>
        <v>0</v>
      </c>
      <c r="DN148" s="33">
        <f>SUM(DN136:DN147)</f>
        <v>0</v>
      </c>
      <c r="DO148" s="67"/>
      <c r="DP148" s="74">
        <f>SUM(DP136:DP147)</f>
        <v>0.76049999999999995</v>
      </c>
      <c r="DQ148" s="68">
        <f>SUM(DQ136:DQ147)</f>
        <v>34.030999999999999</v>
      </c>
      <c r="DR148" s="69"/>
      <c r="DS148" s="66">
        <f>SUM(DS136:DS147)</f>
        <v>0</v>
      </c>
      <c r="DT148" s="33">
        <f>SUM(DT136:DT147)</f>
        <v>0</v>
      </c>
      <c r="DU148" s="67"/>
      <c r="DV148" s="66">
        <f>SUM(DV136:DV147)</f>
        <v>0</v>
      </c>
      <c r="DW148" s="33">
        <f>SUM(DW136:DW147)</f>
        <v>0</v>
      </c>
      <c r="DX148" s="67"/>
      <c r="DY148" s="66">
        <f>SUM(DY136:DY147)</f>
        <v>0</v>
      </c>
      <c r="DZ148" s="33">
        <f>SUM(DZ136:DZ147)</f>
        <v>0</v>
      </c>
      <c r="EA148" s="67"/>
      <c r="EB148" s="66">
        <f>SUM(EB136:EB147)</f>
        <v>32.517620000000001</v>
      </c>
      <c r="EC148" s="33">
        <f>SUM(EC136:EC147)</f>
        <v>273.55400000000003</v>
      </c>
      <c r="ED148" s="67"/>
      <c r="EE148" s="66">
        <f>SUM(EE136:EE147)</f>
        <v>102.3635</v>
      </c>
      <c r="EF148" s="33">
        <f>SUM(EF136:EF147)</f>
        <v>969.24499999999989</v>
      </c>
      <c r="EG148" s="67"/>
      <c r="EH148" s="34">
        <f t="shared" si="357"/>
        <v>2220.8410800000001</v>
      </c>
      <c r="EI148" s="35">
        <f t="shared" si="358"/>
        <v>8488.4820000000018</v>
      </c>
    </row>
    <row r="149" spans="1:139" x14ac:dyDescent="0.3">
      <c r="A149" s="60">
        <v>2020</v>
      </c>
      <c r="B149" s="61" t="s">
        <v>5</v>
      </c>
      <c r="C149" s="47">
        <v>0</v>
      </c>
      <c r="D149" s="4">
        <v>0</v>
      </c>
      <c r="E149" s="46">
        <v>0</v>
      </c>
      <c r="F149" s="47">
        <v>0</v>
      </c>
      <c r="G149" s="4">
        <v>0</v>
      </c>
      <c r="H149" s="46">
        <v>0</v>
      </c>
      <c r="I149" s="47">
        <v>0</v>
      </c>
      <c r="J149" s="4">
        <v>0</v>
      </c>
      <c r="K149" s="46">
        <v>0</v>
      </c>
      <c r="L149" s="47">
        <v>8.3000000000000004E-2</v>
      </c>
      <c r="M149" s="4">
        <v>0.57199999999999995</v>
      </c>
      <c r="N149" s="15">
        <f t="shared" ref="N149:N151" si="400">M149/L149*1000</f>
        <v>6891.5662650602399</v>
      </c>
      <c r="O149" s="47">
        <v>0</v>
      </c>
      <c r="P149" s="4">
        <v>0</v>
      </c>
      <c r="Q149" s="46">
        <f t="shared" ref="Q149:Q160" si="401">IF(O149=0,0,P149/O149*1000)</f>
        <v>0</v>
      </c>
      <c r="R149" s="47">
        <v>0</v>
      </c>
      <c r="S149" s="4">
        <v>0</v>
      </c>
      <c r="T149" s="46">
        <v>0</v>
      </c>
      <c r="U149" s="47"/>
      <c r="V149" s="4"/>
      <c r="W149" s="46"/>
      <c r="X149" s="47">
        <v>0</v>
      </c>
      <c r="Y149" s="4">
        <v>0</v>
      </c>
      <c r="Z149" s="46">
        <v>0</v>
      </c>
      <c r="AA149" s="47">
        <v>0</v>
      </c>
      <c r="AB149" s="4">
        <v>0</v>
      </c>
      <c r="AC149" s="46">
        <v>0</v>
      </c>
      <c r="AD149" s="47">
        <v>0</v>
      </c>
      <c r="AE149" s="4">
        <v>0</v>
      </c>
      <c r="AF149" s="46">
        <v>0</v>
      </c>
      <c r="AG149" s="47">
        <v>0</v>
      </c>
      <c r="AH149" s="4">
        <v>0</v>
      </c>
      <c r="AI149" s="46">
        <v>0</v>
      </c>
      <c r="AJ149" s="47">
        <v>0</v>
      </c>
      <c r="AK149" s="4">
        <v>0</v>
      </c>
      <c r="AL149" s="46">
        <v>0</v>
      </c>
      <c r="AM149" s="47">
        <v>90.765000000000001</v>
      </c>
      <c r="AN149" s="4">
        <v>254.035</v>
      </c>
      <c r="AO149" s="15">
        <f t="shared" ref="AO149:AO151" si="402">AN149/AM149*1000</f>
        <v>2798.8211314934169</v>
      </c>
      <c r="AP149" s="47">
        <v>0</v>
      </c>
      <c r="AQ149" s="4">
        <v>0</v>
      </c>
      <c r="AR149" s="46">
        <v>0</v>
      </c>
      <c r="AS149" s="47">
        <v>0</v>
      </c>
      <c r="AT149" s="4">
        <v>0</v>
      </c>
      <c r="AU149" s="46">
        <v>0</v>
      </c>
      <c r="AV149" s="47">
        <v>0</v>
      </c>
      <c r="AW149" s="4">
        <v>0</v>
      </c>
      <c r="AX149" s="46">
        <v>0</v>
      </c>
      <c r="AY149" s="47">
        <v>0</v>
      </c>
      <c r="AZ149" s="4">
        <v>0</v>
      </c>
      <c r="BA149" s="46">
        <v>0</v>
      </c>
      <c r="BB149" s="47">
        <v>0</v>
      </c>
      <c r="BC149" s="4">
        <v>0</v>
      </c>
      <c r="BD149" s="46">
        <v>0</v>
      </c>
      <c r="BE149" s="47">
        <v>0</v>
      </c>
      <c r="BF149" s="4">
        <v>0</v>
      </c>
      <c r="BG149" s="46">
        <v>0</v>
      </c>
      <c r="BH149" s="47">
        <v>0</v>
      </c>
      <c r="BI149" s="4">
        <v>0</v>
      </c>
      <c r="BJ149" s="46">
        <v>0</v>
      </c>
      <c r="BK149" s="47">
        <v>0</v>
      </c>
      <c r="BL149" s="4">
        <v>0</v>
      </c>
      <c r="BM149" s="46">
        <v>0</v>
      </c>
      <c r="BN149" s="47">
        <v>0</v>
      </c>
      <c r="BO149" s="4">
        <v>0</v>
      </c>
      <c r="BP149" s="46">
        <v>0</v>
      </c>
      <c r="BQ149" s="47">
        <v>0</v>
      </c>
      <c r="BR149" s="4">
        <v>0</v>
      </c>
      <c r="BS149" s="46">
        <v>0</v>
      </c>
      <c r="BT149" s="47">
        <v>0</v>
      </c>
      <c r="BU149" s="4">
        <v>0</v>
      </c>
      <c r="BV149" s="46">
        <v>0</v>
      </c>
      <c r="BW149" s="47">
        <v>0</v>
      </c>
      <c r="BX149" s="4">
        <v>0</v>
      </c>
      <c r="BY149" s="46">
        <v>0</v>
      </c>
      <c r="BZ149" s="47">
        <v>0</v>
      </c>
      <c r="CA149" s="4">
        <v>0</v>
      </c>
      <c r="CB149" s="46">
        <v>0</v>
      </c>
      <c r="CC149" s="47">
        <v>0.66276999999999997</v>
      </c>
      <c r="CD149" s="4">
        <v>16.244</v>
      </c>
      <c r="CE149" s="15">
        <f t="shared" ref="CE149" si="403">CD149/CC149*1000</f>
        <v>24509.256604855382</v>
      </c>
      <c r="CF149" s="47">
        <v>0</v>
      </c>
      <c r="CG149" s="4">
        <v>0</v>
      </c>
      <c r="CH149" s="46">
        <v>0</v>
      </c>
      <c r="CI149" s="47">
        <v>0</v>
      </c>
      <c r="CJ149" s="4">
        <v>0</v>
      </c>
      <c r="CK149" s="46">
        <v>0</v>
      </c>
      <c r="CL149" s="47">
        <v>0.30954999999999999</v>
      </c>
      <c r="CM149" s="4">
        <v>27.556000000000001</v>
      </c>
      <c r="CN149" s="15">
        <f t="shared" ref="CN149" si="404">CM149/CL149*1000</f>
        <v>89019.544500080767</v>
      </c>
      <c r="CO149" s="47">
        <v>0</v>
      </c>
      <c r="CP149" s="4">
        <v>0</v>
      </c>
      <c r="CQ149" s="46">
        <v>0</v>
      </c>
      <c r="CR149" s="47">
        <v>0</v>
      </c>
      <c r="CS149" s="4">
        <v>0</v>
      </c>
      <c r="CT149" s="46">
        <v>0</v>
      </c>
      <c r="CU149" s="47">
        <v>0</v>
      </c>
      <c r="CV149" s="4">
        <v>0</v>
      </c>
      <c r="CW149" s="46">
        <f t="shared" ref="CW149:CW160" si="405">IF(CU149=0,0,CV149/CU149*1000)</f>
        <v>0</v>
      </c>
      <c r="CX149" s="47">
        <v>0</v>
      </c>
      <c r="CY149" s="4">
        <v>0</v>
      </c>
      <c r="CZ149" s="46">
        <v>0</v>
      </c>
      <c r="DA149" s="47">
        <v>0</v>
      </c>
      <c r="DB149" s="4">
        <v>0</v>
      </c>
      <c r="DC149" s="46">
        <v>0</v>
      </c>
      <c r="DD149" s="47">
        <v>0</v>
      </c>
      <c r="DE149" s="4">
        <v>0</v>
      </c>
      <c r="DF149" s="46">
        <v>0</v>
      </c>
      <c r="DG149" s="47">
        <v>0</v>
      </c>
      <c r="DH149" s="4">
        <v>0</v>
      </c>
      <c r="DI149" s="46">
        <v>0</v>
      </c>
      <c r="DJ149" s="47">
        <v>0</v>
      </c>
      <c r="DK149" s="4">
        <v>0</v>
      </c>
      <c r="DL149" s="46">
        <v>0</v>
      </c>
      <c r="DM149" s="47">
        <v>0</v>
      </c>
      <c r="DN149" s="4">
        <v>0</v>
      </c>
      <c r="DO149" s="46">
        <v>0</v>
      </c>
      <c r="DP149" s="47">
        <v>0.17899999999999999</v>
      </c>
      <c r="DQ149" s="4">
        <v>8.3989999999999991</v>
      </c>
      <c r="DR149" s="15">
        <f t="shared" ref="DR149" si="406">DQ149/DP149*1000</f>
        <v>46921.787709497199</v>
      </c>
      <c r="DS149" s="47">
        <v>0</v>
      </c>
      <c r="DT149" s="4">
        <v>0</v>
      </c>
      <c r="DU149" s="46">
        <v>0</v>
      </c>
      <c r="DV149" s="47">
        <v>0</v>
      </c>
      <c r="DW149" s="4">
        <v>0</v>
      </c>
      <c r="DX149" s="46">
        <v>0</v>
      </c>
      <c r="DY149" s="47">
        <v>0</v>
      </c>
      <c r="DZ149" s="4">
        <v>0</v>
      </c>
      <c r="EA149" s="46">
        <v>0</v>
      </c>
      <c r="EB149" s="47">
        <v>0</v>
      </c>
      <c r="EC149" s="4">
        <v>0</v>
      </c>
      <c r="ED149" s="46">
        <v>0</v>
      </c>
      <c r="EE149" s="47">
        <v>1.012</v>
      </c>
      <c r="EF149" s="4">
        <v>9.1180000000000003</v>
      </c>
      <c r="EG149" s="15">
        <f t="shared" ref="EG149:EG151" si="407">EF149/EE149*1000</f>
        <v>9009.8814229249019</v>
      </c>
      <c r="EH149" s="6">
        <f>C149+F149+L149+R149+X149+AA149+AD149+AP149+AY149+BH149+BK149+BN149+BQ149+BW149+BZ149+CC149+CF149+CI149+CR149+DG149+AM149+DJ149+DM149+EB149+EE149+DV149+DA149+CO149+AG149+AJ149+DP149+DD149+AS149+CL149+BE149+BT149+DS149+I149+CX149+DY149+AV149+BB149</f>
        <v>93.011319999999998</v>
      </c>
      <c r="EI149" s="11">
        <f>D149+G149+M149+S149+Y149+AB149+AE149+AQ149+AZ149+BI149+BL149+BO149+BR149+BX149+CA149+CD149+CG149+CJ149+CS149+DH149+AN149+DK149+DN149+EC149+EF149+DW149+DB149+CP149+AH149+AK149+DQ149+DE149+AT149+CM149+BF149+BU149+DT149+J149+CY149+DZ149+AW149+BC149</f>
        <v>315.92399999999998</v>
      </c>
    </row>
    <row r="150" spans="1:139" x14ac:dyDescent="0.3">
      <c r="A150" s="60">
        <v>2020</v>
      </c>
      <c r="B150" s="61" t="s">
        <v>6</v>
      </c>
      <c r="C150" s="47">
        <v>0</v>
      </c>
      <c r="D150" s="4">
        <v>0</v>
      </c>
      <c r="E150" s="46">
        <v>0</v>
      </c>
      <c r="F150" s="47">
        <v>0</v>
      </c>
      <c r="G150" s="4">
        <v>0</v>
      </c>
      <c r="H150" s="46">
        <v>0</v>
      </c>
      <c r="I150" s="47">
        <v>0</v>
      </c>
      <c r="J150" s="4">
        <v>0</v>
      </c>
      <c r="K150" s="46">
        <v>0</v>
      </c>
      <c r="L150" s="47">
        <v>0</v>
      </c>
      <c r="M150" s="4">
        <v>0</v>
      </c>
      <c r="N150" s="46">
        <v>0</v>
      </c>
      <c r="O150" s="47">
        <v>0</v>
      </c>
      <c r="P150" s="4">
        <v>0</v>
      </c>
      <c r="Q150" s="46">
        <f t="shared" si="401"/>
        <v>0</v>
      </c>
      <c r="R150" s="47">
        <v>0</v>
      </c>
      <c r="S150" s="4">
        <v>0</v>
      </c>
      <c r="T150" s="46">
        <v>0</v>
      </c>
      <c r="U150" s="47"/>
      <c r="V150" s="4"/>
      <c r="W150" s="46"/>
      <c r="X150" s="47">
        <v>0</v>
      </c>
      <c r="Y150" s="4">
        <v>0</v>
      </c>
      <c r="Z150" s="46">
        <v>0</v>
      </c>
      <c r="AA150" s="47">
        <v>0</v>
      </c>
      <c r="AB150" s="4">
        <v>0</v>
      </c>
      <c r="AC150" s="46">
        <v>0</v>
      </c>
      <c r="AD150" s="47">
        <v>4.7468900000000005</v>
      </c>
      <c r="AE150" s="4">
        <v>127.224</v>
      </c>
      <c r="AF150" s="15">
        <f t="shared" ref="AF150:AF151" si="408">AE150/AD150*1000</f>
        <v>26801.547960875436</v>
      </c>
      <c r="AG150" s="47">
        <v>0</v>
      </c>
      <c r="AH150" s="4">
        <v>0</v>
      </c>
      <c r="AI150" s="46">
        <v>0</v>
      </c>
      <c r="AJ150" s="47">
        <v>0</v>
      </c>
      <c r="AK150" s="4">
        <v>0</v>
      </c>
      <c r="AL150" s="46">
        <v>0</v>
      </c>
      <c r="AM150" s="47">
        <v>0</v>
      </c>
      <c r="AN150" s="4">
        <v>0</v>
      </c>
      <c r="AO150" s="46">
        <v>0</v>
      </c>
      <c r="AP150" s="47">
        <v>0</v>
      </c>
      <c r="AQ150" s="4">
        <v>0</v>
      </c>
      <c r="AR150" s="46">
        <v>0</v>
      </c>
      <c r="AS150" s="47">
        <v>0</v>
      </c>
      <c r="AT150" s="4">
        <v>0</v>
      </c>
      <c r="AU150" s="46">
        <v>0</v>
      </c>
      <c r="AV150" s="47">
        <v>0</v>
      </c>
      <c r="AW150" s="4">
        <v>0</v>
      </c>
      <c r="AX150" s="46">
        <v>0</v>
      </c>
      <c r="AY150" s="47">
        <v>0</v>
      </c>
      <c r="AZ150" s="4">
        <v>0</v>
      </c>
      <c r="BA150" s="46">
        <v>0</v>
      </c>
      <c r="BB150" s="47">
        <v>0.03</v>
      </c>
      <c r="BC150" s="4">
        <v>1.1519999999999999</v>
      </c>
      <c r="BD150" s="15">
        <f t="shared" ref="BD150" si="409">BC150/BB150*1000</f>
        <v>38400</v>
      </c>
      <c r="BE150" s="47">
        <v>0</v>
      </c>
      <c r="BF150" s="4">
        <v>0</v>
      </c>
      <c r="BG150" s="46">
        <v>0</v>
      </c>
      <c r="BH150" s="47">
        <v>0</v>
      </c>
      <c r="BI150" s="4">
        <v>0</v>
      </c>
      <c r="BJ150" s="46">
        <v>0</v>
      </c>
      <c r="BK150" s="47">
        <v>0</v>
      </c>
      <c r="BL150" s="4">
        <v>0</v>
      </c>
      <c r="BM150" s="46">
        <v>0</v>
      </c>
      <c r="BN150" s="47">
        <v>0</v>
      </c>
      <c r="BO150" s="4">
        <v>0</v>
      </c>
      <c r="BP150" s="46">
        <v>0</v>
      </c>
      <c r="BQ150" s="47">
        <v>0</v>
      </c>
      <c r="BR150" s="4">
        <v>0</v>
      </c>
      <c r="BS150" s="46">
        <v>0</v>
      </c>
      <c r="BT150" s="47">
        <v>0</v>
      </c>
      <c r="BU150" s="4">
        <v>0</v>
      </c>
      <c r="BV150" s="46">
        <v>0</v>
      </c>
      <c r="BW150" s="47">
        <v>0</v>
      </c>
      <c r="BX150" s="4">
        <v>0</v>
      </c>
      <c r="BY150" s="46">
        <v>0</v>
      </c>
      <c r="BZ150" s="47">
        <v>4.4999999999999998E-2</v>
      </c>
      <c r="CA150" s="4">
        <v>0.23</v>
      </c>
      <c r="CB150" s="15">
        <f t="shared" ref="CB150:CB151" si="410">CA150/BZ150*1000</f>
        <v>5111.1111111111113</v>
      </c>
      <c r="CC150" s="47">
        <v>0</v>
      </c>
      <c r="CD150" s="4">
        <v>0</v>
      </c>
      <c r="CE150" s="46">
        <v>0</v>
      </c>
      <c r="CF150" s="47">
        <v>0</v>
      </c>
      <c r="CG150" s="4">
        <v>0</v>
      </c>
      <c r="CH150" s="46">
        <v>0</v>
      </c>
      <c r="CI150" s="47">
        <v>0</v>
      </c>
      <c r="CJ150" s="4">
        <v>0</v>
      </c>
      <c r="CK150" s="46">
        <v>0</v>
      </c>
      <c r="CL150" s="47">
        <v>0</v>
      </c>
      <c r="CM150" s="4">
        <v>0</v>
      </c>
      <c r="CN150" s="46">
        <v>0</v>
      </c>
      <c r="CO150" s="47">
        <v>0</v>
      </c>
      <c r="CP150" s="4">
        <v>0</v>
      </c>
      <c r="CQ150" s="46">
        <v>0</v>
      </c>
      <c r="CR150" s="47">
        <v>0</v>
      </c>
      <c r="CS150" s="4">
        <v>0</v>
      </c>
      <c r="CT150" s="46">
        <v>0</v>
      </c>
      <c r="CU150" s="47">
        <v>0</v>
      </c>
      <c r="CV150" s="4">
        <v>0</v>
      </c>
      <c r="CW150" s="46">
        <f t="shared" si="405"/>
        <v>0</v>
      </c>
      <c r="CX150" s="47">
        <v>0</v>
      </c>
      <c r="CY150" s="4">
        <v>0</v>
      </c>
      <c r="CZ150" s="46">
        <v>0</v>
      </c>
      <c r="DA150" s="47">
        <v>0</v>
      </c>
      <c r="DB150" s="4">
        <v>0</v>
      </c>
      <c r="DC150" s="46">
        <v>0</v>
      </c>
      <c r="DD150" s="47">
        <v>0</v>
      </c>
      <c r="DE150" s="4">
        <v>0</v>
      </c>
      <c r="DF150" s="46">
        <v>0</v>
      </c>
      <c r="DG150" s="47">
        <v>0</v>
      </c>
      <c r="DH150" s="4">
        <v>0</v>
      </c>
      <c r="DI150" s="46">
        <v>0</v>
      </c>
      <c r="DJ150" s="47">
        <v>0</v>
      </c>
      <c r="DK150" s="4">
        <v>0</v>
      </c>
      <c r="DL150" s="46">
        <v>0</v>
      </c>
      <c r="DM150" s="47">
        <v>0</v>
      </c>
      <c r="DN150" s="4">
        <v>0</v>
      </c>
      <c r="DO150" s="46">
        <v>0</v>
      </c>
      <c r="DP150" s="47">
        <v>0</v>
      </c>
      <c r="DQ150" s="4">
        <v>0</v>
      </c>
      <c r="DR150" s="46">
        <v>0</v>
      </c>
      <c r="DS150" s="47">
        <v>0</v>
      </c>
      <c r="DT150" s="4">
        <v>0</v>
      </c>
      <c r="DU150" s="46">
        <v>0</v>
      </c>
      <c r="DV150" s="47">
        <v>0</v>
      </c>
      <c r="DW150" s="4">
        <v>0</v>
      </c>
      <c r="DX150" s="46">
        <v>0</v>
      </c>
      <c r="DY150" s="47">
        <v>0</v>
      </c>
      <c r="DZ150" s="4">
        <v>0</v>
      </c>
      <c r="EA150" s="46">
        <v>0</v>
      </c>
      <c r="EB150" s="47">
        <v>0.69</v>
      </c>
      <c r="EC150" s="4">
        <v>12.81</v>
      </c>
      <c r="ED150" s="15">
        <f t="shared" ref="ED150:ED151" si="411">EC150/EB150*1000</f>
        <v>18565.217391304352</v>
      </c>
      <c r="EE150" s="47">
        <v>3.46</v>
      </c>
      <c r="EF150" s="4">
        <v>24.709</v>
      </c>
      <c r="EG150" s="15">
        <f t="shared" si="407"/>
        <v>7141.3294797687859</v>
      </c>
      <c r="EH150" s="6">
        <f>C150+F150+L150+R150+X150+AA150+AD150+AP150+AY150+BH150+BK150+BN150+BQ150+BW150+BZ150+CC150+CF150+CI150+CR150+DG150+AM150+DJ150+DM150+EB150+EE150+DV150+DA150+CO150+AG150+AJ150+DP150+DD150+AS150+CL150+BE150+BT150+DS150+I150+CX150+DY150+AV150+BB150</f>
        <v>8.9718900000000001</v>
      </c>
      <c r="EI150" s="11">
        <f>D150+G150+M150+S150+Y150+AB150+AE150+AQ150+AZ150+BI150+BL150+BO150+BR150+BX150+CA150+CD150+CG150+CJ150+CS150+DH150+AN150+DK150+DN150+EC150+EF150+DW150+DB150+CP150+AH150+AK150+DQ150+DE150+AT150+CM150+BF150+BU150+DT150+J150+CY150+DZ150+AW150+BC150</f>
        <v>166.125</v>
      </c>
    </row>
    <row r="151" spans="1:139" x14ac:dyDescent="0.3">
      <c r="A151" s="60">
        <v>2020</v>
      </c>
      <c r="B151" s="61" t="s">
        <v>7</v>
      </c>
      <c r="C151" s="47">
        <v>0</v>
      </c>
      <c r="D151" s="4">
        <v>0</v>
      </c>
      <c r="E151" s="46">
        <v>0</v>
      </c>
      <c r="F151" s="47">
        <v>0</v>
      </c>
      <c r="G151" s="4">
        <v>0</v>
      </c>
      <c r="H151" s="46">
        <v>0</v>
      </c>
      <c r="I151" s="47">
        <v>0</v>
      </c>
      <c r="J151" s="4">
        <v>0</v>
      </c>
      <c r="K151" s="46">
        <v>0</v>
      </c>
      <c r="L151" s="47">
        <v>1.46279</v>
      </c>
      <c r="M151" s="4">
        <v>25.260999999999999</v>
      </c>
      <c r="N151" s="15">
        <f t="shared" si="400"/>
        <v>17269.05434136137</v>
      </c>
      <c r="O151" s="47">
        <v>0</v>
      </c>
      <c r="P151" s="4">
        <v>0</v>
      </c>
      <c r="Q151" s="46">
        <f t="shared" si="401"/>
        <v>0</v>
      </c>
      <c r="R151" s="47">
        <v>0</v>
      </c>
      <c r="S151" s="4">
        <v>0</v>
      </c>
      <c r="T151" s="46">
        <v>0</v>
      </c>
      <c r="U151" s="47"/>
      <c r="V151" s="4"/>
      <c r="W151" s="46"/>
      <c r="X151" s="47">
        <v>0</v>
      </c>
      <c r="Y151" s="4">
        <v>0</v>
      </c>
      <c r="Z151" s="46">
        <v>0</v>
      </c>
      <c r="AA151" s="47">
        <v>0</v>
      </c>
      <c r="AB151" s="4">
        <v>0</v>
      </c>
      <c r="AC151" s="46">
        <v>0</v>
      </c>
      <c r="AD151" s="47">
        <v>0.1525</v>
      </c>
      <c r="AE151" s="4">
        <v>5.5449999999999999</v>
      </c>
      <c r="AF151" s="15">
        <f t="shared" si="408"/>
        <v>36360.655737704918</v>
      </c>
      <c r="AG151" s="47">
        <v>0</v>
      </c>
      <c r="AH151" s="4">
        <v>0</v>
      </c>
      <c r="AI151" s="46">
        <v>0</v>
      </c>
      <c r="AJ151" s="47">
        <v>0</v>
      </c>
      <c r="AK151" s="4">
        <v>0</v>
      </c>
      <c r="AL151" s="46">
        <v>0</v>
      </c>
      <c r="AM151" s="47">
        <v>144.072</v>
      </c>
      <c r="AN151" s="4">
        <v>403.20299999999997</v>
      </c>
      <c r="AO151" s="15">
        <f t="shared" si="402"/>
        <v>2798.6215225720471</v>
      </c>
      <c r="AP151" s="47">
        <v>0</v>
      </c>
      <c r="AQ151" s="4">
        <v>0</v>
      </c>
      <c r="AR151" s="46">
        <v>0</v>
      </c>
      <c r="AS151" s="47">
        <v>0</v>
      </c>
      <c r="AT151" s="4">
        <v>0</v>
      </c>
      <c r="AU151" s="46">
        <v>0</v>
      </c>
      <c r="AV151" s="47">
        <v>0</v>
      </c>
      <c r="AW151" s="4">
        <v>0</v>
      </c>
      <c r="AX151" s="46">
        <v>0</v>
      </c>
      <c r="AY151" s="47">
        <v>0</v>
      </c>
      <c r="AZ151" s="4">
        <v>0</v>
      </c>
      <c r="BA151" s="46">
        <v>0</v>
      </c>
      <c r="BB151" s="47">
        <v>0</v>
      </c>
      <c r="BC151" s="4">
        <v>0</v>
      </c>
      <c r="BD151" s="46">
        <v>0</v>
      </c>
      <c r="BE151" s="47">
        <v>0</v>
      </c>
      <c r="BF151" s="4">
        <v>0</v>
      </c>
      <c r="BG151" s="46">
        <v>0</v>
      </c>
      <c r="BH151" s="47">
        <v>0</v>
      </c>
      <c r="BI151" s="4">
        <v>0</v>
      </c>
      <c r="BJ151" s="46">
        <v>0</v>
      </c>
      <c r="BK151" s="47">
        <v>6.4999999999999997E-3</v>
      </c>
      <c r="BL151" s="4">
        <v>0.157</v>
      </c>
      <c r="BM151" s="15">
        <f t="shared" ref="BM151" si="412">BL151/BK151*1000</f>
        <v>24153.846153846152</v>
      </c>
      <c r="BN151" s="47">
        <v>0</v>
      </c>
      <c r="BO151" s="4">
        <v>0</v>
      </c>
      <c r="BP151" s="46">
        <v>0</v>
      </c>
      <c r="BQ151" s="47">
        <v>0</v>
      </c>
      <c r="BR151" s="4">
        <v>0</v>
      </c>
      <c r="BS151" s="46">
        <v>0</v>
      </c>
      <c r="BT151" s="47">
        <v>0</v>
      </c>
      <c r="BU151" s="4">
        <v>0</v>
      </c>
      <c r="BV151" s="46">
        <v>0</v>
      </c>
      <c r="BW151" s="47">
        <v>0</v>
      </c>
      <c r="BX151" s="4">
        <v>0</v>
      </c>
      <c r="BY151" s="46">
        <v>0</v>
      </c>
      <c r="BZ151" s="47">
        <v>5.5E-2</v>
      </c>
      <c r="CA151" s="4">
        <v>0.96799999999999997</v>
      </c>
      <c r="CB151" s="15">
        <f t="shared" si="410"/>
        <v>17599.999999999996</v>
      </c>
      <c r="CC151" s="47">
        <v>0</v>
      </c>
      <c r="CD151" s="4">
        <v>0</v>
      </c>
      <c r="CE151" s="46">
        <v>0</v>
      </c>
      <c r="CF151" s="47">
        <v>7.8369999999999997</v>
      </c>
      <c r="CG151" s="4">
        <v>44.027999999999999</v>
      </c>
      <c r="CH151" s="15">
        <f t="shared" ref="CH151" si="413">CG151/CF151*1000</f>
        <v>5617.9660584407293</v>
      </c>
      <c r="CI151" s="47">
        <v>0</v>
      </c>
      <c r="CJ151" s="4">
        <v>0</v>
      </c>
      <c r="CK151" s="46">
        <v>0</v>
      </c>
      <c r="CL151" s="47">
        <v>0</v>
      </c>
      <c r="CM151" s="4">
        <v>0</v>
      </c>
      <c r="CN151" s="46">
        <v>0</v>
      </c>
      <c r="CO151" s="47">
        <v>0</v>
      </c>
      <c r="CP151" s="4">
        <v>0</v>
      </c>
      <c r="CQ151" s="46">
        <v>0</v>
      </c>
      <c r="CR151" s="47">
        <v>0</v>
      </c>
      <c r="CS151" s="4">
        <v>0</v>
      </c>
      <c r="CT151" s="46">
        <v>0</v>
      </c>
      <c r="CU151" s="47">
        <v>0</v>
      </c>
      <c r="CV151" s="4">
        <v>0</v>
      </c>
      <c r="CW151" s="46">
        <f t="shared" si="405"/>
        <v>0</v>
      </c>
      <c r="CX151" s="47">
        <v>0</v>
      </c>
      <c r="CY151" s="4">
        <v>0</v>
      </c>
      <c r="CZ151" s="46">
        <v>0</v>
      </c>
      <c r="DA151" s="47">
        <v>0</v>
      </c>
      <c r="DB151" s="4">
        <v>0</v>
      </c>
      <c r="DC151" s="46">
        <v>0</v>
      </c>
      <c r="DD151" s="47">
        <v>0</v>
      </c>
      <c r="DE151" s="4">
        <v>0</v>
      </c>
      <c r="DF151" s="46">
        <v>0</v>
      </c>
      <c r="DG151" s="47">
        <v>0</v>
      </c>
      <c r="DH151" s="4">
        <v>0</v>
      </c>
      <c r="DI151" s="46">
        <v>0</v>
      </c>
      <c r="DJ151" s="47">
        <v>0</v>
      </c>
      <c r="DK151" s="4">
        <v>0</v>
      </c>
      <c r="DL151" s="46">
        <v>0</v>
      </c>
      <c r="DM151" s="47">
        <v>0</v>
      </c>
      <c r="DN151" s="4">
        <v>0</v>
      </c>
      <c r="DO151" s="46">
        <v>0</v>
      </c>
      <c r="DP151" s="47">
        <v>0</v>
      </c>
      <c r="DQ151" s="4">
        <v>0</v>
      </c>
      <c r="DR151" s="46">
        <v>0</v>
      </c>
      <c r="DS151" s="47">
        <v>0</v>
      </c>
      <c r="DT151" s="4">
        <v>0</v>
      </c>
      <c r="DU151" s="46">
        <v>0</v>
      </c>
      <c r="DV151" s="47">
        <v>0</v>
      </c>
      <c r="DW151" s="4">
        <v>0</v>
      </c>
      <c r="DX151" s="46">
        <v>0</v>
      </c>
      <c r="DY151" s="47">
        <v>0</v>
      </c>
      <c r="DZ151" s="4">
        <v>0</v>
      </c>
      <c r="EA151" s="46">
        <v>0</v>
      </c>
      <c r="EB151" s="47">
        <v>0.89588000000000001</v>
      </c>
      <c r="EC151" s="4">
        <v>100.586</v>
      </c>
      <c r="ED151" s="15">
        <f t="shared" si="411"/>
        <v>112276.19770504978</v>
      </c>
      <c r="EE151" s="47">
        <v>1.32</v>
      </c>
      <c r="EF151" s="4">
        <v>10.131</v>
      </c>
      <c r="EG151" s="15">
        <f t="shared" si="407"/>
        <v>7675</v>
      </c>
      <c r="EH151" s="6">
        <f t="shared" ref="EH151:EH161" si="414">C151+F151+L151+R151+X151+AA151+AD151+AP151+AY151+BH151+BK151+BN151+BQ151+BW151+BZ151+CC151+CF151+CI151+CR151+DG151+AM151+DJ151+DM151+EB151+EE151+DV151+DA151+CO151+AG151+AJ151+DP151+DD151+AS151+CL151+BE151+BT151+DS151+I151+CX151+DY151+AV151+BB151</f>
        <v>155.80167</v>
      </c>
      <c r="EI151" s="11">
        <f t="shared" ref="EI151:EI161" si="415">D151+G151+M151+S151+Y151+AB151+AE151+AQ151+AZ151+BI151+BL151+BO151+BR151+BX151+CA151+CD151+CG151+CJ151+CS151+DH151+AN151+DK151+DN151+EC151+EF151+DW151+DB151+CP151+AH151+AK151+DQ151+DE151+AT151+CM151+BF151+BU151+DT151+J151+CY151+DZ151+AW151+BC151</f>
        <v>589.87899999999991</v>
      </c>
    </row>
    <row r="152" spans="1:139" x14ac:dyDescent="0.3">
      <c r="A152" s="60">
        <v>2020</v>
      </c>
      <c r="B152" s="61" t="s">
        <v>8</v>
      </c>
      <c r="C152" s="47">
        <v>0</v>
      </c>
      <c r="D152" s="4">
        <v>0</v>
      </c>
      <c r="E152" s="15">
        <f>IF(C152=0,0,D152/C152*1000)</f>
        <v>0</v>
      </c>
      <c r="F152" s="47">
        <v>0</v>
      </c>
      <c r="G152" s="4">
        <v>0</v>
      </c>
      <c r="H152" s="15">
        <f>IF(F152=0,0,G152/F152*1000)</f>
        <v>0</v>
      </c>
      <c r="I152" s="47">
        <v>0</v>
      </c>
      <c r="J152" s="4">
        <v>0</v>
      </c>
      <c r="K152" s="15">
        <f>IF(I152=0,0,J152/I152*1000)</f>
        <v>0</v>
      </c>
      <c r="L152" s="47">
        <v>0</v>
      </c>
      <c r="M152" s="4">
        <v>0</v>
      </c>
      <c r="N152" s="15">
        <f>IF(L152=0,0,M152/L152*1000)</f>
        <v>0</v>
      </c>
      <c r="O152" s="47">
        <v>0</v>
      </c>
      <c r="P152" s="4">
        <v>0</v>
      </c>
      <c r="Q152" s="15">
        <f t="shared" si="401"/>
        <v>0</v>
      </c>
      <c r="R152" s="47">
        <v>0</v>
      </c>
      <c r="S152" s="4">
        <v>0</v>
      </c>
      <c r="T152" s="15">
        <f>IF(R152=0,0,S152/R152*1000)</f>
        <v>0</v>
      </c>
      <c r="U152" s="47"/>
      <c r="V152" s="4"/>
      <c r="W152" s="15"/>
      <c r="X152" s="47">
        <v>0</v>
      </c>
      <c r="Y152" s="4">
        <v>0</v>
      </c>
      <c r="Z152" s="15">
        <f>IF(X152=0,0,Y152/X152*1000)</f>
        <v>0</v>
      </c>
      <c r="AA152" s="47">
        <v>0</v>
      </c>
      <c r="AB152" s="4">
        <v>0</v>
      </c>
      <c r="AC152" s="15">
        <f>IF(AA152=0,0,AB152/AA152*1000)</f>
        <v>0</v>
      </c>
      <c r="AD152" s="47">
        <v>0</v>
      </c>
      <c r="AE152" s="4">
        <v>0</v>
      </c>
      <c r="AF152" s="15">
        <f>IF(AD152=0,0,AE152/AD152*1000)</f>
        <v>0</v>
      </c>
      <c r="AG152" s="47">
        <v>0</v>
      </c>
      <c r="AH152" s="4">
        <v>0</v>
      </c>
      <c r="AI152" s="15">
        <f>IF(AG152=0,0,AH152/AG152*1000)</f>
        <v>0</v>
      </c>
      <c r="AJ152" s="47">
        <v>0</v>
      </c>
      <c r="AK152" s="4">
        <v>0</v>
      </c>
      <c r="AL152" s="15">
        <f>IF(AJ152=0,0,AK152/AJ152*1000)</f>
        <v>0</v>
      </c>
      <c r="AM152" s="47">
        <v>0</v>
      </c>
      <c r="AN152" s="4">
        <v>0</v>
      </c>
      <c r="AO152" s="15">
        <f>IF(AM152=0,0,AN152/AM152*1000)</f>
        <v>0</v>
      </c>
      <c r="AP152" s="47">
        <v>0</v>
      </c>
      <c r="AQ152" s="4">
        <v>0</v>
      </c>
      <c r="AR152" s="15">
        <f>IF(AP152=0,0,AQ152/AP152*1000)</f>
        <v>0</v>
      </c>
      <c r="AS152" s="47">
        <v>0</v>
      </c>
      <c r="AT152" s="4">
        <v>0</v>
      </c>
      <c r="AU152" s="15">
        <f>IF(AS152=0,0,AT152/AS152*1000)</f>
        <v>0</v>
      </c>
      <c r="AV152" s="47">
        <v>0</v>
      </c>
      <c r="AW152" s="4">
        <v>0</v>
      </c>
      <c r="AX152" s="15">
        <f>IF(AV152=0,0,AW152/AV152*1000)</f>
        <v>0</v>
      </c>
      <c r="AY152" s="47">
        <v>0</v>
      </c>
      <c r="AZ152" s="4">
        <v>0</v>
      </c>
      <c r="BA152" s="15">
        <f>IF(AY152=0,0,AZ152/AY152*1000)</f>
        <v>0</v>
      </c>
      <c r="BB152" s="47">
        <v>0</v>
      </c>
      <c r="BC152" s="4">
        <v>0</v>
      </c>
      <c r="BD152" s="15">
        <f>IF(BB152=0,0,BC152/BB152*1000)</f>
        <v>0</v>
      </c>
      <c r="BE152" s="47">
        <v>0</v>
      </c>
      <c r="BF152" s="4">
        <v>0</v>
      </c>
      <c r="BG152" s="15">
        <f>IF(BE152=0,0,BF152/BE152*1000)</f>
        <v>0</v>
      </c>
      <c r="BH152" s="47">
        <v>0</v>
      </c>
      <c r="BI152" s="4">
        <v>0</v>
      </c>
      <c r="BJ152" s="15">
        <f>IF(BH152=0,0,BI152/BH152*1000)</f>
        <v>0</v>
      </c>
      <c r="BK152" s="47">
        <v>0</v>
      </c>
      <c r="BL152" s="4">
        <v>0</v>
      </c>
      <c r="BM152" s="15">
        <f>IF(BK152=0,0,BL152/BK152*1000)</f>
        <v>0</v>
      </c>
      <c r="BN152" s="47">
        <v>0</v>
      </c>
      <c r="BO152" s="4">
        <v>0</v>
      </c>
      <c r="BP152" s="15">
        <f>IF(BN152=0,0,BO152/BN152*1000)</f>
        <v>0</v>
      </c>
      <c r="BQ152" s="47">
        <v>0</v>
      </c>
      <c r="BR152" s="4">
        <v>0</v>
      </c>
      <c r="BS152" s="15">
        <f>IF(BQ152=0,0,BR152/BQ152*1000)</f>
        <v>0</v>
      </c>
      <c r="BT152" s="47">
        <v>0</v>
      </c>
      <c r="BU152" s="4">
        <v>0</v>
      </c>
      <c r="BV152" s="15">
        <f>IF(BT152=0,0,BU152/BT152*1000)</f>
        <v>0</v>
      </c>
      <c r="BW152" s="47">
        <v>0</v>
      </c>
      <c r="BX152" s="4">
        <v>0</v>
      </c>
      <c r="BY152" s="15">
        <f>IF(BW152=0,0,BX152/BW152*1000)</f>
        <v>0</v>
      </c>
      <c r="BZ152" s="47">
        <v>0</v>
      </c>
      <c r="CA152" s="4">
        <v>0</v>
      </c>
      <c r="CB152" s="15">
        <f>IF(BZ152=0,0,CA152/BZ152*1000)</f>
        <v>0</v>
      </c>
      <c r="CC152" s="47">
        <v>0</v>
      </c>
      <c r="CD152" s="4">
        <v>0</v>
      </c>
      <c r="CE152" s="15">
        <f>IF(CC152=0,0,CD152/CC152*1000)</f>
        <v>0</v>
      </c>
      <c r="CF152" s="47">
        <v>0</v>
      </c>
      <c r="CG152" s="4">
        <v>0</v>
      </c>
      <c r="CH152" s="15">
        <f>IF(CF152=0,0,CG152/CF152*1000)</f>
        <v>0</v>
      </c>
      <c r="CI152" s="47">
        <v>0</v>
      </c>
      <c r="CJ152" s="4">
        <v>0</v>
      </c>
      <c r="CK152" s="15">
        <f>IF(CI152=0,0,CJ152/CI152*1000)</f>
        <v>0</v>
      </c>
      <c r="CL152" s="47">
        <v>0</v>
      </c>
      <c r="CM152" s="4">
        <v>0</v>
      </c>
      <c r="CN152" s="15">
        <f>IF(CL152=0,0,CM152/CL152*1000)</f>
        <v>0</v>
      </c>
      <c r="CO152" s="47">
        <v>0</v>
      </c>
      <c r="CP152" s="4">
        <v>0</v>
      </c>
      <c r="CQ152" s="15">
        <f>IF(CO152=0,0,CP152/CO152*1000)</f>
        <v>0</v>
      </c>
      <c r="CR152" s="47">
        <v>0</v>
      </c>
      <c r="CS152" s="4">
        <v>0</v>
      </c>
      <c r="CT152" s="15">
        <f>IF(CR152=0,0,CS152/CR152*1000)</f>
        <v>0</v>
      </c>
      <c r="CU152" s="47">
        <v>0</v>
      </c>
      <c r="CV152" s="4">
        <v>0</v>
      </c>
      <c r="CW152" s="15">
        <f t="shared" si="405"/>
        <v>0</v>
      </c>
      <c r="CX152" s="47">
        <v>0</v>
      </c>
      <c r="CY152" s="4">
        <v>0</v>
      </c>
      <c r="CZ152" s="15">
        <f>IF(CX152=0,0,CY152/CX152*1000)</f>
        <v>0</v>
      </c>
      <c r="DA152" s="47">
        <v>0</v>
      </c>
      <c r="DB152" s="4">
        <v>0</v>
      </c>
      <c r="DC152" s="15">
        <f>IF(DA152=0,0,DB152/DA152*1000)</f>
        <v>0</v>
      </c>
      <c r="DD152" s="47">
        <v>0</v>
      </c>
      <c r="DE152" s="4">
        <v>0</v>
      </c>
      <c r="DF152" s="15">
        <f>IF(DD152=0,0,DE152/DD152*1000)</f>
        <v>0</v>
      </c>
      <c r="DG152" s="47">
        <v>0</v>
      </c>
      <c r="DH152" s="4">
        <v>0</v>
      </c>
      <c r="DI152" s="15">
        <f>IF(DG152=0,0,DH152/DG152*1000)</f>
        <v>0</v>
      </c>
      <c r="DJ152" s="47">
        <v>0</v>
      </c>
      <c r="DK152" s="4">
        <v>0</v>
      </c>
      <c r="DL152" s="15">
        <f>IF(DJ152=0,0,DK152/DJ152*1000)</f>
        <v>0</v>
      </c>
      <c r="DM152" s="47">
        <v>0</v>
      </c>
      <c r="DN152" s="4">
        <v>0</v>
      </c>
      <c r="DO152" s="15">
        <f>IF(DM152=0,0,DN152/DM152*1000)</f>
        <v>0</v>
      </c>
      <c r="DP152" s="47">
        <v>0</v>
      </c>
      <c r="DQ152" s="4">
        <v>0</v>
      </c>
      <c r="DR152" s="15">
        <f>IF(DP152=0,0,DQ152/DP152*1000)</f>
        <v>0</v>
      </c>
      <c r="DS152" s="47">
        <v>0</v>
      </c>
      <c r="DT152" s="4">
        <v>0</v>
      </c>
      <c r="DU152" s="15">
        <f>IF(DS152=0,0,DT152/DS152*1000)</f>
        <v>0</v>
      </c>
      <c r="DV152" s="47">
        <v>0</v>
      </c>
      <c r="DW152" s="4">
        <v>0</v>
      </c>
      <c r="DX152" s="15">
        <f>IF(DV152=0,0,DW152/DV152*1000)</f>
        <v>0</v>
      </c>
      <c r="DY152" s="47">
        <v>0</v>
      </c>
      <c r="DZ152" s="4">
        <v>0</v>
      </c>
      <c r="EA152" s="15">
        <f>IF(DY152=0,0,DZ152/DY152*1000)</f>
        <v>0</v>
      </c>
      <c r="EB152" s="47">
        <v>0</v>
      </c>
      <c r="EC152" s="4">
        <v>0</v>
      </c>
      <c r="ED152" s="15">
        <f>IF(EB152=0,0,EC152/EB152*1000)</f>
        <v>0</v>
      </c>
      <c r="EE152" s="47">
        <v>0</v>
      </c>
      <c r="EF152" s="4">
        <v>0</v>
      </c>
      <c r="EG152" s="15">
        <f>IF(EE152=0,0,EF152/EE152*1000)</f>
        <v>0</v>
      </c>
      <c r="EH152" s="6">
        <f t="shared" si="414"/>
        <v>0</v>
      </c>
      <c r="EI152" s="11">
        <f t="shared" si="415"/>
        <v>0</v>
      </c>
    </row>
    <row r="153" spans="1:139" x14ac:dyDescent="0.3">
      <c r="A153" s="60">
        <v>2020</v>
      </c>
      <c r="B153" s="15" t="s">
        <v>9</v>
      </c>
      <c r="C153" s="47">
        <v>0</v>
      </c>
      <c r="D153" s="4">
        <v>0</v>
      </c>
      <c r="E153" s="15">
        <f t="shared" ref="E153:E160" si="416">IF(C153=0,0,D153/C153*1000)</f>
        <v>0</v>
      </c>
      <c r="F153" s="47">
        <v>0</v>
      </c>
      <c r="G153" s="4">
        <v>0</v>
      </c>
      <c r="H153" s="15">
        <f t="shared" ref="H153:H160" si="417">IF(F153=0,0,G153/F153*1000)</f>
        <v>0</v>
      </c>
      <c r="I153" s="47">
        <v>0</v>
      </c>
      <c r="J153" s="4">
        <v>0</v>
      </c>
      <c r="K153" s="15">
        <f t="shared" ref="K153:K160" si="418">IF(I153=0,0,J153/I153*1000)</f>
        <v>0</v>
      </c>
      <c r="L153" s="47">
        <v>2.79779</v>
      </c>
      <c r="M153" s="4">
        <v>8.9309999999999992</v>
      </c>
      <c r="N153" s="15">
        <f t="shared" ref="N153:N160" si="419">IF(L153=0,0,M153/L153*1000)</f>
        <v>3192.1623853112633</v>
      </c>
      <c r="O153" s="47">
        <v>0</v>
      </c>
      <c r="P153" s="4">
        <v>0</v>
      </c>
      <c r="Q153" s="15">
        <f t="shared" si="401"/>
        <v>0</v>
      </c>
      <c r="R153" s="47">
        <v>0</v>
      </c>
      <c r="S153" s="4">
        <v>0</v>
      </c>
      <c r="T153" s="15">
        <f t="shared" ref="T153:T160" si="420">IF(R153=0,0,S153/R153*1000)</f>
        <v>0</v>
      </c>
      <c r="U153" s="47"/>
      <c r="V153" s="4"/>
      <c r="W153" s="15"/>
      <c r="X153" s="47">
        <v>0</v>
      </c>
      <c r="Y153" s="4">
        <v>0</v>
      </c>
      <c r="Z153" s="15">
        <f t="shared" ref="Z153:Z160" si="421">IF(X153=0,0,Y153/X153*1000)</f>
        <v>0</v>
      </c>
      <c r="AA153" s="47">
        <v>0</v>
      </c>
      <c r="AB153" s="4">
        <v>0</v>
      </c>
      <c r="AC153" s="15">
        <f t="shared" ref="AC153:AC160" si="422">IF(AA153=0,0,AB153/AA153*1000)</f>
        <v>0</v>
      </c>
      <c r="AD153" s="47">
        <v>0.55000000000000004</v>
      </c>
      <c r="AE153" s="4">
        <v>6.181</v>
      </c>
      <c r="AF153" s="15">
        <f t="shared" ref="AF153:AF160" si="423">IF(AD153=0,0,AE153/AD153*1000)</f>
        <v>11238.181818181816</v>
      </c>
      <c r="AG153" s="47">
        <v>0</v>
      </c>
      <c r="AH153" s="4">
        <v>0</v>
      </c>
      <c r="AI153" s="15">
        <f t="shared" ref="AI153:AI160" si="424">IF(AG153=0,0,AH153/AG153*1000)</f>
        <v>0</v>
      </c>
      <c r="AJ153" s="47">
        <v>0</v>
      </c>
      <c r="AK153" s="4">
        <v>0</v>
      </c>
      <c r="AL153" s="15">
        <f t="shared" ref="AL153:AL160" si="425">IF(AJ153=0,0,AK153/AJ153*1000)</f>
        <v>0</v>
      </c>
      <c r="AM153" s="47">
        <v>126.526</v>
      </c>
      <c r="AN153" s="4">
        <v>352.416</v>
      </c>
      <c r="AO153" s="15">
        <f t="shared" ref="AO153:AO160" si="426">IF(AM153=0,0,AN153/AM153*1000)</f>
        <v>2785.3247553862448</v>
      </c>
      <c r="AP153" s="47">
        <v>0</v>
      </c>
      <c r="AQ153" s="4">
        <v>0</v>
      </c>
      <c r="AR153" s="15">
        <f t="shared" ref="AR153:AR160" si="427">IF(AP153=0,0,AQ153/AP153*1000)</f>
        <v>0</v>
      </c>
      <c r="AS153" s="47">
        <v>0</v>
      </c>
      <c r="AT153" s="4">
        <v>0</v>
      </c>
      <c r="AU153" s="15">
        <f t="shared" ref="AU153:AU160" si="428">IF(AS153=0,0,AT153/AS153*1000)</f>
        <v>0</v>
      </c>
      <c r="AV153" s="47">
        <v>0</v>
      </c>
      <c r="AW153" s="4">
        <v>0</v>
      </c>
      <c r="AX153" s="15">
        <f t="shared" ref="AX153:AX160" si="429">IF(AV153=0,0,AW153/AV153*1000)</f>
        <v>0</v>
      </c>
      <c r="AY153" s="47">
        <v>0</v>
      </c>
      <c r="AZ153" s="4">
        <v>0</v>
      </c>
      <c r="BA153" s="15">
        <f t="shared" ref="BA153:BA160" si="430">IF(AY153=0,0,AZ153/AY153*1000)</f>
        <v>0</v>
      </c>
      <c r="BB153" s="47">
        <v>0</v>
      </c>
      <c r="BC153" s="4">
        <v>0</v>
      </c>
      <c r="BD153" s="15">
        <f t="shared" ref="BD153:BD160" si="431">IF(BB153=0,0,BC153/BB153*1000)</f>
        <v>0</v>
      </c>
      <c r="BE153" s="47">
        <v>0</v>
      </c>
      <c r="BF153" s="4">
        <v>0</v>
      </c>
      <c r="BG153" s="15">
        <f t="shared" ref="BG153:BG160" si="432">IF(BE153=0,0,BF153/BE153*1000)</f>
        <v>0</v>
      </c>
      <c r="BH153" s="47">
        <v>0</v>
      </c>
      <c r="BI153" s="4">
        <v>0</v>
      </c>
      <c r="BJ153" s="15">
        <f t="shared" ref="BJ153:BJ160" si="433">IF(BH153=0,0,BI153/BH153*1000)</f>
        <v>0</v>
      </c>
      <c r="BK153" s="47">
        <v>0</v>
      </c>
      <c r="BL153" s="4">
        <v>0</v>
      </c>
      <c r="BM153" s="15">
        <f t="shared" ref="BM153:BM160" si="434">IF(BK153=0,0,BL153/BK153*1000)</f>
        <v>0</v>
      </c>
      <c r="BN153" s="47">
        <v>0</v>
      </c>
      <c r="BO153" s="4">
        <v>0</v>
      </c>
      <c r="BP153" s="15">
        <f t="shared" ref="BP153:BP160" si="435">IF(BN153=0,0,BO153/BN153*1000)</f>
        <v>0</v>
      </c>
      <c r="BQ153" s="47">
        <v>2E-3</v>
      </c>
      <c r="BR153" s="4">
        <v>8.3000000000000004E-2</v>
      </c>
      <c r="BS153" s="15">
        <f t="shared" ref="BS153:BS160" si="436">IF(BQ153=0,0,BR153/BQ153*1000)</f>
        <v>41500</v>
      </c>
      <c r="BT153" s="47">
        <v>0</v>
      </c>
      <c r="BU153" s="4">
        <v>0</v>
      </c>
      <c r="BV153" s="15">
        <f t="shared" ref="BV153:BV160" si="437">IF(BT153=0,0,BU153/BT153*1000)</f>
        <v>0</v>
      </c>
      <c r="BW153" s="47">
        <v>0</v>
      </c>
      <c r="BX153" s="4">
        <v>0</v>
      </c>
      <c r="BY153" s="15">
        <f t="shared" ref="BY153:BY160" si="438">IF(BW153=0,0,BX153/BW153*1000)</f>
        <v>0</v>
      </c>
      <c r="BZ153" s="47">
        <v>1.08</v>
      </c>
      <c r="CA153" s="4">
        <v>8.9369999999999994</v>
      </c>
      <c r="CB153" s="15">
        <f t="shared" ref="CB153:CB160" si="439">IF(BZ153=0,0,CA153/BZ153*1000)</f>
        <v>8274.9999999999982</v>
      </c>
      <c r="CC153" s="47">
        <v>1.61389</v>
      </c>
      <c r="CD153" s="4">
        <v>25.097000000000001</v>
      </c>
      <c r="CE153" s="15">
        <f t="shared" ref="CE153:CE160" si="440">IF(CC153=0,0,CD153/CC153*1000)</f>
        <v>15550.62612693554</v>
      </c>
      <c r="CF153" s="47">
        <v>0</v>
      </c>
      <c r="CG153" s="4">
        <v>0</v>
      </c>
      <c r="CH153" s="15">
        <f t="shared" ref="CH153:CH160" si="441">IF(CF153=0,0,CG153/CF153*1000)</f>
        <v>0</v>
      </c>
      <c r="CI153" s="47">
        <v>0</v>
      </c>
      <c r="CJ153" s="4">
        <v>0</v>
      </c>
      <c r="CK153" s="15">
        <f t="shared" ref="CK153:CK160" si="442">IF(CI153=0,0,CJ153/CI153*1000)</f>
        <v>0</v>
      </c>
      <c r="CL153" s="47">
        <v>0</v>
      </c>
      <c r="CM153" s="4">
        <v>0</v>
      </c>
      <c r="CN153" s="15">
        <f t="shared" ref="CN153:CN160" si="443">IF(CL153=0,0,CM153/CL153*1000)</f>
        <v>0</v>
      </c>
      <c r="CO153" s="47">
        <v>0</v>
      </c>
      <c r="CP153" s="4">
        <v>0</v>
      </c>
      <c r="CQ153" s="15">
        <f t="shared" ref="CQ153:CQ160" si="444">IF(CO153=0,0,CP153/CO153*1000)</f>
        <v>0</v>
      </c>
      <c r="CR153" s="47">
        <v>0</v>
      </c>
      <c r="CS153" s="4">
        <v>0</v>
      </c>
      <c r="CT153" s="15">
        <f t="shared" ref="CT153:CT160" si="445">IF(CR153=0,0,CS153/CR153*1000)</f>
        <v>0</v>
      </c>
      <c r="CU153" s="47">
        <v>0</v>
      </c>
      <c r="CV153" s="4">
        <v>0</v>
      </c>
      <c r="CW153" s="15">
        <f t="shared" si="405"/>
        <v>0</v>
      </c>
      <c r="CX153" s="47">
        <v>0</v>
      </c>
      <c r="CY153" s="4">
        <v>0</v>
      </c>
      <c r="CZ153" s="15">
        <f t="shared" ref="CZ153:CZ160" si="446">IF(CX153=0,0,CY153/CX153*1000)</f>
        <v>0</v>
      </c>
      <c r="DA153" s="47">
        <v>0</v>
      </c>
      <c r="DB153" s="4">
        <v>0</v>
      </c>
      <c r="DC153" s="15">
        <f t="shared" ref="DC153:DC160" si="447">IF(DA153=0,0,DB153/DA153*1000)</f>
        <v>0</v>
      </c>
      <c r="DD153" s="47">
        <v>0</v>
      </c>
      <c r="DE153" s="4">
        <v>0</v>
      </c>
      <c r="DF153" s="15">
        <f t="shared" ref="DF153:DF160" si="448">IF(DD153=0,0,DE153/DD153*1000)</f>
        <v>0</v>
      </c>
      <c r="DG153" s="47">
        <v>0</v>
      </c>
      <c r="DH153" s="4">
        <v>0</v>
      </c>
      <c r="DI153" s="15">
        <f t="shared" ref="DI153:DI160" si="449">IF(DG153=0,0,DH153/DG153*1000)</f>
        <v>0</v>
      </c>
      <c r="DJ153" s="47">
        <v>0</v>
      </c>
      <c r="DK153" s="4">
        <v>0</v>
      </c>
      <c r="DL153" s="15">
        <f t="shared" ref="DL153:DL160" si="450">IF(DJ153=0,0,DK153/DJ153*1000)</f>
        <v>0</v>
      </c>
      <c r="DM153" s="47">
        <v>0</v>
      </c>
      <c r="DN153" s="4">
        <v>0</v>
      </c>
      <c r="DO153" s="15">
        <f t="shared" ref="DO153:DO160" si="451">IF(DM153=0,0,DN153/DM153*1000)</f>
        <v>0</v>
      </c>
      <c r="DP153" s="47">
        <v>4.8869999999999997E-2</v>
      </c>
      <c r="DQ153" s="4">
        <v>11.042</v>
      </c>
      <c r="DR153" s="15">
        <f t="shared" ref="DR153:DR160" si="452">IF(DP153=0,0,DQ153/DP153*1000)</f>
        <v>225946.38837732762</v>
      </c>
      <c r="DS153" s="47">
        <v>0</v>
      </c>
      <c r="DT153" s="4">
        <v>0</v>
      </c>
      <c r="DU153" s="15">
        <f t="shared" ref="DU153:DU160" si="453">IF(DS153=0,0,DT153/DS153*1000)</f>
        <v>0</v>
      </c>
      <c r="DV153" s="47">
        <v>0</v>
      </c>
      <c r="DW153" s="4">
        <v>0</v>
      </c>
      <c r="DX153" s="15">
        <f t="shared" ref="DX153:DX160" si="454">IF(DV153=0,0,DW153/DV153*1000)</f>
        <v>0</v>
      </c>
      <c r="DY153" s="47">
        <v>0</v>
      </c>
      <c r="DZ153" s="4">
        <v>0</v>
      </c>
      <c r="EA153" s="15">
        <f t="shared" ref="EA153:EA160" si="455">IF(DY153=0,0,DZ153/DY153*1000)</f>
        <v>0</v>
      </c>
      <c r="EB153" s="47">
        <v>12.78088</v>
      </c>
      <c r="EC153" s="4">
        <v>114.843</v>
      </c>
      <c r="ED153" s="15">
        <f t="shared" ref="ED153:ED160" si="456">IF(EB153=0,0,EC153/EB153*1000)</f>
        <v>8985.5315126970927</v>
      </c>
      <c r="EE153" s="47">
        <v>0.58399999999999996</v>
      </c>
      <c r="EF153" s="4">
        <v>4.4400000000000004</v>
      </c>
      <c r="EG153" s="15">
        <f t="shared" ref="EG153:EG160" si="457">IF(EE153=0,0,EF153/EE153*1000)</f>
        <v>7602.7397260273992</v>
      </c>
      <c r="EH153" s="6">
        <f t="shared" si="414"/>
        <v>145.98343</v>
      </c>
      <c r="EI153" s="11">
        <f t="shared" si="415"/>
        <v>531.97</v>
      </c>
    </row>
    <row r="154" spans="1:139" x14ac:dyDescent="0.3">
      <c r="A154" s="60">
        <v>2020</v>
      </c>
      <c r="B154" s="61" t="s">
        <v>10</v>
      </c>
      <c r="C154" s="47">
        <v>0</v>
      </c>
      <c r="D154" s="4">
        <v>0</v>
      </c>
      <c r="E154" s="15">
        <f t="shared" si="416"/>
        <v>0</v>
      </c>
      <c r="F154" s="47">
        <v>0</v>
      </c>
      <c r="G154" s="4">
        <v>0</v>
      </c>
      <c r="H154" s="15">
        <f t="shared" si="417"/>
        <v>0</v>
      </c>
      <c r="I154" s="47">
        <v>0</v>
      </c>
      <c r="J154" s="4">
        <v>0</v>
      </c>
      <c r="K154" s="15">
        <f t="shared" si="418"/>
        <v>0</v>
      </c>
      <c r="L154" s="47">
        <v>0.36463000000000001</v>
      </c>
      <c r="M154" s="4">
        <v>5.5309999999999997</v>
      </c>
      <c r="N154" s="15">
        <f t="shared" si="419"/>
        <v>15168.801250582781</v>
      </c>
      <c r="O154" s="47">
        <v>0</v>
      </c>
      <c r="P154" s="4">
        <v>0</v>
      </c>
      <c r="Q154" s="15">
        <f t="shared" si="401"/>
        <v>0</v>
      </c>
      <c r="R154" s="47">
        <v>0</v>
      </c>
      <c r="S154" s="4">
        <v>0</v>
      </c>
      <c r="T154" s="15">
        <f t="shared" si="420"/>
        <v>0</v>
      </c>
      <c r="U154" s="47"/>
      <c r="V154" s="4"/>
      <c r="W154" s="15"/>
      <c r="X154" s="47">
        <v>0</v>
      </c>
      <c r="Y154" s="4">
        <v>0</v>
      </c>
      <c r="Z154" s="15">
        <f t="shared" si="421"/>
        <v>0</v>
      </c>
      <c r="AA154" s="47">
        <v>0</v>
      </c>
      <c r="AB154" s="4">
        <v>0</v>
      </c>
      <c r="AC154" s="15">
        <f t="shared" si="422"/>
        <v>0</v>
      </c>
      <c r="AD154" s="47">
        <v>6.05</v>
      </c>
      <c r="AE154" s="4">
        <v>56.268000000000001</v>
      </c>
      <c r="AF154" s="15">
        <f t="shared" si="423"/>
        <v>9300.4958677685954</v>
      </c>
      <c r="AG154" s="47">
        <v>0</v>
      </c>
      <c r="AH154" s="4">
        <v>0</v>
      </c>
      <c r="AI154" s="15">
        <f t="shared" si="424"/>
        <v>0</v>
      </c>
      <c r="AJ154" s="47">
        <v>0</v>
      </c>
      <c r="AK154" s="4">
        <v>0</v>
      </c>
      <c r="AL154" s="15">
        <f t="shared" si="425"/>
        <v>0</v>
      </c>
      <c r="AM154" s="47">
        <v>161.23071999999999</v>
      </c>
      <c r="AN154" s="4">
        <v>435.85599999999999</v>
      </c>
      <c r="AO154" s="15">
        <f t="shared" si="426"/>
        <v>2703.3061689484484</v>
      </c>
      <c r="AP154" s="47">
        <v>0</v>
      </c>
      <c r="AQ154" s="4">
        <v>0</v>
      </c>
      <c r="AR154" s="15">
        <f t="shared" si="427"/>
        <v>0</v>
      </c>
      <c r="AS154" s="47">
        <v>0</v>
      </c>
      <c r="AT154" s="4">
        <v>0</v>
      </c>
      <c r="AU154" s="15">
        <f t="shared" si="428"/>
        <v>0</v>
      </c>
      <c r="AV154" s="47">
        <v>0</v>
      </c>
      <c r="AW154" s="4">
        <v>0</v>
      </c>
      <c r="AX154" s="15">
        <f t="shared" si="429"/>
        <v>0</v>
      </c>
      <c r="AY154" s="47">
        <v>0</v>
      </c>
      <c r="AZ154" s="4">
        <v>0</v>
      </c>
      <c r="BA154" s="15">
        <f t="shared" si="430"/>
        <v>0</v>
      </c>
      <c r="BB154" s="47">
        <v>0</v>
      </c>
      <c r="BC154" s="4">
        <v>0</v>
      </c>
      <c r="BD154" s="15">
        <f t="shared" si="431"/>
        <v>0</v>
      </c>
      <c r="BE154" s="47">
        <v>0</v>
      </c>
      <c r="BF154" s="4">
        <v>0</v>
      </c>
      <c r="BG154" s="15">
        <f t="shared" si="432"/>
        <v>0</v>
      </c>
      <c r="BH154" s="47">
        <v>0</v>
      </c>
      <c r="BI154" s="4">
        <v>0</v>
      </c>
      <c r="BJ154" s="15">
        <f t="shared" si="433"/>
        <v>0</v>
      </c>
      <c r="BK154" s="47">
        <v>2.98E-2</v>
      </c>
      <c r="BL154" s="4">
        <v>0.94199999999999995</v>
      </c>
      <c r="BM154" s="15">
        <f t="shared" si="434"/>
        <v>31610.738255033557</v>
      </c>
      <c r="BN154" s="47">
        <v>0</v>
      </c>
      <c r="BO154" s="4">
        <v>0</v>
      </c>
      <c r="BP154" s="15">
        <f t="shared" si="435"/>
        <v>0</v>
      </c>
      <c r="BQ154" s="47">
        <v>2.96E-3</v>
      </c>
      <c r="BR154" s="4">
        <v>0.33200000000000002</v>
      </c>
      <c r="BS154" s="15">
        <f t="shared" si="436"/>
        <v>112162.16216216217</v>
      </c>
      <c r="BT154" s="47">
        <v>0</v>
      </c>
      <c r="BU154" s="4">
        <v>0</v>
      </c>
      <c r="BV154" s="15">
        <f t="shared" si="437"/>
        <v>0</v>
      </c>
      <c r="BW154" s="47">
        <v>0</v>
      </c>
      <c r="BX154" s="4">
        <v>0</v>
      </c>
      <c r="BY154" s="15">
        <f t="shared" si="438"/>
        <v>0</v>
      </c>
      <c r="BZ154" s="47">
        <v>0</v>
      </c>
      <c r="CA154" s="4">
        <v>0</v>
      </c>
      <c r="CB154" s="15">
        <f t="shared" si="439"/>
        <v>0</v>
      </c>
      <c r="CC154" s="47">
        <v>0.56373000000000006</v>
      </c>
      <c r="CD154" s="4">
        <v>7.1070000000000002</v>
      </c>
      <c r="CE154" s="15">
        <f t="shared" si="440"/>
        <v>12607.099143206853</v>
      </c>
      <c r="CF154" s="47">
        <v>0</v>
      </c>
      <c r="CG154" s="4">
        <v>0</v>
      </c>
      <c r="CH154" s="15">
        <f t="shared" si="441"/>
        <v>0</v>
      </c>
      <c r="CI154" s="47">
        <v>0</v>
      </c>
      <c r="CJ154" s="4">
        <v>0</v>
      </c>
      <c r="CK154" s="15">
        <f t="shared" si="442"/>
        <v>0</v>
      </c>
      <c r="CL154" s="47">
        <v>0</v>
      </c>
      <c r="CM154" s="4">
        <v>0</v>
      </c>
      <c r="CN154" s="15">
        <f t="shared" si="443"/>
        <v>0</v>
      </c>
      <c r="CO154" s="47">
        <v>0</v>
      </c>
      <c r="CP154" s="4">
        <v>0</v>
      </c>
      <c r="CQ154" s="15">
        <f t="shared" si="444"/>
        <v>0</v>
      </c>
      <c r="CR154" s="47">
        <v>0</v>
      </c>
      <c r="CS154" s="4">
        <v>0</v>
      </c>
      <c r="CT154" s="15">
        <f t="shared" si="445"/>
        <v>0</v>
      </c>
      <c r="CU154" s="47">
        <v>0</v>
      </c>
      <c r="CV154" s="4">
        <v>0</v>
      </c>
      <c r="CW154" s="15">
        <f t="shared" si="405"/>
        <v>0</v>
      </c>
      <c r="CX154" s="47">
        <v>0</v>
      </c>
      <c r="CY154" s="4">
        <v>0</v>
      </c>
      <c r="CZ154" s="15">
        <f t="shared" si="446"/>
        <v>0</v>
      </c>
      <c r="DA154" s="47">
        <v>0</v>
      </c>
      <c r="DB154" s="4">
        <v>0</v>
      </c>
      <c r="DC154" s="15">
        <f t="shared" si="447"/>
        <v>0</v>
      </c>
      <c r="DD154" s="47">
        <v>0</v>
      </c>
      <c r="DE154" s="4">
        <v>0</v>
      </c>
      <c r="DF154" s="15">
        <f t="shared" si="448"/>
        <v>0</v>
      </c>
      <c r="DG154" s="47">
        <v>0</v>
      </c>
      <c r="DH154" s="4">
        <v>0</v>
      </c>
      <c r="DI154" s="15">
        <f t="shared" si="449"/>
        <v>0</v>
      </c>
      <c r="DJ154" s="47">
        <v>0</v>
      </c>
      <c r="DK154" s="4">
        <v>0</v>
      </c>
      <c r="DL154" s="15">
        <f t="shared" si="450"/>
        <v>0</v>
      </c>
      <c r="DM154" s="47">
        <v>0</v>
      </c>
      <c r="DN154" s="4">
        <v>0</v>
      </c>
      <c r="DO154" s="15">
        <f t="shared" si="451"/>
        <v>0</v>
      </c>
      <c r="DP154" s="47">
        <v>0.17199999999999999</v>
      </c>
      <c r="DQ154" s="4">
        <v>9.9659999999999993</v>
      </c>
      <c r="DR154" s="15">
        <f t="shared" si="452"/>
        <v>57941.860465116275</v>
      </c>
      <c r="DS154" s="47">
        <v>0</v>
      </c>
      <c r="DT154" s="4">
        <v>0</v>
      </c>
      <c r="DU154" s="15">
        <f t="shared" si="453"/>
        <v>0</v>
      </c>
      <c r="DV154" s="47">
        <v>0</v>
      </c>
      <c r="DW154" s="4">
        <v>0</v>
      </c>
      <c r="DX154" s="15">
        <f t="shared" si="454"/>
        <v>0</v>
      </c>
      <c r="DY154" s="47">
        <v>0</v>
      </c>
      <c r="DZ154" s="4">
        <v>0</v>
      </c>
      <c r="EA154" s="15">
        <f t="shared" si="455"/>
        <v>0</v>
      </c>
      <c r="EB154" s="47">
        <v>5.04</v>
      </c>
      <c r="EC154" s="4">
        <v>23.198</v>
      </c>
      <c r="ED154" s="15">
        <f t="shared" si="456"/>
        <v>4602.7777777777783</v>
      </c>
      <c r="EE154" s="47">
        <v>5.7210000000000001</v>
      </c>
      <c r="EF154" s="4">
        <v>78.930999999999997</v>
      </c>
      <c r="EG154" s="15">
        <f t="shared" si="457"/>
        <v>13796.713861213075</v>
      </c>
      <c r="EH154" s="6">
        <f t="shared" si="414"/>
        <v>179.17483999999999</v>
      </c>
      <c r="EI154" s="11">
        <f t="shared" si="415"/>
        <v>618.13100000000009</v>
      </c>
    </row>
    <row r="155" spans="1:139" x14ac:dyDescent="0.3">
      <c r="A155" s="60">
        <v>2020</v>
      </c>
      <c r="B155" s="61" t="s">
        <v>11</v>
      </c>
      <c r="C155" s="47">
        <v>0</v>
      </c>
      <c r="D155" s="4">
        <v>0</v>
      </c>
      <c r="E155" s="15">
        <f t="shared" si="416"/>
        <v>0</v>
      </c>
      <c r="F155" s="47">
        <v>0</v>
      </c>
      <c r="G155" s="4">
        <v>0</v>
      </c>
      <c r="H155" s="15">
        <f t="shared" si="417"/>
        <v>0</v>
      </c>
      <c r="I155" s="47">
        <v>0</v>
      </c>
      <c r="J155" s="4">
        <v>0</v>
      </c>
      <c r="K155" s="15">
        <f t="shared" si="418"/>
        <v>0</v>
      </c>
      <c r="L155" s="47">
        <v>29.810290000000002</v>
      </c>
      <c r="M155" s="4">
        <v>24.710999999999999</v>
      </c>
      <c r="N155" s="15">
        <f t="shared" si="419"/>
        <v>828.94195259422156</v>
      </c>
      <c r="O155" s="47">
        <v>0</v>
      </c>
      <c r="P155" s="4">
        <v>0</v>
      </c>
      <c r="Q155" s="15">
        <f t="shared" si="401"/>
        <v>0</v>
      </c>
      <c r="R155" s="47">
        <v>0</v>
      </c>
      <c r="S155" s="4">
        <v>0</v>
      </c>
      <c r="T155" s="15">
        <f t="shared" si="420"/>
        <v>0</v>
      </c>
      <c r="U155" s="47"/>
      <c r="V155" s="4"/>
      <c r="W155" s="15"/>
      <c r="X155" s="47">
        <v>0</v>
      </c>
      <c r="Y155" s="4">
        <v>0</v>
      </c>
      <c r="Z155" s="15">
        <f t="shared" si="421"/>
        <v>0</v>
      </c>
      <c r="AA155" s="47">
        <v>0</v>
      </c>
      <c r="AB155" s="4">
        <v>0</v>
      </c>
      <c r="AC155" s="15">
        <f t="shared" si="422"/>
        <v>0</v>
      </c>
      <c r="AD155" s="47">
        <v>0</v>
      </c>
      <c r="AE155" s="4">
        <v>0</v>
      </c>
      <c r="AF155" s="15">
        <f t="shared" si="423"/>
        <v>0</v>
      </c>
      <c r="AG155" s="47">
        <v>0</v>
      </c>
      <c r="AH155" s="4">
        <v>0</v>
      </c>
      <c r="AI155" s="15">
        <f t="shared" si="424"/>
        <v>0</v>
      </c>
      <c r="AJ155" s="47">
        <v>0</v>
      </c>
      <c r="AK155" s="4">
        <v>0</v>
      </c>
      <c r="AL155" s="15">
        <f t="shared" si="425"/>
        <v>0</v>
      </c>
      <c r="AM155" s="47">
        <v>177.30735999999999</v>
      </c>
      <c r="AN155" s="4">
        <v>747.93399999999997</v>
      </c>
      <c r="AO155" s="15">
        <f t="shared" si="426"/>
        <v>4218.2907692043918</v>
      </c>
      <c r="AP155" s="47">
        <v>0</v>
      </c>
      <c r="AQ155" s="4">
        <v>0</v>
      </c>
      <c r="AR155" s="15">
        <f t="shared" si="427"/>
        <v>0</v>
      </c>
      <c r="AS155" s="47">
        <v>0</v>
      </c>
      <c r="AT155" s="4">
        <v>0</v>
      </c>
      <c r="AU155" s="15">
        <f t="shared" si="428"/>
        <v>0</v>
      </c>
      <c r="AV155" s="47">
        <v>0</v>
      </c>
      <c r="AW155" s="4">
        <v>0</v>
      </c>
      <c r="AX155" s="15">
        <f t="shared" si="429"/>
        <v>0</v>
      </c>
      <c r="AY155" s="47">
        <v>0</v>
      </c>
      <c r="AZ155" s="4">
        <v>0</v>
      </c>
      <c r="BA155" s="15">
        <f t="shared" si="430"/>
        <v>0</v>
      </c>
      <c r="BB155" s="47">
        <v>0</v>
      </c>
      <c r="BC155" s="4">
        <v>0</v>
      </c>
      <c r="BD155" s="15">
        <f t="shared" si="431"/>
        <v>0</v>
      </c>
      <c r="BE155" s="47">
        <v>0</v>
      </c>
      <c r="BF155" s="4">
        <v>0</v>
      </c>
      <c r="BG155" s="15">
        <f t="shared" si="432"/>
        <v>0</v>
      </c>
      <c r="BH155" s="47">
        <v>0</v>
      </c>
      <c r="BI155" s="4">
        <v>0</v>
      </c>
      <c r="BJ155" s="15">
        <f t="shared" si="433"/>
        <v>0</v>
      </c>
      <c r="BK155" s="47">
        <v>7.1599999999999997E-2</v>
      </c>
      <c r="BL155" s="4">
        <v>31.959</v>
      </c>
      <c r="BM155" s="15">
        <f t="shared" si="434"/>
        <v>446354.748603352</v>
      </c>
      <c r="BN155" s="47">
        <v>0</v>
      </c>
      <c r="BO155" s="4">
        <v>0</v>
      </c>
      <c r="BP155" s="15">
        <f t="shared" si="435"/>
        <v>0</v>
      </c>
      <c r="BQ155" s="47">
        <v>0.17599999999999999</v>
      </c>
      <c r="BR155" s="4">
        <v>2.13</v>
      </c>
      <c r="BS155" s="15">
        <f t="shared" si="436"/>
        <v>12102.272727272726</v>
      </c>
      <c r="BT155" s="47">
        <v>0</v>
      </c>
      <c r="BU155" s="4">
        <v>0</v>
      </c>
      <c r="BV155" s="15">
        <f t="shared" si="437"/>
        <v>0</v>
      </c>
      <c r="BW155" s="47">
        <v>0</v>
      </c>
      <c r="BX155" s="4">
        <v>0</v>
      </c>
      <c r="BY155" s="15">
        <f t="shared" si="438"/>
        <v>0</v>
      </c>
      <c r="BZ155" s="47">
        <v>0.9</v>
      </c>
      <c r="CA155" s="4">
        <v>7.56</v>
      </c>
      <c r="CB155" s="15">
        <f t="shared" si="439"/>
        <v>8399.9999999999982</v>
      </c>
      <c r="CC155" s="47">
        <v>2.3814699999999998</v>
      </c>
      <c r="CD155" s="4">
        <v>109.65900000000001</v>
      </c>
      <c r="CE155" s="15">
        <f t="shared" si="440"/>
        <v>46046.769432325418</v>
      </c>
      <c r="CF155" s="47">
        <v>0</v>
      </c>
      <c r="CG155" s="4">
        <v>0</v>
      </c>
      <c r="CH155" s="15">
        <f t="shared" si="441"/>
        <v>0</v>
      </c>
      <c r="CI155" s="47">
        <v>0</v>
      </c>
      <c r="CJ155" s="4">
        <v>0</v>
      </c>
      <c r="CK155" s="15">
        <f t="shared" si="442"/>
        <v>0</v>
      </c>
      <c r="CL155" s="47">
        <v>0</v>
      </c>
      <c r="CM155" s="4">
        <v>0</v>
      </c>
      <c r="CN155" s="15">
        <f t="shared" si="443"/>
        <v>0</v>
      </c>
      <c r="CO155" s="47">
        <v>0</v>
      </c>
      <c r="CP155" s="4">
        <v>0</v>
      </c>
      <c r="CQ155" s="15">
        <f t="shared" si="444"/>
        <v>0</v>
      </c>
      <c r="CR155" s="47">
        <v>0</v>
      </c>
      <c r="CS155" s="4">
        <v>0</v>
      </c>
      <c r="CT155" s="15">
        <f t="shared" si="445"/>
        <v>0</v>
      </c>
      <c r="CU155" s="47">
        <v>0</v>
      </c>
      <c r="CV155" s="4">
        <v>0</v>
      </c>
      <c r="CW155" s="15">
        <f t="shared" si="405"/>
        <v>0</v>
      </c>
      <c r="CX155" s="47">
        <v>0</v>
      </c>
      <c r="CY155" s="4">
        <v>0</v>
      </c>
      <c r="CZ155" s="15">
        <f t="shared" si="446"/>
        <v>0</v>
      </c>
      <c r="DA155" s="47">
        <v>0</v>
      </c>
      <c r="DB155" s="4">
        <v>0</v>
      </c>
      <c r="DC155" s="15">
        <f t="shared" si="447"/>
        <v>0</v>
      </c>
      <c r="DD155" s="47">
        <v>0</v>
      </c>
      <c r="DE155" s="4">
        <v>0</v>
      </c>
      <c r="DF155" s="15">
        <f t="shared" si="448"/>
        <v>0</v>
      </c>
      <c r="DG155" s="47">
        <v>0</v>
      </c>
      <c r="DH155" s="4">
        <v>0</v>
      </c>
      <c r="DI155" s="15">
        <f t="shared" si="449"/>
        <v>0</v>
      </c>
      <c r="DJ155" s="47">
        <v>0</v>
      </c>
      <c r="DK155" s="4">
        <v>0</v>
      </c>
      <c r="DL155" s="15">
        <f t="shared" si="450"/>
        <v>0</v>
      </c>
      <c r="DM155" s="47">
        <v>0</v>
      </c>
      <c r="DN155" s="4">
        <v>0</v>
      </c>
      <c r="DO155" s="15">
        <f t="shared" si="451"/>
        <v>0</v>
      </c>
      <c r="DP155" s="47">
        <v>0</v>
      </c>
      <c r="DQ155" s="4">
        <v>0</v>
      </c>
      <c r="DR155" s="15">
        <f t="shared" si="452"/>
        <v>0</v>
      </c>
      <c r="DS155" s="47">
        <v>0</v>
      </c>
      <c r="DT155" s="4">
        <v>0</v>
      </c>
      <c r="DU155" s="15">
        <f t="shared" si="453"/>
        <v>0</v>
      </c>
      <c r="DV155" s="47">
        <v>0</v>
      </c>
      <c r="DW155" s="4">
        <v>0</v>
      </c>
      <c r="DX155" s="15">
        <f t="shared" si="454"/>
        <v>0</v>
      </c>
      <c r="DY155" s="47">
        <v>0</v>
      </c>
      <c r="DZ155" s="4">
        <v>0</v>
      </c>
      <c r="EA155" s="15">
        <f t="shared" si="455"/>
        <v>0</v>
      </c>
      <c r="EB155" s="47">
        <v>0.36</v>
      </c>
      <c r="EC155" s="4">
        <v>3.3119999999999998</v>
      </c>
      <c r="ED155" s="15">
        <f t="shared" si="456"/>
        <v>9200</v>
      </c>
      <c r="EE155" s="47">
        <v>11.79</v>
      </c>
      <c r="EF155" s="4">
        <v>89.995999999999995</v>
      </c>
      <c r="EG155" s="15">
        <f t="shared" si="457"/>
        <v>7633.2485156912644</v>
      </c>
      <c r="EH155" s="6">
        <f t="shared" si="414"/>
        <v>222.79671999999999</v>
      </c>
      <c r="EI155" s="11">
        <f t="shared" si="415"/>
        <v>1017.261</v>
      </c>
    </row>
    <row r="156" spans="1:139" x14ac:dyDescent="0.3">
      <c r="A156" s="60">
        <v>2020</v>
      </c>
      <c r="B156" s="61" t="s">
        <v>12</v>
      </c>
      <c r="C156" s="47">
        <v>0</v>
      </c>
      <c r="D156" s="4">
        <v>0</v>
      </c>
      <c r="E156" s="15">
        <f t="shared" si="416"/>
        <v>0</v>
      </c>
      <c r="F156" s="47">
        <v>0</v>
      </c>
      <c r="G156" s="4">
        <v>0</v>
      </c>
      <c r="H156" s="15">
        <f t="shared" si="417"/>
        <v>0</v>
      </c>
      <c r="I156" s="47">
        <v>0</v>
      </c>
      <c r="J156" s="4">
        <v>0</v>
      </c>
      <c r="K156" s="15">
        <f t="shared" si="418"/>
        <v>0</v>
      </c>
      <c r="L156" s="84">
        <v>2.29989</v>
      </c>
      <c r="M156" s="85">
        <v>35.149000000000001</v>
      </c>
      <c r="N156" s="15">
        <f t="shared" si="419"/>
        <v>15282.904834579047</v>
      </c>
      <c r="O156" s="47">
        <v>0</v>
      </c>
      <c r="P156" s="4">
        <v>0</v>
      </c>
      <c r="Q156" s="15">
        <f t="shared" si="401"/>
        <v>0</v>
      </c>
      <c r="R156" s="47">
        <v>0</v>
      </c>
      <c r="S156" s="4">
        <v>0</v>
      </c>
      <c r="T156" s="15">
        <f t="shared" si="420"/>
        <v>0</v>
      </c>
      <c r="U156" s="47"/>
      <c r="V156" s="4"/>
      <c r="W156" s="15"/>
      <c r="X156" s="47">
        <v>0</v>
      </c>
      <c r="Y156" s="4">
        <v>0</v>
      </c>
      <c r="Z156" s="15">
        <f t="shared" si="421"/>
        <v>0</v>
      </c>
      <c r="AA156" s="47">
        <v>0</v>
      </c>
      <c r="AB156" s="4">
        <v>0</v>
      </c>
      <c r="AC156" s="15">
        <f t="shared" si="422"/>
        <v>0</v>
      </c>
      <c r="AD156" s="47">
        <v>0</v>
      </c>
      <c r="AE156" s="4">
        <v>0</v>
      </c>
      <c r="AF156" s="15">
        <f t="shared" si="423"/>
        <v>0</v>
      </c>
      <c r="AG156" s="47">
        <v>0</v>
      </c>
      <c r="AH156" s="4">
        <v>0</v>
      </c>
      <c r="AI156" s="15">
        <f t="shared" si="424"/>
        <v>0</v>
      </c>
      <c r="AJ156" s="47">
        <v>0</v>
      </c>
      <c r="AK156" s="4">
        <v>0</v>
      </c>
      <c r="AL156" s="15">
        <f t="shared" si="425"/>
        <v>0</v>
      </c>
      <c r="AM156" s="84">
        <v>131.12976999999998</v>
      </c>
      <c r="AN156" s="85">
        <v>552.322</v>
      </c>
      <c r="AO156" s="15">
        <f t="shared" si="426"/>
        <v>4212.0259953174636</v>
      </c>
      <c r="AP156" s="47">
        <v>0</v>
      </c>
      <c r="AQ156" s="4">
        <v>0</v>
      </c>
      <c r="AR156" s="15">
        <f t="shared" si="427"/>
        <v>0</v>
      </c>
      <c r="AS156" s="47">
        <v>0</v>
      </c>
      <c r="AT156" s="4">
        <v>0</v>
      </c>
      <c r="AU156" s="15">
        <f t="shared" si="428"/>
        <v>0</v>
      </c>
      <c r="AV156" s="47">
        <v>0</v>
      </c>
      <c r="AW156" s="4">
        <v>0</v>
      </c>
      <c r="AX156" s="15">
        <f t="shared" si="429"/>
        <v>0</v>
      </c>
      <c r="AY156" s="47">
        <v>0</v>
      </c>
      <c r="AZ156" s="4">
        <v>0</v>
      </c>
      <c r="BA156" s="15">
        <f t="shared" si="430"/>
        <v>0</v>
      </c>
      <c r="BB156" s="47">
        <v>0</v>
      </c>
      <c r="BC156" s="4">
        <v>0</v>
      </c>
      <c r="BD156" s="15">
        <f t="shared" si="431"/>
        <v>0</v>
      </c>
      <c r="BE156" s="47">
        <v>0</v>
      </c>
      <c r="BF156" s="4">
        <v>0</v>
      </c>
      <c r="BG156" s="15">
        <f t="shared" si="432"/>
        <v>0</v>
      </c>
      <c r="BH156" s="47">
        <v>0</v>
      </c>
      <c r="BI156" s="4">
        <v>0</v>
      </c>
      <c r="BJ156" s="15">
        <f t="shared" si="433"/>
        <v>0</v>
      </c>
      <c r="BK156" s="84">
        <v>0.06</v>
      </c>
      <c r="BL156" s="85">
        <v>0.70499999999999996</v>
      </c>
      <c r="BM156" s="15">
        <f t="shared" si="434"/>
        <v>11750</v>
      </c>
      <c r="BN156" s="47">
        <v>0</v>
      </c>
      <c r="BO156" s="4">
        <v>0</v>
      </c>
      <c r="BP156" s="15">
        <f t="shared" si="435"/>
        <v>0</v>
      </c>
      <c r="BQ156" s="47">
        <v>0</v>
      </c>
      <c r="BR156" s="4">
        <v>0</v>
      </c>
      <c r="BS156" s="15">
        <f t="shared" si="436"/>
        <v>0</v>
      </c>
      <c r="BT156" s="47">
        <v>0</v>
      </c>
      <c r="BU156" s="4">
        <v>0</v>
      </c>
      <c r="BV156" s="15">
        <f t="shared" si="437"/>
        <v>0</v>
      </c>
      <c r="BW156" s="47">
        <v>0</v>
      </c>
      <c r="BX156" s="4">
        <v>0</v>
      </c>
      <c r="BY156" s="15">
        <f t="shared" si="438"/>
        <v>0</v>
      </c>
      <c r="BZ156" s="84">
        <v>5.0000000000000001E-3</v>
      </c>
      <c r="CA156" s="85">
        <v>2.706</v>
      </c>
      <c r="CB156" s="15">
        <f t="shared" si="439"/>
        <v>541199.99999999988</v>
      </c>
      <c r="CC156" s="84">
        <v>1.20549</v>
      </c>
      <c r="CD156" s="85">
        <v>53.875</v>
      </c>
      <c r="CE156" s="15">
        <f t="shared" si="440"/>
        <v>44691.370314146123</v>
      </c>
      <c r="CF156" s="47">
        <v>0</v>
      </c>
      <c r="CG156" s="4">
        <v>0</v>
      </c>
      <c r="CH156" s="15">
        <f t="shared" si="441"/>
        <v>0</v>
      </c>
      <c r="CI156" s="47">
        <v>0</v>
      </c>
      <c r="CJ156" s="4">
        <v>0</v>
      </c>
      <c r="CK156" s="15">
        <f t="shared" si="442"/>
        <v>0</v>
      </c>
      <c r="CL156" s="47">
        <v>0</v>
      </c>
      <c r="CM156" s="4">
        <v>0</v>
      </c>
      <c r="CN156" s="15">
        <f t="shared" si="443"/>
        <v>0</v>
      </c>
      <c r="CO156" s="47">
        <v>0</v>
      </c>
      <c r="CP156" s="4">
        <v>0</v>
      </c>
      <c r="CQ156" s="15">
        <f t="shared" si="444"/>
        <v>0</v>
      </c>
      <c r="CR156" s="47">
        <v>0</v>
      </c>
      <c r="CS156" s="4">
        <v>0</v>
      </c>
      <c r="CT156" s="15">
        <f t="shared" si="445"/>
        <v>0</v>
      </c>
      <c r="CU156" s="47">
        <v>0</v>
      </c>
      <c r="CV156" s="4">
        <v>0</v>
      </c>
      <c r="CW156" s="15">
        <f t="shared" si="405"/>
        <v>0</v>
      </c>
      <c r="CX156" s="47">
        <v>0</v>
      </c>
      <c r="CY156" s="4">
        <v>0</v>
      </c>
      <c r="CZ156" s="15">
        <f t="shared" si="446"/>
        <v>0</v>
      </c>
      <c r="DA156" s="47">
        <v>0</v>
      </c>
      <c r="DB156" s="4">
        <v>0</v>
      </c>
      <c r="DC156" s="15">
        <f t="shared" si="447"/>
        <v>0</v>
      </c>
      <c r="DD156" s="47">
        <v>0</v>
      </c>
      <c r="DE156" s="4">
        <v>0</v>
      </c>
      <c r="DF156" s="15">
        <f t="shared" si="448"/>
        <v>0</v>
      </c>
      <c r="DG156" s="47">
        <v>0</v>
      </c>
      <c r="DH156" s="4">
        <v>0</v>
      </c>
      <c r="DI156" s="15">
        <f t="shared" si="449"/>
        <v>0</v>
      </c>
      <c r="DJ156" s="47">
        <v>0</v>
      </c>
      <c r="DK156" s="4">
        <v>0</v>
      </c>
      <c r="DL156" s="15">
        <f t="shared" si="450"/>
        <v>0</v>
      </c>
      <c r="DM156" s="47">
        <v>0</v>
      </c>
      <c r="DN156" s="4">
        <v>0</v>
      </c>
      <c r="DO156" s="15">
        <f t="shared" si="451"/>
        <v>0</v>
      </c>
      <c r="DP156" s="47">
        <v>0</v>
      </c>
      <c r="DQ156" s="4">
        <v>0</v>
      </c>
      <c r="DR156" s="15">
        <f t="shared" si="452"/>
        <v>0</v>
      </c>
      <c r="DS156" s="47">
        <v>0</v>
      </c>
      <c r="DT156" s="4">
        <v>0</v>
      </c>
      <c r="DU156" s="15">
        <f t="shared" si="453"/>
        <v>0</v>
      </c>
      <c r="DV156" s="47">
        <v>0</v>
      </c>
      <c r="DW156" s="4">
        <v>0</v>
      </c>
      <c r="DX156" s="15">
        <f t="shared" si="454"/>
        <v>0</v>
      </c>
      <c r="DY156" s="47">
        <v>0</v>
      </c>
      <c r="DZ156" s="4">
        <v>0</v>
      </c>
      <c r="EA156" s="15">
        <f t="shared" si="455"/>
        <v>0</v>
      </c>
      <c r="EB156" s="84">
        <v>0.54</v>
      </c>
      <c r="EC156" s="85">
        <v>4.968</v>
      </c>
      <c r="ED156" s="15">
        <f t="shared" si="456"/>
        <v>9200</v>
      </c>
      <c r="EE156" s="84">
        <v>10.904</v>
      </c>
      <c r="EF156" s="85">
        <v>107.203</v>
      </c>
      <c r="EG156" s="15">
        <f t="shared" si="457"/>
        <v>9831.5297138664719</v>
      </c>
      <c r="EH156" s="6">
        <f t="shared" si="414"/>
        <v>146.14414999999997</v>
      </c>
      <c r="EI156" s="11">
        <f t="shared" si="415"/>
        <v>756.928</v>
      </c>
    </row>
    <row r="157" spans="1:139" x14ac:dyDescent="0.3">
      <c r="A157" s="60">
        <v>2020</v>
      </c>
      <c r="B157" s="61" t="s">
        <v>13</v>
      </c>
      <c r="C157" s="47">
        <v>0</v>
      </c>
      <c r="D157" s="4">
        <v>0</v>
      </c>
      <c r="E157" s="15">
        <f t="shared" si="416"/>
        <v>0</v>
      </c>
      <c r="F157" s="47">
        <v>0</v>
      </c>
      <c r="G157" s="4">
        <v>0</v>
      </c>
      <c r="H157" s="15">
        <f t="shared" si="417"/>
        <v>0</v>
      </c>
      <c r="I157" s="47">
        <v>0</v>
      </c>
      <c r="J157" s="4">
        <v>0</v>
      </c>
      <c r="K157" s="15">
        <f t="shared" si="418"/>
        <v>0</v>
      </c>
      <c r="L157" s="86">
        <v>0.97045000000000003</v>
      </c>
      <c r="M157" s="87">
        <v>14.731999999999999</v>
      </c>
      <c r="N157" s="15">
        <f t="shared" si="419"/>
        <v>15180.586325931268</v>
      </c>
      <c r="O157" s="47">
        <v>0</v>
      </c>
      <c r="P157" s="4">
        <v>0</v>
      </c>
      <c r="Q157" s="15">
        <f t="shared" si="401"/>
        <v>0</v>
      </c>
      <c r="R157" s="47">
        <v>0</v>
      </c>
      <c r="S157" s="4">
        <v>0</v>
      </c>
      <c r="T157" s="15">
        <f t="shared" si="420"/>
        <v>0</v>
      </c>
      <c r="U157" s="47"/>
      <c r="V157" s="4"/>
      <c r="W157" s="15"/>
      <c r="X157" s="47">
        <v>0</v>
      </c>
      <c r="Y157" s="4">
        <v>0</v>
      </c>
      <c r="Z157" s="15">
        <f t="shared" si="421"/>
        <v>0</v>
      </c>
      <c r="AA157" s="47">
        <v>0</v>
      </c>
      <c r="AB157" s="4">
        <v>0</v>
      </c>
      <c r="AC157" s="15">
        <f t="shared" si="422"/>
        <v>0</v>
      </c>
      <c r="AD157" s="86">
        <v>0.06</v>
      </c>
      <c r="AE157" s="87">
        <v>1.9</v>
      </c>
      <c r="AF157" s="15">
        <f t="shared" si="423"/>
        <v>31666.666666666668</v>
      </c>
      <c r="AG157" s="47">
        <v>0</v>
      </c>
      <c r="AH157" s="4">
        <v>0</v>
      </c>
      <c r="AI157" s="15">
        <f t="shared" si="424"/>
        <v>0</v>
      </c>
      <c r="AJ157" s="47">
        <v>0</v>
      </c>
      <c r="AK157" s="4">
        <v>0</v>
      </c>
      <c r="AL157" s="15">
        <f t="shared" si="425"/>
        <v>0</v>
      </c>
      <c r="AM157" s="86">
        <v>162.06379999999999</v>
      </c>
      <c r="AN157" s="87">
        <v>450.30599999999998</v>
      </c>
      <c r="AO157" s="15">
        <f t="shared" si="426"/>
        <v>2778.5723893923259</v>
      </c>
      <c r="AP157" s="47">
        <v>0</v>
      </c>
      <c r="AQ157" s="4">
        <v>0</v>
      </c>
      <c r="AR157" s="15">
        <f t="shared" si="427"/>
        <v>0</v>
      </c>
      <c r="AS157" s="47">
        <v>0</v>
      </c>
      <c r="AT157" s="4">
        <v>0</v>
      </c>
      <c r="AU157" s="15">
        <f t="shared" si="428"/>
        <v>0</v>
      </c>
      <c r="AV157" s="47">
        <v>0</v>
      </c>
      <c r="AW157" s="4">
        <v>0</v>
      </c>
      <c r="AX157" s="15">
        <f t="shared" si="429"/>
        <v>0</v>
      </c>
      <c r="AY157" s="47">
        <v>0</v>
      </c>
      <c r="AZ157" s="4">
        <v>0</v>
      </c>
      <c r="BA157" s="15">
        <f t="shared" si="430"/>
        <v>0</v>
      </c>
      <c r="BB157" s="47">
        <v>0</v>
      </c>
      <c r="BC157" s="4">
        <v>0</v>
      </c>
      <c r="BD157" s="15">
        <f t="shared" si="431"/>
        <v>0</v>
      </c>
      <c r="BE157" s="47">
        <v>0</v>
      </c>
      <c r="BF157" s="4">
        <v>0</v>
      </c>
      <c r="BG157" s="15">
        <f t="shared" si="432"/>
        <v>0</v>
      </c>
      <c r="BH157" s="47">
        <v>0</v>
      </c>
      <c r="BI157" s="4">
        <v>0</v>
      </c>
      <c r="BJ157" s="15">
        <f t="shared" si="433"/>
        <v>0</v>
      </c>
      <c r="BK157" s="86">
        <v>0.183</v>
      </c>
      <c r="BL157" s="87">
        <v>7.8259999999999996</v>
      </c>
      <c r="BM157" s="15">
        <f t="shared" si="434"/>
        <v>42765.02732240437</v>
      </c>
      <c r="BN157" s="47">
        <v>0</v>
      </c>
      <c r="BO157" s="4">
        <v>0</v>
      </c>
      <c r="BP157" s="15">
        <f t="shared" si="435"/>
        <v>0</v>
      </c>
      <c r="BQ157" s="86">
        <v>1.4079999999999999</v>
      </c>
      <c r="BR157" s="87">
        <v>10.842000000000001</v>
      </c>
      <c r="BS157" s="15">
        <f t="shared" si="436"/>
        <v>7700.2840909090919</v>
      </c>
      <c r="BT157" s="47">
        <v>0</v>
      </c>
      <c r="BU157" s="4">
        <v>0</v>
      </c>
      <c r="BV157" s="15">
        <f t="shared" si="437"/>
        <v>0</v>
      </c>
      <c r="BW157" s="47">
        <v>0</v>
      </c>
      <c r="BX157" s="4">
        <v>0</v>
      </c>
      <c r="BY157" s="15">
        <f t="shared" si="438"/>
        <v>0</v>
      </c>
      <c r="BZ157" s="86">
        <v>8.4409999999999999E-2</v>
      </c>
      <c r="CA157" s="87">
        <v>3.5009999999999999</v>
      </c>
      <c r="CB157" s="15">
        <f t="shared" si="439"/>
        <v>41476.128420803223</v>
      </c>
      <c r="CC157" s="86">
        <v>3.8218899999999998</v>
      </c>
      <c r="CD157" s="87">
        <v>139.548</v>
      </c>
      <c r="CE157" s="15">
        <f t="shared" si="440"/>
        <v>36512.824806574761</v>
      </c>
      <c r="CF157" s="47">
        <v>0</v>
      </c>
      <c r="CG157" s="4">
        <v>0</v>
      </c>
      <c r="CH157" s="15">
        <f t="shared" si="441"/>
        <v>0</v>
      </c>
      <c r="CI157" s="47">
        <v>0</v>
      </c>
      <c r="CJ157" s="4">
        <v>0</v>
      </c>
      <c r="CK157" s="15">
        <f t="shared" si="442"/>
        <v>0</v>
      </c>
      <c r="CL157" s="47">
        <v>0</v>
      </c>
      <c r="CM157" s="4">
        <v>0</v>
      </c>
      <c r="CN157" s="15">
        <f t="shared" si="443"/>
        <v>0</v>
      </c>
      <c r="CO157" s="47">
        <v>0</v>
      </c>
      <c r="CP157" s="4">
        <v>0</v>
      </c>
      <c r="CQ157" s="15">
        <f t="shared" si="444"/>
        <v>0</v>
      </c>
      <c r="CR157" s="47">
        <v>0</v>
      </c>
      <c r="CS157" s="4">
        <v>0</v>
      </c>
      <c r="CT157" s="15">
        <f t="shared" si="445"/>
        <v>0</v>
      </c>
      <c r="CU157" s="47">
        <v>0</v>
      </c>
      <c r="CV157" s="4">
        <v>0</v>
      </c>
      <c r="CW157" s="15">
        <f t="shared" si="405"/>
        <v>0</v>
      </c>
      <c r="CX157" s="47">
        <v>0</v>
      </c>
      <c r="CY157" s="4">
        <v>0</v>
      </c>
      <c r="CZ157" s="15">
        <f t="shared" si="446"/>
        <v>0</v>
      </c>
      <c r="DA157" s="47">
        <v>0</v>
      </c>
      <c r="DB157" s="4">
        <v>0</v>
      </c>
      <c r="DC157" s="15">
        <f t="shared" si="447"/>
        <v>0</v>
      </c>
      <c r="DD157" s="47">
        <v>0</v>
      </c>
      <c r="DE157" s="4">
        <v>0</v>
      </c>
      <c r="DF157" s="15">
        <f t="shared" si="448"/>
        <v>0</v>
      </c>
      <c r="DG157" s="47">
        <v>0</v>
      </c>
      <c r="DH157" s="4">
        <v>0</v>
      </c>
      <c r="DI157" s="15">
        <f t="shared" si="449"/>
        <v>0</v>
      </c>
      <c r="DJ157" s="47">
        <v>0</v>
      </c>
      <c r="DK157" s="4">
        <v>0</v>
      </c>
      <c r="DL157" s="15">
        <f t="shared" si="450"/>
        <v>0</v>
      </c>
      <c r="DM157" s="47">
        <v>0</v>
      </c>
      <c r="DN157" s="4">
        <v>0</v>
      </c>
      <c r="DO157" s="15">
        <f t="shared" si="451"/>
        <v>0</v>
      </c>
      <c r="DP157" s="47">
        <v>0</v>
      </c>
      <c r="DQ157" s="4">
        <v>0</v>
      </c>
      <c r="DR157" s="15">
        <f t="shared" si="452"/>
        <v>0</v>
      </c>
      <c r="DS157" s="47">
        <v>0</v>
      </c>
      <c r="DT157" s="4">
        <v>0</v>
      </c>
      <c r="DU157" s="15">
        <f t="shared" si="453"/>
        <v>0</v>
      </c>
      <c r="DV157" s="47">
        <v>0</v>
      </c>
      <c r="DW157" s="4">
        <v>0</v>
      </c>
      <c r="DX157" s="15">
        <f t="shared" si="454"/>
        <v>0</v>
      </c>
      <c r="DY157" s="47">
        <v>0</v>
      </c>
      <c r="DZ157" s="4">
        <v>0</v>
      </c>
      <c r="EA157" s="15">
        <f t="shared" si="455"/>
        <v>0</v>
      </c>
      <c r="EB157" s="86">
        <v>6.9</v>
      </c>
      <c r="EC157" s="87">
        <v>37.576999999999998</v>
      </c>
      <c r="ED157" s="15">
        <f t="shared" si="456"/>
        <v>5445.942028985507</v>
      </c>
      <c r="EE157" s="86">
        <v>3.1179999999999999</v>
      </c>
      <c r="EF157" s="87">
        <v>35.862000000000002</v>
      </c>
      <c r="EG157" s="15">
        <f t="shared" si="457"/>
        <v>11501.603592046184</v>
      </c>
      <c r="EH157" s="6">
        <f t="shared" si="414"/>
        <v>178.60954999999998</v>
      </c>
      <c r="EI157" s="11">
        <f t="shared" si="415"/>
        <v>702.09399999999994</v>
      </c>
    </row>
    <row r="158" spans="1:139" x14ac:dyDescent="0.3">
      <c r="A158" s="60">
        <v>2020</v>
      </c>
      <c r="B158" s="61" t="s">
        <v>14</v>
      </c>
      <c r="C158" s="47">
        <v>0</v>
      </c>
      <c r="D158" s="4">
        <v>0</v>
      </c>
      <c r="E158" s="15">
        <f t="shared" si="416"/>
        <v>0</v>
      </c>
      <c r="F158" s="47">
        <v>0</v>
      </c>
      <c r="G158" s="4">
        <v>0</v>
      </c>
      <c r="H158" s="15">
        <f t="shared" si="417"/>
        <v>0</v>
      </c>
      <c r="I158" s="47">
        <v>0</v>
      </c>
      <c r="J158" s="4">
        <v>0</v>
      </c>
      <c r="K158" s="15">
        <f t="shared" si="418"/>
        <v>0</v>
      </c>
      <c r="L158" s="89">
        <v>0.85399999999999998</v>
      </c>
      <c r="M158" s="4">
        <v>19.963000000000001</v>
      </c>
      <c r="N158" s="15">
        <f t="shared" si="419"/>
        <v>23375.878220140519</v>
      </c>
      <c r="O158" s="47">
        <v>0</v>
      </c>
      <c r="P158" s="4">
        <v>0</v>
      </c>
      <c r="Q158" s="15">
        <f t="shared" si="401"/>
        <v>0</v>
      </c>
      <c r="R158" s="47">
        <v>0</v>
      </c>
      <c r="S158" s="4">
        <v>0</v>
      </c>
      <c r="T158" s="15">
        <f t="shared" si="420"/>
        <v>0</v>
      </c>
      <c r="U158" s="47"/>
      <c r="V158" s="4"/>
      <c r="W158" s="15"/>
      <c r="X158" s="47">
        <v>0</v>
      </c>
      <c r="Y158" s="4">
        <v>0</v>
      </c>
      <c r="Z158" s="15">
        <f t="shared" si="421"/>
        <v>0</v>
      </c>
      <c r="AA158" s="47">
        <v>0</v>
      </c>
      <c r="AB158" s="4">
        <v>0</v>
      </c>
      <c r="AC158" s="15">
        <f t="shared" si="422"/>
        <v>0</v>
      </c>
      <c r="AD158" s="89">
        <v>11.52</v>
      </c>
      <c r="AE158" s="4">
        <v>727.59400000000005</v>
      </c>
      <c r="AF158" s="15">
        <f t="shared" si="423"/>
        <v>63159.201388888898</v>
      </c>
      <c r="AG158" s="47">
        <v>0</v>
      </c>
      <c r="AH158" s="4">
        <v>0</v>
      </c>
      <c r="AI158" s="15">
        <f t="shared" si="424"/>
        <v>0</v>
      </c>
      <c r="AJ158" s="47">
        <v>0</v>
      </c>
      <c r="AK158" s="4">
        <v>0</v>
      </c>
      <c r="AL158" s="15">
        <f t="shared" si="425"/>
        <v>0</v>
      </c>
      <c r="AM158" s="89">
        <v>143.73099999999999</v>
      </c>
      <c r="AN158" s="4">
        <v>443.59</v>
      </c>
      <c r="AO158" s="15">
        <f t="shared" si="426"/>
        <v>3086.2514001850682</v>
      </c>
      <c r="AP158" s="47">
        <v>0</v>
      </c>
      <c r="AQ158" s="4">
        <v>0</v>
      </c>
      <c r="AR158" s="15">
        <f t="shared" si="427"/>
        <v>0</v>
      </c>
      <c r="AS158" s="89">
        <v>5.0000000000000001E-4</v>
      </c>
      <c r="AT158" s="4">
        <v>8.5999999999999993E-2</v>
      </c>
      <c r="AU158" s="88">
        <f t="shared" si="428"/>
        <v>171999.99999999997</v>
      </c>
      <c r="AV158" s="47">
        <v>0</v>
      </c>
      <c r="AW158" s="4">
        <v>0</v>
      </c>
      <c r="AX158" s="15">
        <f t="shared" si="429"/>
        <v>0</v>
      </c>
      <c r="AY158" s="47">
        <v>0</v>
      </c>
      <c r="AZ158" s="4">
        <v>0</v>
      </c>
      <c r="BA158" s="15">
        <f t="shared" si="430"/>
        <v>0</v>
      </c>
      <c r="BB158" s="47">
        <v>0</v>
      </c>
      <c r="BC158" s="4">
        <v>0</v>
      </c>
      <c r="BD158" s="15">
        <f t="shared" si="431"/>
        <v>0</v>
      </c>
      <c r="BE158" s="47">
        <v>0</v>
      </c>
      <c r="BF158" s="4">
        <v>0</v>
      </c>
      <c r="BG158" s="15">
        <f t="shared" si="432"/>
        <v>0</v>
      </c>
      <c r="BH158" s="47">
        <v>0</v>
      </c>
      <c r="BI158" s="4">
        <v>0</v>
      </c>
      <c r="BJ158" s="15">
        <f t="shared" si="433"/>
        <v>0</v>
      </c>
      <c r="BK158" s="47">
        <v>0</v>
      </c>
      <c r="BL158" s="4">
        <v>0</v>
      </c>
      <c r="BM158" s="15">
        <f t="shared" si="434"/>
        <v>0</v>
      </c>
      <c r="BN158" s="47">
        <v>0</v>
      </c>
      <c r="BO158" s="4">
        <v>0</v>
      </c>
      <c r="BP158" s="15">
        <f t="shared" si="435"/>
        <v>0</v>
      </c>
      <c r="BQ158" s="47">
        <v>0</v>
      </c>
      <c r="BR158" s="4">
        <v>0</v>
      </c>
      <c r="BS158" s="15">
        <f t="shared" si="436"/>
        <v>0</v>
      </c>
      <c r="BT158" s="47">
        <v>0</v>
      </c>
      <c r="BU158" s="4">
        <v>0</v>
      </c>
      <c r="BV158" s="15">
        <f t="shared" si="437"/>
        <v>0</v>
      </c>
      <c r="BW158" s="47">
        <v>0</v>
      </c>
      <c r="BX158" s="4">
        <v>0</v>
      </c>
      <c r="BY158" s="15">
        <f t="shared" si="438"/>
        <v>0</v>
      </c>
      <c r="BZ158" s="89">
        <v>0.36</v>
      </c>
      <c r="CA158" s="4">
        <v>2.3940000000000001</v>
      </c>
      <c r="CB158" s="15">
        <f t="shared" si="439"/>
        <v>6650</v>
      </c>
      <c r="CC158" s="89">
        <v>28.337569999999999</v>
      </c>
      <c r="CD158" s="4">
        <v>223.01900000000001</v>
      </c>
      <c r="CE158" s="15">
        <f t="shared" si="440"/>
        <v>7870.0820147951999</v>
      </c>
      <c r="CF158" s="47">
        <v>0</v>
      </c>
      <c r="CG158" s="4">
        <v>0</v>
      </c>
      <c r="CH158" s="15">
        <f t="shared" si="441"/>
        <v>0</v>
      </c>
      <c r="CI158" s="47">
        <v>0</v>
      </c>
      <c r="CJ158" s="4">
        <v>0</v>
      </c>
      <c r="CK158" s="15">
        <f t="shared" si="442"/>
        <v>0</v>
      </c>
      <c r="CL158" s="47">
        <v>0</v>
      </c>
      <c r="CM158" s="4">
        <v>0</v>
      </c>
      <c r="CN158" s="15">
        <f t="shared" si="443"/>
        <v>0</v>
      </c>
      <c r="CO158" s="47">
        <v>0</v>
      </c>
      <c r="CP158" s="4">
        <v>0</v>
      </c>
      <c r="CQ158" s="15">
        <f t="shared" si="444"/>
        <v>0</v>
      </c>
      <c r="CR158" s="47">
        <v>0</v>
      </c>
      <c r="CS158" s="4">
        <v>0</v>
      </c>
      <c r="CT158" s="15">
        <f t="shared" si="445"/>
        <v>0</v>
      </c>
      <c r="CU158" s="47">
        <v>0</v>
      </c>
      <c r="CV158" s="4">
        <v>0</v>
      </c>
      <c r="CW158" s="15">
        <f t="shared" si="405"/>
        <v>0</v>
      </c>
      <c r="CX158" s="47">
        <v>0</v>
      </c>
      <c r="CY158" s="4">
        <v>0</v>
      </c>
      <c r="CZ158" s="15">
        <f t="shared" si="446"/>
        <v>0</v>
      </c>
      <c r="DA158" s="47">
        <v>0</v>
      </c>
      <c r="DB158" s="4">
        <v>0</v>
      </c>
      <c r="DC158" s="15">
        <f t="shared" si="447"/>
        <v>0</v>
      </c>
      <c r="DD158" s="47">
        <v>0</v>
      </c>
      <c r="DE158" s="4">
        <v>0</v>
      </c>
      <c r="DF158" s="15">
        <f t="shared" si="448"/>
        <v>0</v>
      </c>
      <c r="DG158" s="47">
        <v>0</v>
      </c>
      <c r="DH158" s="4">
        <v>0</v>
      </c>
      <c r="DI158" s="15">
        <f t="shared" si="449"/>
        <v>0</v>
      </c>
      <c r="DJ158" s="47">
        <v>0</v>
      </c>
      <c r="DK158" s="4">
        <v>0</v>
      </c>
      <c r="DL158" s="15">
        <f t="shared" si="450"/>
        <v>0</v>
      </c>
      <c r="DM158" s="47">
        <v>0</v>
      </c>
      <c r="DN158" s="4">
        <v>0</v>
      </c>
      <c r="DO158" s="15">
        <f t="shared" si="451"/>
        <v>0</v>
      </c>
      <c r="DP158" s="47">
        <v>0</v>
      </c>
      <c r="DQ158" s="4">
        <v>0</v>
      </c>
      <c r="DR158" s="15">
        <f t="shared" si="452"/>
        <v>0</v>
      </c>
      <c r="DS158" s="47">
        <v>0</v>
      </c>
      <c r="DT158" s="4">
        <v>0</v>
      </c>
      <c r="DU158" s="15">
        <f t="shared" si="453"/>
        <v>0</v>
      </c>
      <c r="DV158" s="47">
        <v>0</v>
      </c>
      <c r="DW158" s="4">
        <v>0</v>
      </c>
      <c r="DX158" s="15">
        <f t="shared" si="454"/>
        <v>0</v>
      </c>
      <c r="DY158" s="47">
        <v>0</v>
      </c>
      <c r="DZ158" s="4">
        <v>0</v>
      </c>
      <c r="EA158" s="15">
        <f t="shared" si="455"/>
        <v>0</v>
      </c>
      <c r="EB158" s="89">
        <v>3.6376200000000001</v>
      </c>
      <c r="EC158" s="4">
        <v>29.995999999999999</v>
      </c>
      <c r="ED158" s="15">
        <f t="shared" si="456"/>
        <v>8246.0509893831677</v>
      </c>
      <c r="EE158" s="89">
        <v>0.248</v>
      </c>
      <c r="EF158" s="4">
        <v>4.2750000000000004</v>
      </c>
      <c r="EG158" s="15">
        <f t="shared" si="457"/>
        <v>17237.903225806451</v>
      </c>
      <c r="EH158" s="6">
        <f t="shared" si="414"/>
        <v>188.68868999999998</v>
      </c>
      <c r="EI158" s="11">
        <f t="shared" si="415"/>
        <v>1450.9170000000001</v>
      </c>
    </row>
    <row r="159" spans="1:139" x14ac:dyDescent="0.3">
      <c r="A159" s="60">
        <v>2020</v>
      </c>
      <c r="B159" s="15" t="s">
        <v>15</v>
      </c>
      <c r="C159" s="47">
        <v>0</v>
      </c>
      <c r="D159" s="4">
        <v>0</v>
      </c>
      <c r="E159" s="15">
        <f t="shared" si="416"/>
        <v>0</v>
      </c>
      <c r="F159" s="47">
        <v>0</v>
      </c>
      <c r="G159" s="4">
        <v>0</v>
      </c>
      <c r="H159" s="15">
        <f t="shared" si="417"/>
        <v>0</v>
      </c>
      <c r="I159" s="47">
        <v>0</v>
      </c>
      <c r="J159" s="4">
        <v>0</v>
      </c>
      <c r="K159" s="15">
        <f t="shared" si="418"/>
        <v>0</v>
      </c>
      <c r="L159" s="89">
        <v>0.12548000000000001</v>
      </c>
      <c r="M159" s="4">
        <v>3.8530000000000002</v>
      </c>
      <c r="N159" s="15">
        <f t="shared" si="419"/>
        <v>30706.088619700349</v>
      </c>
      <c r="O159" s="47">
        <v>0</v>
      </c>
      <c r="P159" s="4">
        <v>0</v>
      </c>
      <c r="Q159" s="15">
        <f t="shared" si="401"/>
        <v>0</v>
      </c>
      <c r="R159" s="47">
        <v>0</v>
      </c>
      <c r="S159" s="4">
        <v>0</v>
      </c>
      <c r="T159" s="15">
        <f t="shared" si="420"/>
        <v>0</v>
      </c>
      <c r="U159" s="47"/>
      <c r="V159" s="4"/>
      <c r="W159" s="15"/>
      <c r="X159" s="47">
        <v>0</v>
      </c>
      <c r="Y159" s="4">
        <v>0</v>
      </c>
      <c r="Z159" s="15">
        <f t="shared" si="421"/>
        <v>0</v>
      </c>
      <c r="AA159" s="47">
        <v>0</v>
      </c>
      <c r="AB159" s="4">
        <v>0</v>
      </c>
      <c r="AC159" s="15">
        <f t="shared" si="422"/>
        <v>0</v>
      </c>
      <c r="AD159" s="47">
        <v>0</v>
      </c>
      <c r="AE159" s="4">
        <v>0</v>
      </c>
      <c r="AF159" s="15">
        <f t="shared" si="423"/>
        <v>0</v>
      </c>
      <c r="AG159" s="47">
        <v>0</v>
      </c>
      <c r="AH159" s="4">
        <v>0</v>
      </c>
      <c r="AI159" s="15">
        <f t="shared" si="424"/>
        <v>0</v>
      </c>
      <c r="AJ159" s="47">
        <v>0</v>
      </c>
      <c r="AK159" s="4">
        <v>0</v>
      </c>
      <c r="AL159" s="15">
        <f t="shared" si="425"/>
        <v>0</v>
      </c>
      <c r="AM159" s="89">
        <v>109.633</v>
      </c>
      <c r="AN159" s="4">
        <v>344.15800000000002</v>
      </c>
      <c r="AO159" s="15">
        <f t="shared" si="426"/>
        <v>3139.1825454014761</v>
      </c>
      <c r="AP159" s="47">
        <v>0</v>
      </c>
      <c r="AQ159" s="4">
        <v>0</v>
      </c>
      <c r="AR159" s="15">
        <f t="shared" si="427"/>
        <v>0</v>
      </c>
      <c r="AS159" s="47">
        <v>0</v>
      </c>
      <c r="AT159" s="4">
        <v>0</v>
      </c>
      <c r="AU159" s="15">
        <f t="shared" si="428"/>
        <v>0</v>
      </c>
      <c r="AV159" s="47">
        <v>0</v>
      </c>
      <c r="AW159" s="4">
        <v>0</v>
      </c>
      <c r="AX159" s="15">
        <f t="shared" si="429"/>
        <v>0</v>
      </c>
      <c r="AY159" s="47">
        <v>0</v>
      </c>
      <c r="AZ159" s="4">
        <v>0</v>
      </c>
      <c r="BA159" s="15">
        <f t="shared" si="430"/>
        <v>0</v>
      </c>
      <c r="BB159" s="47">
        <v>0</v>
      </c>
      <c r="BC159" s="4">
        <v>0</v>
      </c>
      <c r="BD159" s="15">
        <f t="shared" si="431"/>
        <v>0</v>
      </c>
      <c r="BE159" s="47">
        <v>0</v>
      </c>
      <c r="BF159" s="4">
        <v>0</v>
      </c>
      <c r="BG159" s="15">
        <f t="shared" si="432"/>
        <v>0</v>
      </c>
      <c r="BH159" s="47">
        <v>0</v>
      </c>
      <c r="BI159" s="4">
        <v>0</v>
      </c>
      <c r="BJ159" s="15">
        <f t="shared" si="433"/>
        <v>0</v>
      </c>
      <c r="BK159" s="47">
        <v>0</v>
      </c>
      <c r="BL159" s="4">
        <v>0</v>
      </c>
      <c r="BM159" s="15">
        <f t="shared" si="434"/>
        <v>0</v>
      </c>
      <c r="BN159" s="47">
        <v>0</v>
      </c>
      <c r="BO159" s="4">
        <v>0</v>
      </c>
      <c r="BP159" s="15">
        <f t="shared" si="435"/>
        <v>0</v>
      </c>
      <c r="BQ159" s="47">
        <v>0</v>
      </c>
      <c r="BR159" s="4">
        <v>0</v>
      </c>
      <c r="BS159" s="15">
        <f t="shared" si="436"/>
        <v>0</v>
      </c>
      <c r="BT159" s="47">
        <v>0</v>
      </c>
      <c r="BU159" s="4">
        <v>0</v>
      </c>
      <c r="BV159" s="15">
        <f t="shared" si="437"/>
        <v>0</v>
      </c>
      <c r="BW159" s="47">
        <v>0</v>
      </c>
      <c r="BX159" s="4">
        <v>0</v>
      </c>
      <c r="BY159" s="15">
        <f t="shared" si="438"/>
        <v>0</v>
      </c>
      <c r="BZ159" s="89">
        <v>0.36</v>
      </c>
      <c r="CA159" s="4">
        <v>2.948</v>
      </c>
      <c r="CB159" s="15">
        <f t="shared" si="439"/>
        <v>8188.8888888888878</v>
      </c>
      <c r="CC159" s="89">
        <v>0.37086000000000002</v>
      </c>
      <c r="CD159" s="4">
        <v>10.339</v>
      </c>
      <c r="CE159" s="15">
        <f t="shared" si="440"/>
        <v>27878.444696111739</v>
      </c>
      <c r="CF159" s="47">
        <v>0</v>
      </c>
      <c r="CG159" s="4">
        <v>0</v>
      </c>
      <c r="CH159" s="15">
        <f t="shared" si="441"/>
        <v>0</v>
      </c>
      <c r="CI159" s="47">
        <v>0</v>
      </c>
      <c r="CJ159" s="4">
        <v>0</v>
      </c>
      <c r="CK159" s="15">
        <f t="shared" si="442"/>
        <v>0</v>
      </c>
      <c r="CL159" s="47">
        <v>0</v>
      </c>
      <c r="CM159" s="4">
        <v>0</v>
      </c>
      <c r="CN159" s="15">
        <f t="shared" si="443"/>
        <v>0</v>
      </c>
      <c r="CO159" s="47">
        <v>0</v>
      </c>
      <c r="CP159" s="4">
        <v>0</v>
      </c>
      <c r="CQ159" s="15">
        <f t="shared" si="444"/>
        <v>0</v>
      </c>
      <c r="CR159" s="47">
        <v>0</v>
      </c>
      <c r="CS159" s="4">
        <v>0</v>
      </c>
      <c r="CT159" s="15">
        <f t="shared" si="445"/>
        <v>0</v>
      </c>
      <c r="CU159" s="47">
        <v>0</v>
      </c>
      <c r="CV159" s="4">
        <v>0</v>
      </c>
      <c r="CW159" s="15">
        <f t="shared" si="405"/>
        <v>0</v>
      </c>
      <c r="CX159" s="47">
        <v>0</v>
      </c>
      <c r="CY159" s="4">
        <v>0</v>
      </c>
      <c r="CZ159" s="15">
        <f t="shared" si="446"/>
        <v>0</v>
      </c>
      <c r="DA159" s="47">
        <v>0</v>
      </c>
      <c r="DB159" s="4">
        <v>0</v>
      </c>
      <c r="DC159" s="15">
        <f t="shared" si="447"/>
        <v>0</v>
      </c>
      <c r="DD159" s="47">
        <v>0</v>
      </c>
      <c r="DE159" s="4">
        <v>0</v>
      </c>
      <c r="DF159" s="15">
        <f t="shared" si="448"/>
        <v>0</v>
      </c>
      <c r="DG159" s="47">
        <v>0</v>
      </c>
      <c r="DH159" s="4">
        <v>0</v>
      </c>
      <c r="DI159" s="15">
        <f t="shared" si="449"/>
        <v>0</v>
      </c>
      <c r="DJ159" s="89">
        <v>1.8120000000000001</v>
      </c>
      <c r="DK159" s="4">
        <v>48.707999999999998</v>
      </c>
      <c r="DL159" s="15">
        <f t="shared" si="450"/>
        <v>26880.794701986753</v>
      </c>
      <c r="DM159" s="47">
        <v>0</v>
      </c>
      <c r="DN159" s="4">
        <v>0</v>
      </c>
      <c r="DO159" s="15">
        <f t="shared" si="451"/>
        <v>0</v>
      </c>
      <c r="DP159" s="47">
        <v>0</v>
      </c>
      <c r="DQ159" s="4">
        <v>0</v>
      </c>
      <c r="DR159" s="15">
        <f t="shared" si="452"/>
        <v>0</v>
      </c>
      <c r="DS159" s="47">
        <v>0</v>
      </c>
      <c r="DT159" s="4">
        <v>0</v>
      </c>
      <c r="DU159" s="15">
        <f t="shared" si="453"/>
        <v>0</v>
      </c>
      <c r="DV159" s="47">
        <v>0</v>
      </c>
      <c r="DW159" s="4">
        <v>0</v>
      </c>
      <c r="DX159" s="15">
        <f t="shared" si="454"/>
        <v>0</v>
      </c>
      <c r="DY159" s="47">
        <v>0</v>
      </c>
      <c r="DZ159" s="4">
        <v>0</v>
      </c>
      <c r="EA159" s="15">
        <f t="shared" si="455"/>
        <v>0</v>
      </c>
      <c r="EB159" s="89">
        <v>11.683999999999999</v>
      </c>
      <c r="EC159" s="4">
        <v>92.159000000000006</v>
      </c>
      <c r="ED159" s="15">
        <f t="shared" si="456"/>
        <v>7887.62410133516</v>
      </c>
      <c r="EE159" s="89">
        <v>9.3800000000000008</v>
      </c>
      <c r="EF159" s="4">
        <v>72.462999999999994</v>
      </c>
      <c r="EG159" s="15">
        <f t="shared" si="457"/>
        <v>7725.2665245202543</v>
      </c>
      <c r="EH159" s="6">
        <f t="shared" si="414"/>
        <v>133.36534</v>
      </c>
      <c r="EI159" s="11">
        <f t="shared" si="415"/>
        <v>574.62799999999993</v>
      </c>
    </row>
    <row r="160" spans="1:139" x14ac:dyDescent="0.3">
      <c r="A160" s="60">
        <v>2020</v>
      </c>
      <c r="B160" s="61" t="s">
        <v>16</v>
      </c>
      <c r="C160" s="47">
        <v>0</v>
      </c>
      <c r="D160" s="4">
        <v>0</v>
      </c>
      <c r="E160" s="15">
        <f t="shared" si="416"/>
        <v>0</v>
      </c>
      <c r="F160" s="47">
        <v>0</v>
      </c>
      <c r="G160" s="4">
        <v>0</v>
      </c>
      <c r="H160" s="15">
        <f t="shared" si="417"/>
        <v>0</v>
      </c>
      <c r="I160" s="47">
        <v>0</v>
      </c>
      <c r="J160" s="4">
        <v>0</v>
      </c>
      <c r="K160" s="15">
        <f t="shared" si="418"/>
        <v>0</v>
      </c>
      <c r="L160" s="47">
        <v>0</v>
      </c>
      <c r="M160" s="4">
        <v>0</v>
      </c>
      <c r="N160" s="15">
        <f t="shared" si="419"/>
        <v>0</v>
      </c>
      <c r="O160" s="47">
        <v>0</v>
      </c>
      <c r="P160" s="4">
        <v>0</v>
      </c>
      <c r="Q160" s="15">
        <f t="shared" si="401"/>
        <v>0</v>
      </c>
      <c r="R160" s="47">
        <v>0</v>
      </c>
      <c r="S160" s="4">
        <v>0</v>
      </c>
      <c r="T160" s="15">
        <f t="shared" si="420"/>
        <v>0</v>
      </c>
      <c r="U160" s="47"/>
      <c r="V160" s="4"/>
      <c r="W160" s="15"/>
      <c r="X160" s="47">
        <v>0</v>
      </c>
      <c r="Y160" s="4">
        <v>0</v>
      </c>
      <c r="Z160" s="15">
        <f t="shared" si="421"/>
        <v>0</v>
      </c>
      <c r="AA160" s="47">
        <v>0</v>
      </c>
      <c r="AB160" s="4">
        <v>0</v>
      </c>
      <c r="AC160" s="15">
        <f t="shared" si="422"/>
        <v>0</v>
      </c>
      <c r="AD160" s="89">
        <v>1.2809000000000001</v>
      </c>
      <c r="AE160" s="4">
        <v>56.222000000000001</v>
      </c>
      <c r="AF160" s="15">
        <f t="shared" si="423"/>
        <v>43892.575532828472</v>
      </c>
      <c r="AG160" s="47">
        <v>0</v>
      </c>
      <c r="AH160" s="4">
        <v>0</v>
      </c>
      <c r="AI160" s="15">
        <f t="shared" si="424"/>
        <v>0</v>
      </c>
      <c r="AJ160" s="47">
        <v>0</v>
      </c>
      <c r="AK160" s="4">
        <v>0</v>
      </c>
      <c r="AL160" s="15">
        <f t="shared" si="425"/>
        <v>0</v>
      </c>
      <c r="AM160" s="89">
        <v>90.22</v>
      </c>
      <c r="AN160" s="4">
        <v>265.89400000000001</v>
      </c>
      <c r="AO160" s="15">
        <f t="shared" si="426"/>
        <v>2947.173575703835</v>
      </c>
      <c r="AP160" s="47">
        <v>0</v>
      </c>
      <c r="AQ160" s="4">
        <v>0</v>
      </c>
      <c r="AR160" s="15">
        <f t="shared" si="427"/>
        <v>0</v>
      </c>
      <c r="AS160" s="47">
        <v>0</v>
      </c>
      <c r="AT160" s="4">
        <v>0</v>
      </c>
      <c r="AU160" s="15">
        <f t="shared" si="428"/>
        <v>0</v>
      </c>
      <c r="AV160" s="47">
        <v>0</v>
      </c>
      <c r="AW160" s="4">
        <v>0</v>
      </c>
      <c r="AX160" s="15">
        <f t="shared" si="429"/>
        <v>0</v>
      </c>
      <c r="AY160" s="47">
        <v>0</v>
      </c>
      <c r="AZ160" s="4">
        <v>0</v>
      </c>
      <c r="BA160" s="15">
        <f t="shared" si="430"/>
        <v>0</v>
      </c>
      <c r="BB160" s="47">
        <v>0</v>
      </c>
      <c r="BC160" s="4">
        <v>0</v>
      </c>
      <c r="BD160" s="15">
        <f t="shared" si="431"/>
        <v>0</v>
      </c>
      <c r="BE160" s="47">
        <v>0</v>
      </c>
      <c r="BF160" s="4">
        <v>0</v>
      </c>
      <c r="BG160" s="15">
        <f t="shared" si="432"/>
        <v>0</v>
      </c>
      <c r="BH160" s="47">
        <v>0</v>
      </c>
      <c r="BI160" s="4">
        <v>0</v>
      </c>
      <c r="BJ160" s="15">
        <f t="shared" si="433"/>
        <v>0</v>
      </c>
      <c r="BK160" s="89">
        <v>8.5000000000000006E-3</v>
      </c>
      <c r="BL160" s="4">
        <v>1.659</v>
      </c>
      <c r="BM160" s="15">
        <f t="shared" si="434"/>
        <v>195176.47058823527</v>
      </c>
      <c r="BN160" s="47">
        <v>0</v>
      </c>
      <c r="BO160" s="4">
        <v>0</v>
      </c>
      <c r="BP160" s="15">
        <f t="shared" si="435"/>
        <v>0</v>
      </c>
      <c r="BQ160" s="47">
        <v>0</v>
      </c>
      <c r="BR160" s="4">
        <v>0</v>
      </c>
      <c r="BS160" s="15">
        <f t="shared" si="436"/>
        <v>0</v>
      </c>
      <c r="BT160" s="47">
        <v>0</v>
      </c>
      <c r="BU160" s="4">
        <v>0</v>
      </c>
      <c r="BV160" s="15">
        <f t="shared" si="437"/>
        <v>0</v>
      </c>
      <c r="BW160" s="47">
        <v>0</v>
      </c>
      <c r="BX160" s="4">
        <v>0</v>
      </c>
      <c r="BY160" s="15">
        <f t="shared" si="438"/>
        <v>0</v>
      </c>
      <c r="BZ160" s="89">
        <v>0.9</v>
      </c>
      <c r="CA160" s="4">
        <v>8.2799999999999994</v>
      </c>
      <c r="CB160" s="15">
        <f t="shared" si="439"/>
        <v>9200</v>
      </c>
      <c r="CC160" s="89">
        <v>71.421530000000004</v>
      </c>
      <c r="CD160" s="4">
        <v>452.15600000000001</v>
      </c>
      <c r="CE160" s="15">
        <f t="shared" si="440"/>
        <v>6330.8080910616163</v>
      </c>
      <c r="CF160" s="47">
        <v>0</v>
      </c>
      <c r="CG160" s="4">
        <v>0</v>
      </c>
      <c r="CH160" s="15">
        <f t="shared" si="441"/>
        <v>0</v>
      </c>
      <c r="CI160" s="47">
        <v>0</v>
      </c>
      <c r="CJ160" s="4">
        <v>0</v>
      </c>
      <c r="CK160" s="15">
        <f t="shared" si="442"/>
        <v>0</v>
      </c>
      <c r="CL160" s="47">
        <v>0</v>
      </c>
      <c r="CM160" s="4">
        <v>0</v>
      </c>
      <c r="CN160" s="15">
        <f t="shared" si="443"/>
        <v>0</v>
      </c>
      <c r="CO160" s="47">
        <v>0</v>
      </c>
      <c r="CP160" s="4">
        <v>0</v>
      </c>
      <c r="CQ160" s="15">
        <f t="shared" si="444"/>
        <v>0</v>
      </c>
      <c r="CR160" s="47">
        <v>0</v>
      </c>
      <c r="CS160" s="4">
        <v>0</v>
      </c>
      <c r="CT160" s="15">
        <f t="shared" si="445"/>
        <v>0</v>
      </c>
      <c r="CU160" s="47">
        <v>0</v>
      </c>
      <c r="CV160" s="4">
        <v>0</v>
      </c>
      <c r="CW160" s="15">
        <f t="shared" si="405"/>
        <v>0</v>
      </c>
      <c r="CX160" s="47">
        <v>0</v>
      </c>
      <c r="CY160" s="4">
        <v>0</v>
      </c>
      <c r="CZ160" s="15">
        <f t="shared" si="446"/>
        <v>0</v>
      </c>
      <c r="DA160" s="47">
        <v>0</v>
      </c>
      <c r="DB160" s="4">
        <v>0</v>
      </c>
      <c r="DC160" s="15">
        <f t="shared" si="447"/>
        <v>0</v>
      </c>
      <c r="DD160" s="47">
        <v>0</v>
      </c>
      <c r="DE160" s="4">
        <v>0</v>
      </c>
      <c r="DF160" s="15">
        <f t="shared" si="448"/>
        <v>0</v>
      </c>
      <c r="DG160" s="47">
        <v>0</v>
      </c>
      <c r="DH160" s="4">
        <v>0</v>
      </c>
      <c r="DI160" s="15">
        <f t="shared" si="449"/>
        <v>0</v>
      </c>
      <c r="DJ160" s="47">
        <v>0</v>
      </c>
      <c r="DK160" s="4">
        <v>0</v>
      </c>
      <c r="DL160" s="15">
        <f t="shared" si="450"/>
        <v>0</v>
      </c>
      <c r="DM160" s="47">
        <v>0</v>
      </c>
      <c r="DN160" s="4">
        <v>0</v>
      </c>
      <c r="DO160" s="15">
        <f t="shared" si="451"/>
        <v>0</v>
      </c>
      <c r="DP160" s="47">
        <v>0</v>
      </c>
      <c r="DQ160" s="4">
        <v>0</v>
      </c>
      <c r="DR160" s="15">
        <f t="shared" si="452"/>
        <v>0</v>
      </c>
      <c r="DS160" s="47">
        <v>0</v>
      </c>
      <c r="DT160" s="4">
        <v>0</v>
      </c>
      <c r="DU160" s="15">
        <f t="shared" si="453"/>
        <v>0</v>
      </c>
      <c r="DV160" s="47">
        <v>0</v>
      </c>
      <c r="DW160" s="4">
        <v>0</v>
      </c>
      <c r="DX160" s="15">
        <f t="shared" si="454"/>
        <v>0</v>
      </c>
      <c r="DY160" s="47">
        <v>0</v>
      </c>
      <c r="DZ160" s="4">
        <v>0</v>
      </c>
      <c r="EA160" s="15">
        <f t="shared" si="455"/>
        <v>0</v>
      </c>
      <c r="EB160" s="89">
        <v>2.7833299999999999</v>
      </c>
      <c r="EC160" s="4">
        <v>19.242000000000001</v>
      </c>
      <c r="ED160" s="15">
        <f t="shared" si="456"/>
        <v>6913.3016925768779</v>
      </c>
      <c r="EE160" s="89">
        <v>2.5000000000000001E-3</v>
      </c>
      <c r="EF160" s="4">
        <v>1.6679999999999999</v>
      </c>
      <c r="EG160" s="15">
        <f t="shared" si="457"/>
        <v>667199.99999999988</v>
      </c>
      <c r="EH160" s="6">
        <f t="shared" si="414"/>
        <v>166.61676000000003</v>
      </c>
      <c r="EI160" s="11">
        <f t="shared" si="415"/>
        <v>805.12099999999998</v>
      </c>
    </row>
    <row r="161" spans="1:139" ht="15" thickBot="1" x14ac:dyDescent="0.35">
      <c r="A161" s="79"/>
      <c r="B161" s="80" t="s">
        <v>17</v>
      </c>
      <c r="C161" s="81">
        <f t="shared" ref="C161:D161" si="458">SUM(C149:C160)</f>
        <v>0</v>
      </c>
      <c r="D161" s="82">
        <f t="shared" si="458"/>
        <v>0</v>
      </c>
      <c r="E161" s="83"/>
      <c r="F161" s="81">
        <f t="shared" ref="F161:G161" si="459">SUM(F149:F160)</f>
        <v>0</v>
      </c>
      <c r="G161" s="82">
        <f t="shared" si="459"/>
        <v>0</v>
      </c>
      <c r="H161" s="83"/>
      <c r="I161" s="81">
        <f t="shared" ref="I161:J161" si="460">SUM(I149:I160)</f>
        <v>0</v>
      </c>
      <c r="J161" s="82">
        <f t="shared" si="460"/>
        <v>0</v>
      </c>
      <c r="K161" s="83"/>
      <c r="L161" s="81">
        <f t="shared" ref="L161:M161" si="461">SUM(L149:L160)</f>
        <v>38.768320000000003</v>
      </c>
      <c r="M161" s="82">
        <f t="shared" si="461"/>
        <v>138.703</v>
      </c>
      <c r="N161" s="83"/>
      <c r="O161" s="81">
        <f t="shared" ref="O161:P161" si="462">SUM(O149:O160)</f>
        <v>0</v>
      </c>
      <c r="P161" s="82">
        <f t="shared" si="462"/>
        <v>0</v>
      </c>
      <c r="Q161" s="83"/>
      <c r="R161" s="81">
        <f t="shared" ref="R161:S161" si="463">SUM(R149:R160)</f>
        <v>0</v>
      </c>
      <c r="S161" s="82">
        <f t="shared" si="463"/>
        <v>0</v>
      </c>
      <c r="T161" s="83"/>
      <c r="U161" s="81"/>
      <c r="V161" s="82"/>
      <c r="W161" s="83"/>
      <c r="X161" s="81">
        <f t="shared" ref="X161:Y161" si="464">SUM(X149:X160)</f>
        <v>0</v>
      </c>
      <c r="Y161" s="82">
        <f t="shared" si="464"/>
        <v>0</v>
      </c>
      <c r="Z161" s="83"/>
      <c r="AA161" s="81">
        <f t="shared" ref="AA161:AB161" si="465">SUM(AA149:AA160)</f>
        <v>0</v>
      </c>
      <c r="AB161" s="82">
        <f t="shared" si="465"/>
        <v>0</v>
      </c>
      <c r="AC161" s="83"/>
      <c r="AD161" s="81">
        <f t="shared" ref="AD161:AE161" si="466">SUM(AD149:AD160)</f>
        <v>24.360289999999999</v>
      </c>
      <c r="AE161" s="82">
        <f t="shared" si="466"/>
        <v>980.93400000000008</v>
      </c>
      <c r="AF161" s="83"/>
      <c r="AG161" s="81">
        <f t="shared" ref="AG161:AH161" si="467">SUM(AG149:AG160)</f>
        <v>0</v>
      </c>
      <c r="AH161" s="82">
        <f t="shared" si="467"/>
        <v>0</v>
      </c>
      <c r="AI161" s="83"/>
      <c r="AJ161" s="81">
        <f t="shared" ref="AJ161:AK161" si="468">SUM(AJ149:AJ160)</f>
        <v>0</v>
      </c>
      <c r="AK161" s="82">
        <f t="shared" si="468"/>
        <v>0</v>
      </c>
      <c r="AL161" s="83"/>
      <c r="AM161" s="81">
        <f t="shared" ref="AM161:AN161" si="469">SUM(AM149:AM160)</f>
        <v>1336.6786500000001</v>
      </c>
      <c r="AN161" s="82">
        <f t="shared" si="469"/>
        <v>4249.7139999999999</v>
      </c>
      <c r="AO161" s="83"/>
      <c r="AP161" s="81">
        <f t="shared" ref="AP161:AQ161" si="470">SUM(AP149:AP160)</f>
        <v>0</v>
      </c>
      <c r="AQ161" s="82">
        <f t="shared" si="470"/>
        <v>0</v>
      </c>
      <c r="AR161" s="83"/>
      <c r="AS161" s="81">
        <f t="shared" ref="AS161:AT161" si="471">SUM(AS149:AS160)</f>
        <v>5.0000000000000001E-4</v>
      </c>
      <c r="AT161" s="82">
        <f t="shared" si="471"/>
        <v>8.5999999999999993E-2</v>
      </c>
      <c r="AU161" s="83"/>
      <c r="AV161" s="81">
        <f t="shared" ref="AV161:AW161" si="472">SUM(AV149:AV160)</f>
        <v>0</v>
      </c>
      <c r="AW161" s="82">
        <f t="shared" si="472"/>
        <v>0</v>
      </c>
      <c r="AX161" s="83"/>
      <c r="AY161" s="81">
        <f t="shared" ref="AY161:AZ161" si="473">SUM(AY149:AY160)</f>
        <v>0</v>
      </c>
      <c r="AZ161" s="82">
        <f t="shared" si="473"/>
        <v>0</v>
      </c>
      <c r="BA161" s="83"/>
      <c r="BB161" s="81">
        <f t="shared" ref="BB161:BC161" si="474">SUM(BB149:BB160)</f>
        <v>0.03</v>
      </c>
      <c r="BC161" s="82">
        <f t="shared" si="474"/>
        <v>1.1519999999999999</v>
      </c>
      <c r="BD161" s="83"/>
      <c r="BE161" s="81">
        <f t="shared" ref="BE161:BF161" si="475">SUM(BE149:BE160)</f>
        <v>0</v>
      </c>
      <c r="BF161" s="82">
        <f t="shared" si="475"/>
        <v>0</v>
      </c>
      <c r="BG161" s="83"/>
      <c r="BH161" s="81">
        <f t="shared" ref="BH161:BI161" si="476">SUM(BH149:BH160)</f>
        <v>0</v>
      </c>
      <c r="BI161" s="82">
        <f t="shared" si="476"/>
        <v>0</v>
      </c>
      <c r="BJ161" s="83"/>
      <c r="BK161" s="81">
        <f t="shared" ref="BK161:BL161" si="477">SUM(BK149:BK160)</f>
        <v>0.3594</v>
      </c>
      <c r="BL161" s="82">
        <f t="shared" si="477"/>
        <v>43.247999999999998</v>
      </c>
      <c r="BM161" s="83"/>
      <c r="BN161" s="81">
        <f t="shared" ref="BN161:BO161" si="478">SUM(BN149:BN160)</f>
        <v>0</v>
      </c>
      <c r="BO161" s="82">
        <f t="shared" si="478"/>
        <v>0</v>
      </c>
      <c r="BP161" s="83"/>
      <c r="BQ161" s="81">
        <f t="shared" ref="BQ161:BR161" si="479">SUM(BQ149:BQ160)</f>
        <v>1.5889599999999999</v>
      </c>
      <c r="BR161" s="82">
        <f t="shared" si="479"/>
        <v>13.387</v>
      </c>
      <c r="BS161" s="83"/>
      <c r="BT161" s="81">
        <f t="shared" ref="BT161:BU161" si="480">SUM(BT149:BT160)</f>
        <v>0</v>
      </c>
      <c r="BU161" s="82">
        <f t="shared" si="480"/>
        <v>0</v>
      </c>
      <c r="BV161" s="83"/>
      <c r="BW161" s="81">
        <f t="shared" ref="BW161:BX161" si="481">SUM(BW149:BW160)</f>
        <v>0</v>
      </c>
      <c r="BX161" s="82">
        <f t="shared" si="481"/>
        <v>0</v>
      </c>
      <c r="BY161" s="83"/>
      <c r="BZ161" s="81">
        <f t="shared" ref="BZ161:CA161" si="482">SUM(BZ149:BZ160)</f>
        <v>3.7894099999999997</v>
      </c>
      <c r="CA161" s="82">
        <f t="shared" si="482"/>
        <v>37.524000000000001</v>
      </c>
      <c r="CB161" s="83"/>
      <c r="CC161" s="81">
        <f t="shared" ref="CC161:CD161" si="483">SUM(CC149:CC160)</f>
        <v>110.3792</v>
      </c>
      <c r="CD161" s="82">
        <f t="shared" si="483"/>
        <v>1037.0440000000001</v>
      </c>
      <c r="CE161" s="83"/>
      <c r="CF161" s="81">
        <f t="shared" ref="CF161:CG161" si="484">SUM(CF149:CF160)</f>
        <v>7.8369999999999997</v>
      </c>
      <c r="CG161" s="82">
        <f t="shared" si="484"/>
        <v>44.027999999999999</v>
      </c>
      <c r="CH161" s="83"/>
      <c r="CI161" s="81">
        <f t="shared" ref="CI161:CJ161" si="485">SUM(CI149:CI160)</f>
        <v>0</v>
      </c>
      <c r="CJ161" s="82">
        <f t="shared" si="485"/>
        <v>0</v>
      </c>
      <c r="CK161" s="83"/>
      <c r="CL161" s="81">
        <f t="shared" ref="CL161:CM161" si="486">SUM(CL149:CL160)</f>
        <v>0.30954999999999999</v>
      </c>
      <c r="CM161" s="82">
        <f t="shared" si="486"/>
        <v>27.556000000000001</v>
      </c>
      <c r="CN161" s="83"/>
      <c r="CO161" s="81">
        <f t="shared" ref="CO161:CP161" si="487">SUM(CO149:CO160)</f>
        <v>0</v>
      </c>
      <c r="CP161" s="82">
        <f t="shared" si="487"/>
        <v>0</v>
      </c>
      <c r="CQ161" s="83"/>
      <c r="CR161" s="81">
        <f t="shared" ref="CR161:CS161" si="488">SUM(CR149:CR160)</f>
        <v>0</v>
      </c>
      <c r="CS161" s="82">
        <f t="shared" si="488"/>
        <v>0</v>
      </c>
      <c r="CT161" s="83"/>
      <c r="CU161" s="81">
        <f t="shared" ref="CU161:CV161" si="489">SUM(CU149:CU160)</f>
        <v>0</v>
      </c>
      <c r="CV161" s="82">
        <f t="shared" si="489"/>
        <v>0</v>
      </c>
      <c r="CW161" s="83"/>
      <c r="CX161" s="81">
        <f t="shared" ref="CX161:CY161" si="490">SUM(CX149:CX160)</f>
        <v>0</v>
      </c>
      <c r="CY161" s="82">
        <f t="shared" si="490"/>
        <v>0</v>
      </c>
      <c r="CZ161" s="83"/>
      <c r="DA161" s="81">
        <f t="shared" ref="DA161:DB161" si="491">SUM(DA149:DA160)</f>
        <v>0</v>
      </c>
      <c r="DB161" s="82">
        <f t="shared" si="491"/>
        <v>0</v>
      </c>
      <c r="DC161" s="83"/>
      <c r="DD161" s="81">
        <f t="shared" ref="DD161:DE161" si="492">SUM(DD149:DD160)</f>
        <v>0</v>
      </c>
      <c r="DE161" s="82">
        <f t="shared" si="492"/>
        <v>0</v>
      </c>
      <c r="DF161" s="83"/>
      <c r="DG161" s="81">
        <f t="shared" ref="DG161:DH161" si="493">SUM(DG149:DG160)</f>
        <v>0</v>
      </c>
      <c r="DH161" s="82">
        <f t="shared" si="493"/>
        <v>0</v>
      </c>
      <c r="DI161" s="83"/>
      <c r="DJ161" s="81">
        <f t="shared" ref="DJ161:DK161" si="494">SUM(DJ149:DJ160)</f>
        <v>1.8120000000000001</v>
      </c>
      <c r="DK161" s="82">
        <f t="shared" si="494"/>
        <v>48.707999999999998</v>
      </c>
      <c r="DL161" s="83"/>
      <c r="DM161" s="81">
        <f t="shared" ref="DM161:DN161" si="495">SUM(DM149:DM160)</f>
        <v>0</v>
      </c>
      <c r="DN161" s="82">
        <f t="shared" si="495"/>
        <v>0</v>
      </c>
      <c r="DO161" s="83"/>
      <c r="DP161" s="81">
        <f t="shared" ref="DP161:DQ161" si="496">SUM(DP149:DP160)</f>
        <v>0.39986999999999995</v>
      </c>
      <c r="DQ161" s="82">
        <f t="shared" si="496"/>
        <v>29.406999999999996</v>
      </c>
      <c r="DR161" s="83"/>
      <c r="DS161" s="81">
        <f t="shared" ref="DS161:DT161" si="497">SUM(DS149:DS160)</f>
        <v>0</v>
      </c>
      <c r="DT161" s="82">
        <f t="shared" si="497"/>
        <v>0</v>
      </c>
      <c r="DU161" s="83"/>
      <c r="DV161" s="81">
        <f t="shared" ref="DV161:DW161" si="498">SUM(DV149:DV160)</f>
        <v>0</v>
      </c>
      <c r="DW161" s="82">
        <f t="shared" si="498"/>
        <v>0</v>
      </c>
      <c r="DX161" s="83"/>
      <c r="DY161" s="81">
        <f t="shared" ref="DY161:DZ161" si="499">SUM(DY149:DY160)</f>
        <v>0</v>
      </c>
      <c r="DZ161" s="82">
        <f t="shared" si="499"/>
        <v>0</v>
      </c>
      <c r="EA161" s="83"/>
      <c r="EB161" s="81">
        <f t="shared" ref="EB161:EC161" si="500">SUM(EB149:EB160)</f>
        <v>45.311709999999991</v>
      </c>
      <c r="EC161" s="82">
        <f t="shared" si="500"/>
        <v>438.69100000000003</v>
      </c>
      <c r="ED161" s="83"/>
      <c r="EE161" s="81">
        <f t="shared" ref="EE161:EF161" si="501">SUM(EE149:EE160)</f>
        <v>47.539499999999997</v>
      </c>
      <c r="EF161" s="82">
        <f t="shared" si="501"/>
        <v>438.79600000000005</v>
      </c>
      <c r="EG161" s="83"/>
      <c r="EH161" s="34">
        <f t="shared" si="414"/>
        <v>1619.16436</v>
      </c>
      <c r="EI161" s="35">
        <f t="shared" si="415"/>
        <v>7528.9780000000001</v>
      </c>
    </row>
    <row r="162" spans="1:139" x14ac:dyDescent="0.3">
      <c r="A162" s="60">
        <v>2021</v>
      </c>
      <c r="B162" s="61" t="s">
        <v>5</v>
      </c>
      <c r="C162" s="89">
        <v>0.18</v>
      </c>
      <c r="D162" s="4">
        <v>1.296</v>
      </c>
      <c r="E162" s="15">
        <f>IF(C162=0,0,D162/C162*1000)</f>
        <v>7200</v>
      </c>
      <c r="F162" s="47">
        <v>0</v>
      </c>
      <c r="G162" s="4">
        <v>0</v>
      </c>
      <c r="H162" s="15">
        <f t="shared" ref="H162:H173" si="502">IF(F162=0,0,G162/F162*1000)</f>
        <v>0</v>
      </c>
      <c r="I162" s="47">
        <v>0</v>
      </c>
      <c r="J162" s="4">
        <v>0</v>
      </c>
      <c r="K162" s="15">
        <f t="shared" ref="K162:K173" si="503">IF(I162=0,0,J162/I162*1000)</f>
        <v>0</v>
      </c>
      <c r="L162" s="89">
        <v>2.42</v>
      </c>
      <c r="M162" s="4">
        <v>1.0720000000000001</v>
      </c>
      <c r="N162" s="15">
        <f t="shared" ref="N162:N173" si="504">IF(L162=0,0,M162/L162*1000)</f>
        <v>442.97520661157029</v>
      </c>
      <c r="O162" s="47">
        <v>0</v>
      </c>
      <c r="P162" s="4">
        <v>0</v>
      </c>
      <c r="Q162" s="15">
        <f t="shared" ref="Q162:Q173" si="505">IF(O162=0,0,P162/O162*1000)</f>
        <v>0</v>
      </c>
      <c r="R162" s="47">
        <v>0</v>
      </c>
      <c r="S162" s="4">
        <v>0</v>
      </c>
      <c r="T162" s="15">
        <f t="shared" ref="T162:T173" si="506">IF(R162=0,0,S162/R162*1000)</f>
        <v>0</v>
      </c>
      <c r="U162" s="47"/>
      <c r="V162" s="4"/>
      <c r="W162" s="15"/>
      <c r="X162" s="47">
        <v>0</v>
      </c>
      <c r="Y162" s="4">
        <v>0</v>
      </c>
      <c r="Z162" s="15">
        <f t="shared" ref="Z162:Z173" si="507">IF(X162=0,0,Y162/X162*1000)</f>
        <v>0</v>
      </c>
      <c r="AA162" s="47">
        <v>0</v>
      </c>
      <c r="AB162" s="4">
        <v>0</v>
      </c>
      <c r="AC162" s="15">
        <f t="shared" ref="AC162:AC173" si="508">IF(AA162=0,0,AB162/AA162*1000)</f>
        <v>0</v>
      </c>
      <c r="AD162" s="89">
        <v>0.40500000000000003</v>
      </c>
      <c r="AE162" s="4">
        <v>13.49</v>
      </c>
      <c r="AF162" s="15">
        <f t="shared" ref="AF162:AF173" si="509">IF(AD162=0,0,AE162/AD162*1000)</f>
        <v>33308.641975308637</v>
      </c>
      <c r="AG162" s="47">
        <v>0</v>
      </c>
      <c r="AH162" s="4">
        <v>0</v>
      </c>
      <c r="AI162" s="15">
        <f t="shared" ref="AI162:AI173" si="510">IF(AG162=0,0,AH162/AG162*1000)</f>
        <v>0</v>
      </c>
      <c r="AJ162" s="47">
        <v>0</v>
      </c>
      <c r="AK162" s="4">
        <v>0</v>
      </c>
      <c r="AL162" s="15">
        <f t="shared" ref="AL162:AL173" si="511">IF(AJ162=0,0,AK162/AJ162*1000)</f>
        <v>0</v>
      </c>
      <c r="AM162" s="89">
        <v>127.68777</v>
      </c>
      <c r="AN162" s="4">
        <v>389.70800000000003</v>
      </c>
      <c r="AO162" s="15">
        <f t="shared" ref="AO162:AO173" si="512">IF(AM162=0,0,AN162/AM162*1000)</f>
        <v>3052.0385781661003</v>
      </c>
      <c r="AP162" s="47">
        <v>0</v>
      </c>
      <c r="AQ162" s="4">
        <v>0</v>
      </c>
      <c r="AR162" s="15">
        <f t="shared" ref="AR162:AR173" si="513">IF(AP162=0,0,AQ162/AP162*1000)</f>
        <v>0</v>
      </c>
      <c r="AS162" s="47">
        <v>0</v>
      </c>
      <c r="AT162" s="4">
        <v>0</v>
      </c>
      <c r="AU162" s="15">
        <f t="shared" ref="AU162:AU173" si="514">IF(AS162=0,0,AT162/AS162*1000)</f>
        <v>0</v>
      </c>
      <c r="AV162" s="47">
        <v>0</v>
      </c>
      <c r="AW162" s="4">
        <v>0</v>
      </c>
      <c r="AX162" s="15">
        <f t="shared" ref="AX162:AX173" si="515">IF(AV162=0,0,AW162/AV162*1000)</f>
        <v>0</v>
      </c>
      <c r="AY162" s="47">
        <v>0</v>
      </c>
      <c r="AZ162" s="4">
        <v>0</v>
      </c>
      <c r="BA162" s="15">
        <f t="shared" ref="BA162:BA173" si="516">IF(AY162=0,0,AZ162/AY162*1000)</f>
        <v>0</v>
      </c>
      <c r="BB162" s="47">
        <v>0</v>
      </c>
      <c r="BC162" s="4">
        <v>0</v>
      </c>
      <c r="BD162" s="15">
        <f t="shared" ref="BD162:BD173" si="517">IF(BB162=0,0,BC162/BB162*1000)</f>
        <v>0</v>
      </c>
      <c r="BE162" s="47">
        <v>0</v>
      </c>
      <c r="BF162" s="4">
        <v>0</v>
      </c>
      <c r="BG162" s="15">
        <f t="shared" ref="BG162:BG173" si="518">IF(BE162=0,0,BF162/BE162*1000)</f>
        <v>0</v>
      </c>
      <c r="BH162" s="47">
        <v>0</v>
      </c>
      <c r="BI162" s="4">
        <v>0</v>
      </c>
      <c r="BJ162" s="15">
        <f t="shared" ref="BJ162:BJ173" si="519">IF(BH162=0,0,BI162/BH162*1000)</f>
        <v>0</v>
      </c>
      <c r="BK162" s="89">
        <v>5.3899999999999997E-2</v>
      </c>
      <c r="BL162" s="4">
        <v>0.78500000000000003</v>
      </c>
      <c r="BM162" s="15">
        <f t="shared" ref="BM162:BM173" si="520">IF(BK162=0,0,BL162/BK162*1000)</f>
        <v>14564.00742115028</v>
      </c>
      <c r="BN162" s="47">
        <v>0</v>
      </c>
      <c r="BO162" s="4">
        <v>0</v>
      </c>
      <c r="BP162" s="15">
        <f t="shared" ref="BP162:BP173" si="521">IF(BN162=0,0,BO162/BN162*1000)</f>
        <v>0</v>
      </c>
      <c r="BQ162" s="47">
        <v>0</v>
      </c>
      <c r="BR162" s="4">
        <v>0</v>
      </c>
      <c r="BS162" s="15">
        <f t="shared" ref="BS162:BS173" si="522">IF(BQ162=0,0,BR162/BQ162*1000)</f>
        <v>0</v>
      </c>
      <c r="BT162" s="47">
        <v>0</v>
      </c>
      <c r="BU162" s="4">
        <v>0</v>
      </c>
      <c r="BV162" s="15">
        <f t="shared" ref="BV162:BV173" si="523">IF(BT162=0,0,BU162/BT162*1000)</f>
        <v>0</v>
      </c>
      <c r="BW162" s="47">
        <v>0</v>
      </c>
      <c r="BX162" s="4">
        <v>0</v>
      </c>
      <c r="BY162" s="15">
        <f t="shared" ref="BY162:BY173" si="524">IF(BW162=0,0,BX162/BW162*1000)</f>
        <v>0</v>
      </c>
      <c r="BZ162" s="89">
        <v>1.3278699999999999</v>
      </c>
      <c r="CA162" s="4">
        <v>10.734999999999999</v>
      </c>
      <c r="CB162" s="15">
        <f t="shared" ref="CB162:CB173" si="525">IF(BZ162=0,0,CA162/BZ162*1000)</f>
        <v>8084.375729551839</v>
      </c>
      <c r="CC162" s="89">
        <v>0.38211000000000001</v>
      </c>
      <c r="CD162" s="4">
        <v>3.4279999999999999</v>
      </c>
      <c r="CE162" s="15">
        <f t="shared" ref="CE162:CE173" si="526">IF(CC162=0,0,CD162/CC162*1000)</f>
        <v>8971.2386485566985</v>
      </c>
      <c r="CF162" s="47">
        <v>0</v>
      </c>
      <c r="CG162" s="4">
        <v>0</v>
      </c>
      <c r="CH162" s="15">
        <f t="shared" ref="CH162:CH173" si="527">IF(CF162=0,0,CG162/CF162*1000)</f>
        <v>0</v>
      </c>
      <c r="CI162" s="47">
        <v>0</v>
      </c>
      <c r="CJ162" s="4">
        <v>0</v>
      </c>
      <c r="CK162" s="15">
        <f t="shared" ref="CK162:CK173" si="528">IF(CI162=0,0,CJ162/CI162*1000)</f>
        <v>0</v>
      </c>
      <c r="CL162" s="47">
        <v>0</v>
      </c>
      <c r="CM162" s="4">
        <v>0</v>
      </c>
      <c r="CN162" s="15">
        <f t="shared" ref="CN162:CN173" si="529">IF(CL162=0,0,CM162/CL162*1000)</f>
        <v>0</v>
      </c>
      <c r="CO162" s="47">
        <v>0</v>
      </c>
      <c r="CP162" s="4">
        <v>0</v>
      </c>
      <c r="CQ162" s="15">
        <f t="shared" ref="CQ162:CQ173" si="530">IF(CO162=0,0,CP162/CO162*1000)</f>
        <v>0</v>
      </c>
      <c r="CR162" s="47">
        <v>0</v>
      </c>
      <c r="CS162" s="4">
        <v>0</v>
      </c>
      <c r="CT162" s="15">
        <f t="shared" ref="CT162:CT173" si="531">IF(CR162=0,0,CS162/CR162*1000)</f>
        <v>0</v>
      </c>
      <c r="CU162" s="47">
        <v>0</v>
      </c>
      <c r="CV162" s="4">
        <v>0</v>
      </c>
      <c r="CW162" s="15">
        <f t="shared" ref="CW162:CW173" si="532">IF(CU162=0,0,CV162/CU162*1000)</f>
        <v>0</v>
      </c>
      <c r="CX162" s="47">
        <v>0</v>
      </c>
      <c r="CY162" s="4">
        <v>0</v>
      </c>
      <c r="CZ162" s="15">
        <f t="shared" ref="CZ162:CZ173" si="533">IF(CX162=0,0,CY162/CX162*1000)</f>
        <v>0</v>
      </c>
      <c r="DA162" s="47">
        <v>0</v>
      </c>
      <c r="DB162" s="4">
        <v>0</v>
      </c>
      <c r="DC162" s="15">
        <f t="shared" ref="DC162:DC173" si="534">IF(DA162=0,0,DB162/DA162*1000)</f>
        <v>0</v>
      </c>
      <c r="DD162" s="47">
        <v>0</v>
      </c>
      <c r="DE162" s="4">
        <v>0</v>
      </c>
      <c r="DF162" s="15">
        <f t="shared" ref="DF162:DF173" si="535">IF(DD162=0,0,DE162/DD162*1000)</f>
        <v>0</v>
      </c>
      <c r="DG162" s="47">
        <v>0</v>
      </c>
      <c r="DH162" s="4">
        <v>0</v>
      </c>
      <c r="DI162" s="15">
        <f t="shared" ref="DI162:DI173" si="536">IF(DG162=0,0,DH162/DG162*1000)</f>
        <v>0</v>
      </c>
      <c r="DJ162" s="47">
        <v>0</v>
      </c>
      <c r="DK162" s="4">
        <v>0</v>
      </c>
      <c r="DL162" s="15">
        <f t="shared" ref="DL162:DL173" si="537">IF(DJ162=0,0,DK162/DJ162*1000)</f>
        <v>0</v>
      </c>
      <c r="DM162" s="47">
        <v>0</v>
      </c>
      <c r="DN162" s="4">
        <v>0</v>
      </c>
      <c r="DO162" s="15">
        <f t="shared" ref="DO162:DO173" si="538">IF(DM162=0,0,DN162/DM162*1000)</f>
        <v>0</v>
      </c>
      <c r="DP162" s="89">
        <v>0.22700000000000001</v>
      </c>
      <c r="DQ162" s="4">
        <v>8.9689999999999994</v>
      </c>
      <c r="DR162" s="15">
        <f t="shared" ref="DR162:DR173" si="539">IF(DP162=0,0,DQ162/DP162*1000)</f>
        <v>39511.013215859028</v>
      </c>
      <c r="DS162" s="47">
        <v>0</v>
      </c>
      <c r="DT162" s="4">
        <v>0</v>
      </c>
      <c r="DU162" s="15">
        <f t="shared" ref="DU162:DU173" si="540">IF(DS162=0,0,DT162/DS162*1000)</f>
        <v>0</v>
      </c>
      <c r="DV162" s="47">
        <v>0</v>
      </c>
      <c r="DW162" s="4">
        <v>0</v>
      </c>
      <c r="DX162" s="15">
        <f t="shared" ref="DX162:DX173" si="541">IF(DV162=0,0,DW162/DV162*1000)</f>
        <v>0</v>
      </c>
      <c r="DY162" s="47">
        <v>0</v>
      </c>
      <c r="DZ162" s="4">
        <v>0</v>
      </c>
      <c r="EA162" s="15">
        <f t="shared" ref="EA162:EA173" si="542">IF(DY162=0,0,DZ162/DY162*1000)</f>
        <v>0</v>
      </c>
      <c r="EB162" s="47">
        <v>0</v>
      </c>
      <c r="EC162" s="4">
        <v>0</v>
      </c>
      <c r="ED162" s="15">
        <f t="shared" ref="ED162:ED173" si="543">IF(EB162=0,0,EC162/EB162*1000)</f>
        <v>0</v>
      </c>
      <c r="EE162" s="89">
        <v>1.2370000000000001</v>
      </c>
      <c r="EF162" s="4">
        <v>11.061999999999999</v>
      </c>
      <c r="EG162" s="15">
        <f t="shared" ref="EG162:EG173" si="544">IF(EE162=0,0,EF162/EE162*1000)</f>
        <v>8942.6030719482605</v>
      </c>
      <c r="EH162" s="6">
        <f t="shared" ref="EH162:EH169" si="545">C162+F162+L162+R162+X162+AA162+AD162+AP162+AY162+BH162+BK162+BN162+BQ162+BW162+BZ162+CC162+CF162+CI162+CR162+DG162+AM162+DJ162+DM162+EB162+EE162+DV162+DA162+CO162+AG162+AJ162+DP162+DD162+AS162+CL162+BE162+BT162+DS162+I162+CX162+DY162+AV162+BB162+CU162+O162</f>
        <v>133.92064999999999</v>
      </c>
      <c r="EI162" s="11">
        <f t="shared" ref="EI162:EI169" si="546">D162+G162+M162+S162+Y162+AB162+AE162+AQ162+AZ162+BI162+BL162+BO162+BR162+BX162+CA162+CD162+CG162+CJ162+CS162+DH162+AN162+DK162+DN162+EC162+EF162+DW162+DB162+CP162+AH162+AK162+DQ162+DE162+AT162+CM162+BF162+BU162+DT162+J162+CY162+DZ162+AW162+BC162+CV162+P162</f>
        <v>440.54500000000002</v>
      </c>
    </row>
    <row r="163" spans="1:139" x14ac:dyDescent="0.3">
      <c r="A163" s="60">
        <v>2021</v>
      </c>
      <c r="B163" s="61" t="s">
        <v>6</v>
      </c>
      <c r="C163" s="47">
        <v>0</v>
      </c>
      <c r="D163" s="4">
        <v>0</v>
      </c>
      <c r="E163" s="15">
        <f t="shared" ref="E163:E164" si="547">IF(C163=0,0,D163/C163*1000)</f>
        <v>0</v>
      </c>
      <c r="F163" s="47">
        <v>0</v>
      </c>
      <c r="G163" s="4">
        <v>0</v>
      </c>
      <c r="H163" s="15">
        <f t="shared" si="502"/>
        <v>0</v>
      </c>
      <c r="I163" s="47">
        <v>0</v>
      </c>
      <c r="J163" s="4">
        <v>0</v>
      </c>
      <c r="K163" s="15">
        <f t="shared" si="503"/>
        <v>0</v>
      </c>
      <c r="L163" s="89">
        <v>63.1191289496157</v>
      </c>
      <c r="M163" s="4">
        <v>4.6840000000000002</v>
      </c>
      <c r="N163" s="15">
        <f t="shared" si="504"/>
        <v>74.208882124133297</v>
      </c>
      <c r="O163" s="47">
        <v>0</v>
      </c>
      <c r="P163" s="4">
        <v>0</v>
      </c>
      <c r="Q163" s="15">
        <f t="shared" si="505"/>
        <v>0</v>
      </c>
      <c r="R163" s="47">
        <v>0</v>
      </c>
      <c r="S163" s="4">
        <v>0</v>
      </c>
      <c r="T163" s="15">
        <f t="shared" si="506"/>
        <v>0</v>
      </c>
      <c r="U163" s="47"/>
      <c r="V163" s="4"/>
      <c r="W163" s="15"/>
      <c r="X163" s="47">
        <v>0</v>
      </c>
      <c r="Y163" s="4">
        <v>0</v>
      </c>
      <c r="Z163" s="15">
        <f t="shared" si="507"/>
        <v>0</v>
      </c>
      <c r="AA163" s="47">
        <v>0</v>
      </c>
      <c r="AB163" s="4">
        <v>0</v>
      </c>
      <c r="AC163" s="15">
        <f t="shared" si="508"/>
        <v>0</v>
      </c>
      <c r="AD163" s="89">
        <v>23.381178151587971</v>
      </c>
      <c r="AE163" s="4">
        <v>61.588000000000001</v>
      </c>
      <c r="AF163" s="15">
        <f t="shared" si="509"/>
        <v>2634.0845444444449</v>
      </c>
      <c r="AG163" s="47">
        <v>0</v>
      </c>
      <c r="AH163" s="4">
        <v>0</v>
      </c>
      <c r="AI163" s="15">
        <f t="shared" si="510"/>
        <v>0</v>
      </c>
      <c r="AJ163" s="47">
        <v>0</v>
      </c>
      <c r="AK163" s="4">
        <v>0</v>
      </c>
      <c r="AL163" s="15">
        <f t="shared" si="511"/>
        <v>0</v>
      </c>
      <c r="AM163" s="89">
        <v>369.26874493666628</v>
      </c>
      <c r="AN163" s="4">
        <v>341.91899999999998</v>
      </c>
      <c r="AO163" s="15">
        <f t="shared" si="512"/>
        <v>925.9353917392682</v>
      </c>
      <c r="AP163" s="47">
        <v>0</v>
      </c>
      <c r="AQ163" s="4">
        <v>0</v>
      </c>
      <c r="AR163" s="15">
        <f t="shared" si="513"/>
        <v>0</v>
      </c>
      <c r="AS163" s="47">
        <v>0</v>
      </c>
      <c r="AT163" s="4">
        <v>0</v>
      </c>
      <c r="AU163" s="15">
        <f t="shared" si="514"/>
        <v>0</v>
      </c>
      <c r="AV163" s="47">
        <v>0</v>
      </c>
      <c r="AW163" s="4">
        <v>0</v>
      </c>
      <c r="AX163" s="15">
        <f t="shared" si="515"/>
        <v>0</v>
      </c>
      <c r="AY163" s="47">
        <v>0</v>
      </c>
      <c r="AZ163" s="4">
        <v>0</v>
      </c>
      <c r="BA163" s="15">
        <f t="shared" si="516"/>
        <v>0</v>
      </c>
      <c r="BB163" s="47">
        <v>0</v>
      </c>
      <c r="BC163" s="4">
        <v>0</v>
      </c>
      <c r="BD163" s="15">
        <f t="shared" si="517"/>
        <v>0</v>
      </c>
      <c r="BE163" s="47">
        <v>0</v>
      </c>
      <c r="BF163" s="4">
        <v>0</v>
      </c>
      <c r="BG163" s="15">
        <f t="shared" si="518"/>
        <v>0</v>
      </c>
      <c r="BH163" s="47">
        <v>0</v>
      </c>
      <c r="BI163" s="4">
        <v>0</v>
      </c>
      <c r="BJ163" s="15">
        <f t="shared" si="519"/>
        <v>0</v>
      </c>
      <c r="BK163" s="89">
        <v>53.521126760563384</v>
      </c>
      <c r="BL163" s="4">
        <v>0.21299999999999999</v>
      </c>
      <c r="BM163" s="15">
        <f t="shared" si="520"/>
        <v>3.9797368421052624</v>
      </c>
      <c r="BN163" s="47">
        <v>0</v>
      </c>
      <c r="BO163" s="4">
        <v>0</v>
      </c>
      <c r="BP163" s="15">
        <f t="shared" si="521"/>
        <v>0</v>
      </c>
      <c r="BQ163" s="47">
        <v>0</v>
      </c>
      <c r="BR163" s="4">
        <v>0</v>
      </c>
      <c r="BS163" s="15">
        <f t="shared" si="522"/>
        <v>0</v>
      </c>
      <c r="BT163" s="47">
        <v>0</v>
      </c>
      <c r="BU163" s="4">
        <v>0</v>
      </c>
      <c r="BV163" s="15">
        <f t="shared" si="523"/>
        <v>0</v>
      </c>
      <c r="BW163" s="47">
        <v>0</v>
      </c>
      <c r="BX163" s="4">
        <v>0</v>
      </c>
      <c r="BY163" s="15">
        <f t="shared" si="524"/>
        <v>0</v>
      </c>
      <c r="BZ163" s="89">
        <v>76.477780390312716</v>
      </c>
      <c r="CA163" s="4">
        <v>4.2530000000000001</v>
      </c>
      <c r="CB163" s="15">
        <f t="shared" si="525"/>
        <v>55.610923568837244</v>
      </c>
      <c r="CC163" s="89">
        <v>27.56445020828421</v>
      </c>
      <c r="CD163" s="4">
        <v>50.892000000000003</v>
      </c>
      <c r="CE163" s="15">
        <f t="shared" si="526"/>
        <v>1846.2911327977417</v>
      </c>
      <c r="CF163" s="47">
        <v>0</v>
      </c>
      <c r="CG163" s="4">
        <v>0</v>
      </c>
      <c r="CH163" s="15">
        <f t="shared" si="527"/>
        <v>0</v>
      </c>
      <c r="CI163" s="47">
        <v>0</v>
      </c>
      <c r="CJ163" s="4">
        <v>0</v>
      </c>
      <c r="CK163" s="15">
        <f t="shared" si="528"/>
        <v>0</v>
      </c>
      <c r="CL163" s="47">
        <v>0</v>
      </c>
      <c r="CM163" s="4">
        <v>0</v>
      </c>
      <c r="CN163" s="15">
        <f t="shared" si="529"/>
        <v>0</v>
      </c>
      <c r="CO163" s="47">
        <v>0</v>
      </c>
      <c r="CP163" s="4">
        <v>0</v>
      </c>
      <c r="CQ163" s="15">
        <f t="shared" si="530"/>
        <v>0</v>
      </c>
      <c r="CR163" s="47">
        <v>0</v>
      </c>
      <c r="CS163" s="4">
        <v>0</v>
      </c>
      <c r="CT163" s="15">
        <f t="shared" si="531"/>
        <v>0</v>
      </c>
      <c r="CU163" s="47">
        <v>0</v>
      </c>
      <c r="CV163" s="4">
        <v>0</v>
      </c>
      <c r="CW163" s="15">
        <f t="shared" si="532"/>
        <v>0</v>
      </c>
      <c r="CX163" s="47">
        <v>0</v>
      </c>
      <c r="CY163" s="4">
        <v>0</v>
      </c>
      <c r="CZ163" s="15">
        <f t="shared" si="533"/>
        <v>0</v>
      </c>
      <c r="DA163" s="47">
        <v>0</v>
      </c>
      <c r="DB163" s="4">
        <v>0</v>
      </c>
      <c r="DC163" s="15">
        <f t="shared" si="534"/>
        <v>0</v>
      </c>
      <c r="DD163" s="47">
        <v>0</v>
      </c>
      <c r="DE163" s="4">
        <v>0</v>
      </c>
      <c r="DF163" s="15">
        <f t="shared" si="535"/>
        <v>0</v>
      </c>
      <c r="DG163" s="47">
        <v>0</v>
      </c>
      <c r="DH163" s="4">
        <v>0</v>
      </c>
      <c r="DI163" s="15">
        <f t="shared" si="536"/>
        <v>0</v>
      </c>
      <c r="DJ163" s="47">
        <v>0</v>
      </c>
      <c r="DK163" s="4">
        <v>0</v>
      </c>
      <c r="DL163" s="15">
        <f t="shared" si="537"/>
        <v>0</v>
      </c>
      <c r="DM163" s="47">
        <v>0</v>
      </c>
      <c r="DN163" s="4">
        <v>0</v>
      </c>
      <c r="DO163" s="15">
        <f t="shared" si="538"/>
        <v>0</v>
      </c>
      <c r="DP163" s="47">
        <v>0</v>
      </c>
      <c r="DQ163" s="4">
        <v>0</v>
      </c>
      <c r="DR163" s="15">
        <f t="shared" si="539"/>
        <v>0</v>
      </c>
      <c r="DS163" s="47">
        <v>0</v>
      </c>
      <c r="DT163" s="4">
        <v>0</v>
      </c>
      <c r="DU163" s="15">
        <f t="shared" si="540"/>
        <v>0</v>
      </c>
      <c r="DV163" s="47">
        <v>0</v>
      </c>
      <c r="DW163" s="4">
        <v>0</v>
      </c>
      <c r="DX163" s="15">
        <f t="shared" si="541"/>
        <v>0</v>
      </c>
      <c r="DY163" s="47">
        <v>0</v>
      </c>
      <c r="DZ163" s="4">
        <v>0</v>
      </c>
      <c r="EA163" s="15">
        <f t="shared" si="542"/>
        <v>0</v>
      </c>
      <c r="EB163" s="89">
        <v>86.392043382048982</v>
      </c>
      <c r="EC163" s="4">
        <v>41.122999999999998</v>
      </c>
      <c r="ED163" s="15">
        <f t="shared" si="543"/>
        <v>476.00448363216702</v>
      </c>
      <c r="EE163" s="89">
        <v>109.69387755102041</v>
      </c>
      <c r="EF163" s="4">
        <v>0.78400000000000003</v>
      </c>
      <c r="EG163" s="15">
        <f t="shared" si="544"/>
        <v>7.1471627906976751</v>
      </c>
      <c r="EH163" s="6">
        <f t="shared" si="545"/>
        <v>809.41833033009959</v>
      </c>
      <c r="EI163" s="11">
        <f t="shared" si="546"/>
        <v>505.45599999999996</v>
      </c>
    </row>
    <row r="164" spans="1:139" x14ac:dyDescent="0.3">
      <c r="A164" s="60">
        <v>2021</v>
      </c>
      <c r="B164" s="61" t="s">
        <v>7</v>
      </c>
      <c r="C164" s="47">
        <v>0</v>
      </c>
      <c r="D164" s="4">
        <v>0</v>
      </c>
      <c r="E164" s="15">
        <f t="shared" si="547"/>
        <v>0</v>
      </c>
      <c r="F164" s="47">
        <v>0</v>
      </c>
      <c r="G164" s="4">
        <v>0</v>
      </c>
      <c r="H164" s="15">
        <f t="shared" si="502"/>
        <v>0</v>
      </c>
      <c r="I164" s="47">
        <v>0</v>
      </c>
      <c r="J164" s="4">
        <v>0</v>
      </c>
      <c r="K164" s="15">
        <f t="shared" si="503"/>
        <v>0</v>
      </c>
      <c r="L164" s="89">
        <v>0.1171</v>
      </c>
      <c r="M164" s="4">
        <v>1.581</v>
      </c>
      <c r="N164" s="15">
        <f t="shared" si="504"/>
        <v>13501.280956447481</v>
      </c>
      <c r="O164" s="47">
        <v>0</v>
      </c>
      <c r="P164" s="4">
        <v>0</v>
      </c>
      <c r="Q164" s="15">
        <f t="shared" si="505"/>
        <v>0</v>
      </c>
      <c r="R164" s="47">
        <v>0</v>
      </c>
      <c r="S164" s="4">
        <v>0</v>
      </c>
      <c r="T164" s="15">
        <f t="shared" si="506"/>
        <v>0</v>
      </c>
      <c r="U164" s="47"/>
      <c r="V164" s="4"/>
      <c r="W164" s="15"/>
      <c r="X164" s="47">
        <v>0</v>
      </c>
      <c r="Y164" s="4">
        <v>0</v>
      </c>
      <c r="Z164" s="15">
        <f t="shared" si="507"/>
        <v>0</v>
      </c>
      <c r="AA164" s="47">
        <v>0</v>
      </c>
      <c r="AB164" s="4">
        <v>0</v>
      </c>
      <c r="AC164" s="15">
        <f t="shared" si="508"/>
        <v>0</v>
      </c>
      <c r="AD164" s="89">
        <v>5.6393900000000006</v>
      </c>
      <c r="AE164" s="4">
        <v>70.986000000000004</v>
      </c>
      <c r="AF164" s="15">
        <f t="shared" si="509"/>
        <v>12587.531630194046</v>
      </c>
      <c r="AG164" s="47">
        <v>0</v>
      </c>
      <c r="AH164" s="4">
        <v>0</v>
      </c>
      <c r="AI164" s="15">
        <f t="shared" si="510"/>
        <v>0</v>
      </c>
      <c r="AJ164" s="47">
        <v>0</v>
      </c>
      <c r="AK164" s="4">
        <v>0</v>
      </c>
      <c r="AL164" s="15">
        <f t="shared" si="511"/>
        <v>0</v>
      </c>
      <c r="AM164" s="89">
        <v>162.71</v>
      </c>
      <c r="AN164" s="4">
        <v>466.68400000000003</v>
      </c>
      <c r="AO164" s="15">
        <f t="shared" si="512"/>
        <v>2868.1949480671133</v>
      </c>
      <c r="AP164" s="47">
        <v>0</v>
      </c>
      <c r="AQ164" s="4">
        <v>0</v>
      </c>
      <c r="AR164" s="15">
        <f t="shared" si="513"/>
        <v>0</v>
      </c>
      <c r="AS164" s="47">
        <v>0</v>
      </c>
      <c r="AT164" s="4">
        <v>0</v>
      </c>
      <c r="AU164" s="15">
        <f t="shared" si="514"/>
        <v>0</v>
      </c>
      <c r="AV164" s="47">
        <v>0</v>
      </c>
      <c r="AW164" s="4">
        <v>0</v>
      </c>
      <c r="AX164" s="15">
        <f t="shared" si="515"/>
        <v>0</v>
      </c>
      <c r="AY164" s="47">
        <v>0</v>
      </c>
      <c r="AZ164" s="4">
        <v>0</v>
      </c>
      <c r="BA164" s="15">
        <f t="shared" si="516"/>
        <v>0</v>
      </c>
      <c r="BB164" s="47">
        <v>0</v>
      </c>
      <c r="BC164" s="4">
        <v>0</v>
      </c>
      <c r="BD164" s="15">
        <f t="shared" si="517"/>
        <v>0</v>
      </c>
      <c r="BE164" s="47">
        <v>0</v>
      </c>
      <c r="BF164" s="4">
        <v>0</v>
      </c>
      <c r="BG164" s="15">
        <f t="shared" si="518"/>
        <v>0</v>
      </c>
      <c r="BH164" s="47">
        <v>0</v>
      </c>
      <c r="BI164" s="4">
        <v>0</v>
      </c>
      <c r="BJ164" s="15">
        <f t="shared" si="519"/>
        <v>0</v>
      </c>
      <c r="BK164" s="89">
        <v>0.24756</v>
      </c>
      <c r="BL164" s="4">
        <v>0.80400000000000005</v>
      </c>
      <c r="BM164" s="15">
        <f t="shared" si="520"/>
        <v>3247.6975278720311</v>
      </c>
      <c r="BN164" s="47">
        <v>0</v>
      </c>
      <c r="BO164" s="4">
        <v>0</v>
      </c>
      <c r="BP164" s="15">
        <f t="shared" si="521"/>
        <v>0</v>
      </c>
      <c r="BQ164" s="47">
        <v>0</v>
      </c>
      <c r="BR164" s="4">
        <v>0</v>
      </c>
      <c r="BS164" s="15">
        <f t="shared" si="522"/>
        <v>0</v>
      </c>
      <c r="BT164" s="47">
        <v>0</v>
      </c>
      <c r="BU164" s="4">
        <v>0</v>
      </c>
      <c r="BV164" s="15">
        <f t="shared" si="523"/>
        <v>0</v>
      </c>
      <c r="BW164" s="47">
        <v>0</v>
      </c>
      <c r="BX164" s="4">
        <v>0</v>
      </c>
      <c r="BY164" s="15">
        <f t="shared" si="524"/>
        <v>0</v>
      </c>
      <c r="BZ164" s="89">
        <v>0.51100000000000001</v>
      </c>
      <c r="CA164" s="4">
        <v>5.0350000000000001</v>
      </c>
      <c r="CB164" s="15">
        <f t="shared" si="525"/>
        <v>9853.2289628180042</v>
      </c>
      <c r="CC164" s="89">
        <v>0.38868999999999998</v>
      </c>
      <c r="CD164" s="4">
        <v>3.278</v>
      </c>
      <c r="CE164" s="15">
        <f t="shared" si="526"/>
        <v>8433.4559674805114</v>
      </c>
      <c r="CF164" s="47">
        <v>0</v>
      </c>
      <c r="CG164" s="4">
        <v>0</v>
      </c>
      <c r="CH164" s="15">
        <f t="shared" si="527"/>
        <v>0</v>
      </c>
      <c r="CI164" s="47">
        <v>0</v>
      </c>
      <c r="CJ164" s="4">
        <v>0</v>
      </c>
      <c r="CK164" s="15">
        <f t="shared" si="528"/>
        <v>0</v>
      </c>
      <c r="CL164" s="47">
        <v>0</v>
      </c>
      <c r="CM164" s="4">
        <v>0</v>
      </c>
      <c r="CN164" s="15">
        <f t="shared" si="529"/>
        <v>0</v>
      </c>
      <c r="CO164" s="47">
        <v>0</v>
      </c>
      <c r="CP164" s="4">
        <v>0</v>
      </c>
      <c r="CQ164" s="15">
        <f t="shared" si="530"/>
        <v>0</v>
      </c>
      <c r="CR164" s="47">
        <v>0</v>
      </c>
      <c r="CS164" s="4">
        <v>0</v>
      </c>
      <c r="CT164" s="15">
        <f t="shared" si="531"/>
        <v>0</v>
      </c>
      <c r="CU164" s="47">
        <v>0</v>
      </c>
      <c r="CV164" s="4">
        <v>0</v>
      </c>
      <c r="CW164" s="15">
        <f t="shared" si="532"/>
        <v>0</v>
      </c>
      <c r="CX164" s="47">
        <v>0</v>
      </c>
      <c r="CY164" s="4">
        <v>0</v>
      </c>
      <c r="CZ164" s="15">
        <f t="shared" si="533"/>
        <v>0</v>
      </c>
      <c r="DA164" s="47">
        <v>0</v>
      </c>
      <c r="DB164" s="4">
        <v>0</v>
      </c>
      <c r="DC164" s="15">
        <f t="shared" si="534"/>
        <v>0</v>
      </c>
      <c r="DD164" s="47">
        <v>0</v>
      </c>
      <c r="DE164" s="4">
        <v>0</v>
      </c>
      <c r="DF164" s="15">
        <f t="shared" si="535"/>
        <v>0</v>
      </c>
      <c r="DG164" s="47">
        <v>0</v>
      </c>
      <c r="DH164" s="4">
        <v>0</v>
      </c>
      <c r="DI164" s="15">
        <f t="shared" si="536"/>
        <v>0</v>
      </c>
      <c r="DJ164" s="47">
        <v>0</v>
      </c>
      <c r="DK164" s="4">
        <v>0</v>
      </c>
      <c r="DL164" s="15">
        <f t="shared" si="537"/>
        <v>0</v>
      </c>
      <c r="DM164" s="47">
        <v>0</v>
      </c>
      <c r="DN164" s="4">
        <v>0</v>
      </c>
      <c r="DO164" s="15">
        <f t="shared" si="538"/>
        <v>0</v>
      </c>
      <c r="DP164" s="47">
        <v>0</v>
      </c>
      <c r="DQ164" s="4">
        <v>0</v>
      </c>
      <c r="DR164" s="15">
        <f t="shared" si="539"/>
        <v>0</v>
      </c>
      <c r="DS164" s="47">
        <v>0</v>
      </c>
      <c r="DT164" s="4">
        <v>0</v>
      </c>
      <c r="DU164" s="15">
        <f t="shared" si="540"/>
        <v>0</v>
      </c>
      <c r="DV164" s="47">
        <v>0</v>
      </c>
      <c r="DW164" s="4">
        <v>0</v>
      </c>
      <c r="DX164" s="15">
        <f t="shared" si="541"/>
        <v>0</v>
      </c>
      <c r="DY164" s="47">
        <v>0</v>
      </c>
      <c r="DZ164" s="4">
        <v>0</v>
      </c>
      <c r="EA164" s="15">
        <f t="shared" si="542"/>
        <v>0</v>
      </c>
      <c r="EB164" s="89">
        <v>4.6033999999999997</v>
      </c>
      <c r="EC164" s="4">
        <v>40.207999999999998</v>
      </c>
      <c r="ED164" s="15">
        <f t="shared" si="543"/>
        <v>8734.4136942260066</v>
      </c>
      <c r="EE164" s="89">
        <v>3.29</v>
      </c>
      <c r="EF164" s="4">
        <v>26.05</v>
      </c>
      <c r="EG164" s="15">
        <f t="shared" si="544"/>
        <v>7917.9331306990889</v>
      </c>
      <c r="EH164" s="6">
        <f t="shared" si="545"/>
        <v>177.50713999999999</v>
      </c>
      <c r="EI164" s="11">
        <f t="shared" si="546"/>
        <v>614.62599999999998</v>
      </c>
    </row>
    <row r="165" spans="1:139" x14ac:dyDescent="0.3">
      <c r="A165" s="60">
        <v>2021</v>
      </c>
      <c r="B165" s="61" t="s">
        <v>8</v>
      </c>
      <c r="C165" s="47">
        <v>0</v>
      </c>
      <c r="D165" s="4">
        <v>0</v>
      </c>
      <c r="E165" s="15">
        <f>IF(C165=0,0,D165/C165*1000)</f>
        <v>0</v>
      </c>
      <c r="F165" s="47">
        <v>0</v>
      </c>
      <c r="G165" s="4">
        <v>0</v>
      </c>
      <c r="H165" s="15">
        <f t="shared" si="502"/>
        <v>0</v>
      </c>
      <c r="I165" s="47">
        <v>0</v>
      </c>
      <c r="J165" s="4">
        <v>0</v>
      </c>
      <c r="K165" s="15">
        <f t="shared" si="503"/>
        <v>0</v>
      </c>
      <c r="L165" s="86">
        <v>3.8769999999999998</v>
      </c>
      <c r="M165" s="87">
        <v>2.0649999999999999</v>
      </c>
      <c r="N165" s="15">
        <f t="shared" si="504"/>
        <v>532.62832086664946</v>
      </c>
      <c r="O165" s="47">
        <v>0</v>
      </c>
      <c r="P165" s="4">
        <v>0</v>
      </c>
      <c r="Q165" s="15">
        <f t="shared" si="505"/>
        <v>0</v>
      </c>
      <c r="R165" s="47">
        <v>0</v>
      </c>
      <c r="S165" s="4">
        <v>0</v>
      </c>
      <c r="T165" s="15">
        <f t="shared" si="506"/>
        <v>0</v>
      </c>
      <c r="U165" s="47"/>
      <c r="V165" s="4"/>
      <c r="W165" s="15"/>
      <c r="X165" s="47">
        <v>0</v>
      </c>
      <c r="Y165" s="4">
        <v>0</v>
      </c>
      <c r="Z165" s="15">
        <f t="shared" si="507"/>
        <v>0</v>
      </c>
      <c r="AA165" s="47">
        <v>0</v>
      </c>
      <c r="AB165" s="4">
        <v>0</v>
      </c>
      <c r="AC165" s="15">
        <f t="shared" si="508"/>
        <v>0</v>
      </c>
      <c r="AD165" s="86">
        <v>0.36331000000000002</v>
      </c>
      <c r="AE165" s="87">
        <v>14.327</v>
      </c>
      <c r="AF165" s="15">
        <f t="shared" si="509"/>
        <v>39434.642591726071</v>
      </c>
      <c r="AG165" s="47">
        <v>0</v>
      </c>
      <c r="AH165" s="4">
        <v>0</v>
      </c>
      <c r="AI165" s="15">
        <f t="shared" si="510"/>
        <v>0</v>
      </c>
      <c r="AJ165" s="47">
        <v>0</v>
      </c>
      <c r="AK165" s="4">
        <v>0</v>
      </c>
      <c r="AL165" s="15">
        <f t="shared" si="511"/>
        <v>0</v>
      </c>
      <c r="AM165" s="86">
        <v>126.6</v>
      </c>
      <c r="AN165" s="87">
        <v>361.89299999999997</v>
      </c>
      <c r="AO165" s="15">
        <f t="shared" si="512"/>
        <v>2858.5545023696682</v>
      </c>
      <c r="AP165" s="47">
        <v>0</v>
      </c>
      <c r="AQ165" s="4">
        <v>0</v>
      </c>
      <c r="AR165" s="15">
        <f t="shared" si="513"/>
        <v>0</v>
      </c>
      <c r="AS165" s="47">
        <v>0</v>
      </c>
      <c r="AT165" s="4">
        <v>0</v>
      </c>
      <c r="AU165" s="15">
        <f t="shared" si="514"/>
        <v>0</v>
      </c>
      <c r="AV165" s="47">
        <v>0</v>
      </c>
      <c r="AW165" s="4">
        <v>0</v>
      </c>
      <c r="AX165" s="15">
        <f t="shared" si="515"/>
        <v>0</v>
      </c>
      <c r="AY165" s="47">
        <v>0</v>
      </c>
      <c r="AZ165" s="4">
        <v>0</v>
      </c>
      <c r="BA165" s="15">
        <f t="shared" si="516"/>
        <v>0</v>
      </c>
      <c r="BB165" s="47">
        <v>0</v>
      </c>
      <c r="BC165" s="4">
        <v>0</v>
      </c>
      <c r="BD165" s="15">
        <f t="shared" si="517"/>
        <v>0</v>
      </c>
      <c r="BE165" s="47">
        <v>0</v>
      </c>
      <c r="BF165" s="4">
        <v>0</v>
      </c>
      <c r="BG165" s="15">
        <f t="shared" si="518"/>
        <v>0</v>
      </c>
      <c r="BH165" s="47">
        <v>0</v>
      </c>
      <c r="BI165" s="4">
        <v>0</v>
      </c>
      <c r="BJ165" s="15">
        <f t="shared" si="519"/>
        <v>0</v>
      </c>
      <c r="BK165" s="86">
        <v>7.4999999999999997E-3</v>
      </c>
      <c r="BL165" s="87">
        <v>0.157</v>
      </c>
      <c r="BM165" s="15">
        <f t="shared" si="520"/>
        <v>20933.333333333332</v>
      </c>
      <c r="BN165" s="47">
        <v>0</v>
      </c>
      <c r="BO165" s="4">
        <v>0</v>
      </c>
      <c r="BP165" s="15">
        <f t="shared" si="521"/>
        <v>0</v>
      </c>
      <c r="BQ165" s="86">
        <v>2.6680000000000001</v>
      </c>
      <c r="BR165" s="87">
        <v>55.555999999999997</v>
      </c>
      <c r="BS165" s="15">
        <f t="shared" si="522"/>
        <v>20823.088455772111</v>
      </c>
      <c r="BT165" s="47">
        <v>0</v>
      </c>
      <c r="BU165" s="4">
        <v>0</v>
      </c>
      <c r="BV165" s="15">
        <f t="shared" si="523"/>
        <v>0</v>
      </c>
      <c r="BW165" s="47">
        <v>0</v>
      </c>
      <c r="BX165" s="4">
        <v>0</v>
      </c>
      <c r="BY165" s="15">
        <f t="shared" si="524"/>
        <v>0</v>
      </c>
      <c r="BZ165" s="47">
        <v>0</v>
      </c>
      <c r="CA165" s="4">
        <v>0</v>
      </c>
      <c r="CB165" s="15">
        <f t="shared" si="525"/>
        <v>0</v>
      </c>
      <c r="CC165" s="86">
        <v>0.57999999999999996</v>
      </c>
      <c r="CD165" s="87">
        <v>4.1399999999999997</v>
      </c>
      <c r="CE165" s="15">
        <f t="shared" si="526"/>
        <v>7137.9310344827591</v>
      </c>
      <c r="CF165" s="47">
        <v>0</v>
      </c>
      <c r="CG165" s="4">
        <v>0</v>
      </c>
      <c r="CH165" s="15">
        <f t="shared" si="527"/>
        <v>0</v>
      </c>
      <c r="CI165" s="47">
        <v>0</v>
      </c>
      <c r="CJ165" s="4">
        <v>0</v>
      </c>
      <c r="CK165" s="15">
        <f t="shared" si="528"/>
        <v>0</v>
      </c>
      <c r="CL165" s="47">
        <v>0</v>
      </c>
      <c r="CM165" s="4">
        <v>0</v>
      </c>
      <c r="CN165" s="15">
        <f t="shared" si="529"/>
        <v>0</v>
      </c>
      <c r="CO165" s="47">
        <v>0</v>
      </c>
      <c r="CP165" s="4">
        <v>0</v>
      </c>
      <c r="CQ165" s="15">
        <f t="shared" si="530"/>
        <v>0</v>
      </c>
      <c r="CR165" s="47">
        <v>0</v>
      </c>
      <c r="CS165" s="4">
        <v>0</v>
      </c>
      <c r="CT165" s="15">
        <f t="shared" si="531"/>
        <v>0</v>
      </c>
      <c r="CU165" s="47">
        <v>0</v>
      </c>
      <c r="CV165" s="4">
        <v>0</v>
      </c>
      <c r="CW165" s="15">
        <f t="shared" si="532"/>
        <v>0</v>
      </c>
      <c r="CX165" s="47">
        <v>0</v>
      </c>
      <c r="CY165" s="4">
        <v>0</v>
      </c>
      <c r="CZ165" s="15">
        <f t="shared" si="533"/>
        <v>0</v>
      </c>
      <c r="DA165" s="47">
        <v>0</v>
      </c>
      <c r="DB165" s="4">
        <v>0</v>
      </c>
      <c r="DC165" s="15">
        <f t="shared" si="534"/>
        <v>0</v>
      </c>
      <c r="DD165" s="47">
        <v>0</v>
      </c>
      <c r="DE165" s="4">
        <v>0</v>
      </c>
      <c r="DF165" s="15">
        <f t="shared" si="535"/>
        <v>0</v>
      </c>
      <c r="DG165" s="47">
        <v>0</v>
      </c>
      <c r="DH165" s="4">
        <v>0</v>
      </c>
      <c r="DI165" s="15">
        <f t="shared" si="536"/>
        <v>0</v>
      </c>
      <c r="DJ165" s="86">
        <v>22</v>
      </c>
      <c r="DK165" s="87">
        <v>182.34899999999999</v>
      </c>
      <c r="DL165" s="15">
        <f t="shared" si="537"/>
        <v>8288.5909090909081</v>
      </c>
      <c r="DM165" s="47">
        <v>0</v>
      </c>
      <c r="DN165" s="4">
        <v>0</v>
      </c>
      <c r="DO165" s="15">
        <f t="shared" si="538"/>
        <v>0</v>
      </c>
      <c r="DP165" s="86">
        <v>0.1575</v>
      </c>
      <c r="DQ165" s="87">
        <v>8.5259999999999998</v>
      </c>
      <c r="DR165" s="15">
        <f t="shared" si="539"/>
        <v>54133.333333333336</v>
      </c>
      <c r="DS165" s="47">
        <v>0</v>
      </c>
      <c r="DT165" s="4">
        <v>0</v>
      </c>
      <c r="DU165" s="15">
        <f t="shared" si="540"/>
        <v>0</v>
      </c>
      <c r="DV165" s="47">
        <v>0</v>
      </c>
      <c r="DW165" s="4">
        <v>0</v>
      </c>
      <c r="DX165" s="15">
        <f t="shared" si="541"/>
        <v>0</v>
      </c>
      <c r="DY165" s="47">
        <v>0</v>
      </c>
      <c r="DZ165" s="4">
        <v>0</v>
      </c>
      <c r="EA165" s="15">
        <f t="shared" si="542"/>
        <v>0</v>
      </c>
      <c r="EB165" s="86">
        <v>9.2260000000000009</v>
      </c>
      <c r="EC165" s="87">
        <v>77.637</v>
      </c>
      <c r="ED165" s="15">
        <f t="shared" si="543"/>
        <v>8415.0227617602432</v>
      </c>
      <c r="EE165" s="86">
        <v>17.935500000000001</v>
      </c>
      <c r="EF165" s="87">
        <v>137.54499999999999</v>
      </c>
      <c r="EG165" s="15">
        <f t="shared" si="544"/>
        <v>7668.8690028156434</v>
      </c>
      <c r="EH165" s="6">
        <f t="shared" si="545"/>
        <v>183.41480999999999</v>
      </c>
      <c r="EI165" s="11">
        <f t="shared" si="546"/>
        <v>844.19499999999994</v>
      </c>
    </row>
    <row r="166" spans="1:139" x14ac:dyDescent="0.3">
      <c r="A166" s="60">
        <v>2021</v>
      </c>
      <c r="B166" s="15" t="s">
        <v>9</v>
      </c>
      <c r="C166" s="47">
        <v>0</v>
      </c>
      <c r="D166" s="4">
        <v>0</v>
      </c>
      <c r="E166" s="15">
        <f t="shared" ref="E166:E173" si="548">IF(C166=0,0,D166/C166*1000)</f>
        <v>0</v>
      </c>
      <c r="F166" s="47">
        <v>0</v>
      </c>
      <c r="G166" s="4">
        <v>0</v>
      </c>
      <c r="H166" s="15">
        <f t="shared" si="502"/>
        <v>0</v>
      </c>
      <c r="I166" s="47">
        <v>0</v>
      </c>
      <c r="J166" s="4">
        <v>0</v>
      </c>
      <c r="K166" s="15">
        <f t="shared" si="503"/>
        <v>0</v>
      </c>
      <c r="L166" s="90">
        <v>7.7307100000000002</v>
      </c>
      <c r="M166" s="91">
        <v>37.764000000000003</v>
      </c>
      <c r="N166" s="15">
        <f t="shared" si="504"/>
        <v>4884.9329492375218</v>
      </c>
      <c r="O166" s="47">
        <v>0</v>
      </c>
      <c r="P166" s="4">
        <v>0</v>
      </c>
      <c r="Q166" s="15">
        <f t="shared" si="505"/>
        <v>0</v>
      </c>
      <c r="R166" s="47">
        <v>0</v>
      </c>
      <c r="S166" s="4">
        <v>0</v>
      </c>
      <c r="T166" s="15">
        <f t="shared" si="506"/>
        <v>0</v>
      </c>
      <c r="U166" s="47"/>
      <c r="V166" s="4"/>
      <c r="W166" s="15"/>
      <c r="X166" s="47">
        <v>0</v>
      </c>
      <c r="Y166" s="4">
        <v>0</v>
      </c>
      <c r="Z166" s="15">
        <f t="shared" si="507"/>
        <v>0</v>
      </c>
      <c r="AA166" s="47">
        <v>0</v>
      </c>
      <c r="AB166" s="4">
        <v>0</v>
      </c>
      <c r="AC166" s="15">
        <f t="shared" si="508"/>
        <v>0</v>
      </c>
      <c r="AD166" s="47">
        <v>0</v>
      </c>
      <c r="AE166" s="4">
        <v>0</v>
      </c>
      <c r="AF166" s="15">
        <f t="shared" si="509"/>
        <v>0</v>
      </c>
      <c r="AG166" s="47">
        <v>0</v>
      </c>
      <c r="AH166" s="4">
        <v>0</v>
      </c>
      <c r="AI166" s="15">
        <f t="shared" si="510"/>
        <v>0</v>
      </c>
      <c r="AJ166" s="47">
        <v>0</v>
      </c>
      <c r="AK166" s="4">
        <v>0</v>
      </c>
      <c r="AL166" s="15">
        <f t="shared" si="511"/>
        <v>0</v>
      </c>
      <c r="AM166" s="90">
        <v>169</v>
      </c>
      <c r="AN166" s="91">
        <v>463.91399999999999</v>
      </c>
      <c r="AO166" s="15">
        <f t="shared" si="512"/>
        <v>2745.0532544378698</v>
      </c>
      <c r="AP166" s="47">
        <v>0</v>
      </c>
      <c r="AQ166" s="4">
        <v>0</v>
      </c>
      <c r="AR166" s="15">
        <f t="shared" si="513"/>
        <v>0</v>
      </c>
      <c r="AS166" s="47">
        <v>0</v>
      </c>
      <c r="AT166" s="4">
        <v>0</v>
      </c>
      <c r="AU166" s="15">
        <f t="shared" si="514"/>
        <v>0</v>
      </c>
      <c r="AV166" s="47">
        <v>0</v>
      </c>
      <c r="AW166" s="4">
        <v>0</v>
      </c>
      <c r="AX166" s="15">
        <f t="shared" si="515"/>
        <v>0</v>
      </c>
      <c r="AY166" s="47">
        <v>0</v>
      </c>
      <c r="AZ166" s="4">
        <v>0</v>
      </c>
      <c r="BA166" s="15">
        <f t="shared" si="516"/>
        <v>0</v>
      </c>
      <c r="BB166" s="47">
        <v>0</v>
      </c>
      <c r="BC166" s="4">
        <v>0</v>
      </c>
      <c r="BD166" s="15">
        <f t="shared" si="517"/>
        <v>0</v>
      </c>
      <c r="BE166" s="47">
        <v>0</v>
      </c>
      <c r="BF166" s="4">
        <v>0</v>
      </c>
      <c r="BG166" s="15">
        <f t="shared" si="518"/>
        <v>0</v>
      </c>
      <c r="BH166" s="90">
        <v>5.9999999999999995E-4</v>
      </c>
      <c r="BI166" s="91">
        <v>3.8639999999999999</v>
      </c>
      <c r="BJ166" s="88">
        <f t="shared" si="519"/>
        <v>6440000</v>
      </c>
      <c r="BK166" s="90">
        <v>0.03</v>
      </c>
      <c r="BL166" s="91">
        <v>4.085</v>
      </c>
      <c r="BM166" s="15">
        <f t="shared" si="520"/>
        <v>136166.66666666666</v>
      </c>
      <c r="BN166" s="47">
        <v>0</v>
      </c>
      <c r="BO166" s="4">
        <v>0</v>
      </c>
      <c r="BP166" s="15">
        <f t="shared" si="521"/>
        <v>0</v>
      </c>
      <c r="BQ166" s="90">
        <v>1.0953199999999998</v>
      </c>
      <c r="BR166" s="91">
        <v>8.3179999999999996</v>
      </c>
      <c r="BS166" s="15">
        <f t="shared" si="522"/>
        <v>7594.1277434904869</v>
      </c>
      <c r="BT166" s="47">
        <v>0</v>
      </c>
      <c r="BU166" s="4">
        <v>0</v>
      </c>
      <c r="BV166" s="15">
        <f t="shared" si="523"/>
        <v>0</v>
      </c>
      <c r="BW166" s="47">
        <v>0</v>
      </c>
      <c r="BX166" s="4">
        <v>0</v>
      </c>
      <c r="BY166" s="15">
        <f t="shared" si="524"/>
        <v>0</v>
      </c>
      <c r="BZ166" s="90">
        <v>1.04596</v>
      </c>
      <c r="CA166" s="91">
        <v>12.06</v>
      </c>
      <c r="CB166" s="15">
        <f t="shared" si="525"/>
        <v>11530.077632031818</v>
      </c>
      <c r="CC166" s="90">
        <v>8.8777500000000007</v>
      </c>
      <c r="CD166" s="91">
        <v>163.10499999999999</v>
      </c>
      <c r="CE166" s="15">
        <f t="shared" si="526"/>
        <v>18372.335332713803</v>
      </c>
      <c r="CF166" s="47">
        <v>0</v>
      </c>
      <c r="CG166" s="4">
        <v>0</v>
      </c>
      <c r="CH166" s="15">
        <f t="shared" si="527"/>
        <v>0</v>
      </c>
      <c r="CI166" s="47">
        <v>0</v>
      </c>
      <c r="CJ166" s="4">
        <v>0</v>
      </c>
      <c r="CK166" s="15">
        <f t="shared" si="528"/>
        <v>0</v>
      </c>
      <c r="CL166" s="47">
        <v>0</v>
      </c>
      <c r="CM166" s="4">
        <v>0</v>
      </c>
      <c r="CN166" s="15">
        <f t="shared" si="529"/>
        <v>0</v>
      </c>
      <c r="CO166" s="47">
        <v>0</v>
      </c>
      <c r="CP166" s="4">
        <v>0</v>
      </c>
      <c r="CQ166" s="15">
        <f t="shared" si="530"/>
        <v>0</v>
      </c>
      <c r="CR166" s="47">
        <v>0</v>
      </c>
      <c r="CS166" s="4">
        <v>0</v>
      </c>
      <c r="CT166" s="15">
        <f t="shared" si="531"/>
        <v>0</v>
      </c>
      <c r="CU166" s="47">
        <v>0</v>
      </c>
      <c r="CV166" s="4">
        <v>0</v>
      </c>
      <c r="CW166" s="15">
        <f t="shared" si="532"/>
        <v>0</v>
      </c>
      <c r="CX166" s="47">
        <v>0</v>
      </c>
      <c r="CY166" s="4">
        <v>0</v>
      </c>
      <c r="CZ166" s="15">
        <f t="shared" si="533"/>
        <v>0</v>
      </c>
      <c r="DA166" s="47">
        <v>0</v>
      </c>
      <c r="DB166" s="4">
        <v>0</v>
      </c>
      <c r="DC166" s="15">
        <f t="shared" si="534"/>
        <v>0</v>
      </c>
      <c r="DD166" s="47">
        <v>0</v>
      </c>
      <c r="DE166" s="4">
        <v>0</v>
      </c>
      <c r="DF166" s="15">
        <f t="shared" si="535"/>
        <v>0</v>
      </c>
      <c r="DG166" s="47">
        <v>0</v>
      </c>
      <c r="DH166" s="4">
        <v>0</v>
      </c>
      <c r="DI166" s="15">
        <f t="shared" si="536"/>
        <v>0</v>
      </c>
      <c r="DJ166" s="47">
        <v>0</v>
      </c>
      <c r="DK166" s="4">
        <v>0</v>
      </c>
      <c r="DL166" s="15">
        <f t="shared" si="537"/>
        <v>0</v>
      </c>
      <c r="DM166" s="47">
        <v>0</v>
      </c>
      <c r="DN166" s="4">
        <v>0</v>
      </c>
      <c r="DO166" s="15">
        <f t="shared" si="538"/>
        <v>0</v>
      </c>
      <c r="DP166" s="47">
        <v>0</v>
      </c>
      <c r="DQ166" s="4">
        <v>0</v>
      </c>
      <c r="DR166" s="15">
        <f t="shared" si="539"/>
        <v>0</v>
      </c>
      <c r="DS166" s="47">
        <v>0</v>
      </c>
      <c r="DT166" s="4">
        <v>0</v>
      </c>
      <c r="DU166" s="15">
        <f t="shared" si="540"/>
        <v>0</v>
      </c>
      <c r="DV166" s="47">
        <v>0</v>
      </c>
      <c r="DW166" s="4">
        <v>0</v>
      </c>
      <c r="DX166" s="15">
        <f t="shared" si="541"/>
        <v>0</v>
      </c>
      <c r="DY166" s="47">
        <v>0</v>
      </c>
      <c r="DZ166" s="4">
        <v>0</v>
      </c>
      <c r="EA166" s="15">
        <f t="shared" si="542"/>
        <v>0</v>
      </c>
      <c r="EB166" s="90">
        <v>1.4507999999999999</v>
      </c>
      <c r="EC166" s="91">
        <v>12.438000000000001</v>
      </c>
      <c r="ED166" s="15">
        <f t="shared" si="543"/>
        <v>8573.2009925558323</v>
      </c>
      <c r="EE166" s="90">
        <v>1.6194999999999999</v>
      </c>
      <c r="EF166" s="91">
        <v>14.287000000000001</v>
      </c>
      <c r="EG166" s="15">
        <f t="shared" si="544"/>
        <v>8821.8585983328212</v>
      </c>
      <c r="EH166" s="6">
        <f t="shared" si="545"/>
        <v>190.85063999999997</v>
      </c>
      <c r="EI166" s="11">
        <f t="shared" si="546"/>
        <v>719.83499999999992</v>
      </c>
    </row>
    <row r="167" spans="1:139" x14ac:dyDescent="0.3">
      <c r="A167" s="60">
        <v>2021</v>
      </c>
      <c r="B167" s="61" t="s">
        <v>10</v>
      </c>
      <c r="C167" s="47">
        <v>0</v>
      </c>
      <c r="D167" s="4">
        <v>0</v>
      </c>
      <c r="E167" s="15">
        <f t="shared" si="548"/>
        <v>0</v>
      </c>
      <c r="F167" s="47">
        <v>0</v>
      </c>
      <c r="G167" s="4">
        <v>0</v>
      </c>
      <c r="H167" s="15">
        <f t="shared" si="502"/>
        <v>0</v>
      </c>
      <c r="I167" s="47">
        <v>0</v>
      </c>
      <c r="J167" s="4">
        <v>0</v>
      </c>
      <c r="K167" s="15">
        <f t="shared" si="503"/>
        <v>0</v>
      </c>
      <c r="L167" s="89">
        <v>0.73065000000000002</v>
      </c>
      <c r="M167" s="4">
        <v>13.368</v>
      </c>
      <c r="N167" s="15">
        <f t="shared" si="504"/>
        <v>18296.037774584274</v>
      </c>
      <c r="O167" s="47">
        <v>0</v>
      </c>
      <c r="P167" s="4">
        <v>0</v>
      </c>
      <c r="Q167" s="15">
        <f t="shared" si="505"/>
        <v>0</v>
      </c>
      <c r="R167" s="47">
        <v>0</v>
      </c>
      <c r="S167" s="4">
        <v>0</v>
      </c>
      <c r="T167" s="15">
        <f t="shared" si="506"/>
        <v>0</v>
      </c>
      <c r="U167" s="47"/>
      <c r="V167" s="4"/>
      <c r="W167" s="15"/>
      <c r="X167" s="47">
        <v>0</v>
      </c>
      <c r="Y167" s="4">
        <v>0</v>
      </c>
      <c r="Z167" s="15">
        <f t="shared" si="507"/>
        <v>0</v>
      </c>
      <c r="AA167" s="47">
        <v>0</v>
      </c>
      <c r="AB167" s="4">
        <v>0</v>
      </c>
      <c r="AC167" s="15">
        <f t="shared" si="508"/>
        <v>0</v>
      </c>
      <c r="AD167" s="89">
        <v>0.13</v>
      </c>
      <c r="AE167" s="4">
        <v>22.24</v>
      </c>
      <c r="AF167" s="15">
        <f t="shared" si="509"/>
        <v>171076.92307692306</v>
      </c>
      <c r="AG167" s="47">
        <v>0</v>
      </c>
      <c r="AH167" s="4">
        <v>0</v>
      </c>
      <c r="AI167" s="15">
        <f t="shared" si="510"/>
        <v>0</v>
      </c>
      <c r="AJ167" s="47">
        <v>0</v>
      </c>
      <c r="AK167" s="4">
        <v>0</v>
      </c>
      <c r="AL167" s="15">
        <f t="shared" si="511"/>
        <v>0</v>
      </c>
      <c r="AM167" s="89">
        <v>124.717</v>
      </c>
      <c r="AN167" s="4">
        <v>367.47300000000001</v>
      </c>
      <c r="AO167" s="15">
        <f t="shared" si="512"/>
        <v>2946.4547736074474</v>
      </c>
      <c r="AP167" s="47">
        <v>0</v>
      </c>
      <c r="AQ167" s="4">
        <v>0</v>
      </c>
      <c r="AR167" s="15">
        <f t="shared" si="513"/>
        <v>0</v>
      </c>
      <c r="AS167" s="47">
        <v>0</v>
      </c>
      <c r="AT167" s="4">
        <v>0</v>
      </c>
      <c r="AU167" s="15">
        <f t="shared" si="514"/>
        <v>0</v>
      </c>
      <c r="AV167" s="47">
        <v>0</v>
      </c>
      <c r="AW167" s="4">
        <v>0</v>
      </c>
      <c r="AX167" s="15">
        <f t="shared" si="515"/>
        <v>0</v>
      </c>
      <c r="AY167" s="47">
        <v>0</v>
      </c>
      <c r="AZ167" s="4">
        <v>0</v>
      </c>
      <c r="BA167" s="15">
        <f t="shared" si="516"/>
        <v>0</v>
      </c>
      <c r="BB167" s="47">
        <v>0</v>
      </c>
      <c r="BC167" s="4">
        <v>0</v>
      </c>
      <c r="BD167" s="15">
        <f t="shared" si="517"/>
        <v>0</v>
      </c>
      <c r="BE167" s="47">
        <v>0</v>
      </c>
      <c r="BF167" s="4">
        <v>0</v>
      </c>
      <c r="BG167" s="15">
        <f t="shared" si="518"/>
        <v>0</v>
      </c>
      <c r="BH167" s="47">
        <v>0</v>
      </c>
      <c r="BI167" s="4">
        <v>0</v>
      </c>
      <c r="BJ167" s="15">
        <f t="shared" si="519"/>
        <v>0</v>
      </c>
      <c r="BK167" s="89">
        <v>6.2E-2</v>
      </c>
      <c r="BL167" s="4">
        <v>0.54800000000000004</v>
      </c>
      <c r="BM167" s="15">
        <f t="shared" si="520"/>
        <v>8838.709677419356</v>
      </c>
      <c r="BN167" s="47">
        <v>0</v>
      </c>
      <c r="BO167" s="4">
        <v>0</v>
      </c>
      <c r="BP167" s="15">
        <f t="shared" si="521"/>
        <v>0</v>
      </c>
      <c r="BQ167" s="47">
        <v>0</v>
      </c>
      <c r="BR167" s="4">
        <v>0</v>
      </c>
      <c r="BS167" s="15">
        <f t="shared" si="522"/>
        <v>0</v>
      </c>
      <c r="BT167" s="47">
        <v>0</v>
      </c>
      <c r="BU167" s="4">
        <v>0</v>
      </c>
      <c r="BV167" s="15">
        <f t="shared" si="523"/>
        <v>0</v>
      </c>
      <c r="BW167" s="47">
        <v>0</v>
      </c>
      <c r="BX167" s="4">
        <v>0</v>
      </c>
      <c r="BY167" s="15">
        <f t="shared" si="524"/>
        <v>0</v>
      </c>
      <c r="BZ167" s="47">
        <v>0</v>
      </c>
      <c r="CA167" s="4">
        <v>0</v>
      </c>
      <c r="CB167" s="15">
        <f t="shared" si="525"/>
        <v>0</v>
      </c>
      <c r="CC167" s="89">
        <v>1.91384</v>
      </c>
      <c r="CD167" s="4">
        <v>20.523</v>
      </c>
      <c r="CE167" s="15">
        <f t="shared" si="526"/>
        <v>10723.46695648539</v>
      </c>
      <c r="CF167" s="47">
        <v>0</v>
      </c>
      <c r="CG167" s="4">
        <v>0</v>
      </c>
      <c r="CH167" s="15">
        <f t="shared" si="527"/>
        <v>0</v>
      </c>
      <c r="CI167" s="47">
        <v>0</v>
      </c>
      <c r="CJ167" s="4">
        <v>0</v>
      </c>
      <c r="CK167" s="15">
        <f t="shared" si="528"/>
        <v>0</v>
      </c>
      <c r="CL167" s="47">
        <v>0</v>
      </c>
      <c r="CM167" s="4">
        <v>0</v>
      </c>
      <c r="CN167" s="15">
        <f t="shared" si="529"/>
        <v>0</v>
      </c>
      <c r="CO167" s="47">
        <v>0</v>
      </c>
      <c r="CP167" s="4">
        <v>0</v>
      </c>
      <c r="CQ167" s="15">
        <f t="shared" si="530"/>
        <v>0</v>
      </c>
      <c r="CR167" s="47">
        <v>0</v>
      </c>
      <c r="CS167" s="4">
        <v>0</v>
      </c>
      <c r="CT167" s="15">
        <f t="shared" si="531"/>
        <v>0</v>
      </c>
      <c r="CU167" s="89">
        <v>4.2999999999999997E-2</v>
      </c>
      <c r="CV167" s="4">
        <v>23.111000000000001</v>
      </c>
      <c r="CW167" s="15">
        <f t="shared" si="532"/>
        <v>537465.1162790698</v>
      </c>
      <c r="CX167" s="47">
        <v>0</v>
      </c>
      <c r="CY167" s="4">
        <v>0</v>
      </c>
      <c r="CZ167" s="15">
        <f t="shared" si="533"/>
        <v>0</v>
      </c>
      <c r="DA167" s="47">
        <v>0</v>
      </c>
      <c r="DB167" s="4">
        <v>0</v>
      </c>
      <c r="DC167" s="15">
        <f t="shared" si="534"/>
        <v>0</v>
      </c>
      <c r="DD167" s="47">
        <v>0</v>
      </c>
      <c r="DE167" s="4">
        <v>0</v>
      </c>
      <c r="DF167" s="15">
        <f t="shared" si="535"/>
        <v>0</v>
      </c>
      <c r="DG167" s="47">
        <v>0</v>
      </c>
      <c r="DH167" s="4">
        <v>0</v>
      </c>
      <c r="DI167" s="15">
        <f t="shared" si="536"/>
        <v>0</v>
      </c>
      <c r="DJ167" s="89">
        <v>8.01708</v>
      </c>
      <c r="DK167" s="4">
        <v>901.43499999999995</v>
      </c>
      <c r="DL167" s="15">
        <f t="shared" si="537"/>
        <v>112439.31705808098</v>
      </c>
      <c r="DM167" s="47">
        <v>0</v>
      </c>
      <c r="DN167" s="4">
        <v>0</v>
      </c>
      <c r="DO167" s="15">
        <f t="shared" si="538"/>
        <v>0</v>
      </c>
      <c r="DP167" s="47">
        <v>0</v>
      </c>
      <c r="DQ167" s="4">
        <v>0</v>
      </c>
      <c r="DR167" s="15">
        <f t="shared" si="539"/>
        <v>0</v>
      </c>
      <c r="DS167" s="47">
        <v>0</v>
      </c>
      <c r="DT167" s="4">
        <v>0</v>
      </c>
      <c r="DU167" s="15">
        <f t="shared" si="540"/>
        <v>0</v>
      </c>
      <c r="DV167" s="47">
        <v>0</v>
      </c>
      <c r="DW167" s="4">
        <v>0</v>
      </c>
      <c r="DX167" s="15">
        <f t="shared" si="541"/>
        <v>0</v>
      </c>
      <c r="DY167" s="47">
        <v>0</v>
      </c>
      <c r="DZ167" s="4">
        <v>0</v>
      </c>
      <c r="EA167" s="15">
        <f t="shared" si="542"/>
        <v>0</v>
      </c>
      <c r="EB167" s="89">
        <v>0.42372000000000004</v>
      </c>
      <c r="EC167" s="4">
        <v>10.307</v>
      </c>
      <c r="ED167" s="15">
        <f t="shared" si="543"/>
        <v>24325.025960539977</v>
      </c>
      <c r="EE167" s="89">
        <v>16.84</v>
      </c>
      <c r="EF167" s="4">
        <v>152.911</v>
      </c>
      <c r="EG167" s="15">
        <f t="shared" si="544"/>
        <v>9080.2256532066513</v>
      </c>
      <c r="EH167" s="6">
        <f t="shared" si="545"/>
        <v>152.87729000000002</v>
      </c>
      <c r="EI167" s="11">
        <f t="shared" si="546"/>
        <v>1511.9160000000002</v>
      </c>
    </row>
    <row r="168" spans="1:139" x14ac:dyDescent="0.3">
      <c r="A168" s="60">
        <v>2021</v>
      </c>
      <c r="B168" s="61" t="s">
        <v>11</v>
      </c>
      <c r="C168" s="47">
        <v>0</v>
      </c>
      <c r="D168" s="4">
        <v>0</v>
      </c>
      <c r="E168" s="15">
        <f t="shared" si="548"/>
        <v>0</v>
      </c>
      <c r="F168" s="47">
        <v>0</v>
      </c>
      <c r="G168" s="4">
        <v>0</v>
      </c>
      <c r="H168" s="15">
        <f t="shared" si="502"/>
        <v>0</v>
      </c>
      <c r="I168" s="47">
        <v>0</v>
      </c>
      <c r="J168" s="4">
        <v>0</v>
      </c>
      <c r="K168" s="15">
        <f t="shared" si="503"/>
        <v>0</v>
      </c>
      <c r="L168" s="89">
        <v>0.76233000000000006</v>
      </c>
      <c r="M168" s="4">
        <v>9.9369999999999994</v>
      </c>
      <c r="N168" s="15">
        <f t="shared" si="504"/>
        <v>13035.037319795887</v>
      </c>
      <c r="O168" s="47">
        <v>0</v>
      </c>
      <c r="P168" s="4">
        <v>0</v>
      </c>
      <c r="Q168" s="15">
        <f t="shared" si="505"/>
        <v>0</v>
      </c>
      <c r="R168" s="47">
        <v>0</v>
      </c>
      <c r="S168" s="4">
        <v>0</v>
      </c>
      <c r="T168" s="15">
        <f t="shared" si="506"/>
        <v>0</v>
      </c>
      <c r="U168" s="47"/>
      <c r="V168" s="4"/>
      <c r="W168" s="15"/>
      <c r="X168" s="47">
        <v>0</v>
      </c>
      <c r="Y168" s="4">
        <v>0</v>
      </c>
      <c r="Z168" s="15">
        <f t="shared" si="507"/>
        <v>0</v>
      </c>
      <c r="AA168" s="47">
        <v>0</v>
      </c>
      <c r="AB168" s="4">
        <v>0</v>
      </c>
      <c r="AC168" s="15">
        <f t="shared" si="508"/>
        <v>0</v>
      </c>
      <c r="AD168" s="89">
        <v>1.286</v>
      </c>
      <c r="AE168" s="4">
        <v>18.091999999999999</v>
      </c>
      <c r="AF168" s="15">
        <f t="shared" si="509"/>
        <v>14068.429237947121</v>
      </c>
      <c r="AG168" s="47">
        <v>0</v>
      </c>
      <c r="AH168" s="4">
        <v>0</v>
      </c>
      <c r="AI168" s="15">
        <f t="shared" si="510"/>
        <v>0</v>
      </c>
      <c r="AJ168" s="47">
        <v>0</v>
      </c>
      <c r="AK168" s="4">
        <v>0</v>
      </c>
      <c r="AL168" s="15">
        <f t="shared" si="511"/>
        <v>0</v>
      </c>
      <c r="AM168" s="89">
        <v>54.06</v>
      </c>
      <c r="AN168" s="4">
        <v>157.85499999999999</v>
      </c>
      <c r="AO168" s="15">
        <f t="shared" si="512"/>
        <v>2919.996300406955</v>
      </c>
      <c r="AP168" s="47">
        <v>0</v>
      </c>
      <c r="AQ168" s="4">
        <v>0</v>
      </c>
      <c r="AR168" s="15">
        <f t="shared" si="513"/>
        <v>0</v>
      </c>
      <c r="AS168" s="47">
        <v>0</v>
      </c>
      <c r="AT168" s="4">
        <v>0</v>
      </c>
      <c r="AU168" s="15">
        <f t="shared" si="514"/>
        <v>0</v>
      </c>
      <c r="AV168" s="47">
        <v>0</v>
      </c>
      <c r="AW168" s="4">
        <v>0</v>
      </c>
      <c r="AX168" s="15">
        <f t="shared" si="515"/>
        <v>0</v>
      </c>
      <c r="AY168" s="47">
        <v>0</v>
      </c>
      <c r="AZ168" s="4">
        <v>0</v>
      </c>
      <c r="BA168" s="15">
        <f t="shared" si="516"/>
        <v>0</v>
      </c>
      <c r="BB168" s="47">
        <v>0</v>
      </c>
      <c r="BC168" s="4">
        <v>0</v>
      </c>
      <c r="BD168" s="15">
        <f t="shared" si="517"/>
        <v>0</v>
      </c>
      <c r="BE168" s="47">
        <v>0</v>
      </c>
      <c r="BF168" s="4">
        <v>0</v>
      </c>
      <c r="BG168" s="15">
        <f t="shared" si="518"/>
        <v>0</v>
      </c>
      <c r="BH168" s="47">
        <v>0</v>
      </c>
      <c r="BI168" s="4">
        <v>0</v>
      </c>
      <c r="BJ168" s="15">
        <f t="shared" si="519"/>
        <v>0</v>
      </c>
      <c r="BK168" s="89">
        <v>3.7200000000000002E-3</v>
      </c>
      <c r="BL168" s="4">
        <v>0.183</v>
      </c>
      <c r="BM168" s="15">
        <f t="shared" si="520"/>
        <v>49193.548387096766</v>
      </c>
      <c r="BN168" s="47">
        <v>0</v>
      </c>
      <c r="BO168" s="4">
        <v>0</v>
      </c>
      <c r="BP168" s="15">
        <f t="shared" si="521"/>
        <v>0</v>
      </c>
      <c r="BQ168" s="47">
        <v>0</v>
      </c>
      <c r="BR168" s="4">
        <v>0</v>
      </c>
      <c r="BS168" s="15">
        <f t="shared" si="522"/>
        <v>0</v>
      </c>
      <c r="BT168" s="47">
        <v>0</v>
      </c>
      <c r="BU168" s="4">
        <v>0</v>
      </c>
      <c r="BV168" s="15">
        <f t="shared" si="523"/>
        <v>0</v>
      </c>
      <c r="BW168" s="47">
        <v>0</v>
      </c>
      <c r="BX168" s="4">
        <v>0</v>
      </c>
      <c r="BY168" s="15">
        <f t="shared" si="524"/>
        <v>0</v>
      </c>
      <c r="BZ168" s="47">
        <v>0</v>
      </c>
      <c r="CA168" s="4">
        <v>0</v>
      </c>
      <c r="CB168" s="15">
        <f t="shared" si="525"/>
        <v>0</v>
      </c>
      <c r="CC168" s="89">
        <v>9.3230000000000004</v>
      </c>
      <c r="CD168" s="4">
        <v>73.040999999999997</v>
      </c>
      <c r="CE168" s="15">
        <f t="shared" si="526"/>
        <v>7834.495334119918</v>
      </c>
      <c r="CF168" s="47">
        <v>0</v>
      </c>
      <c r="CG168" s="4">
        <v>0</v>
      </c>
      <c r="CH168" s="15">
        <f t="shared" si="527"/>
        <v>0</v>
      </c>
      <c r="CI168" s="47">
        <v>0</v>
      </c>
      <c r="CJ168" s="4">
        <v>0</v>
      </c>
      <c r="CK168" s="15">
        <f t="shared" si="528"/>
        <v>0</v>
      </c>
      <c r="CL168" s="47">
        <v>0</v>
      </c>
      <c r="CM168" s="4">
        <v>0</v>
      </c>
      <c r="CN168" s="15">
        <f t="shared" si="529"/>
        <v>0</v>
      </c>
      <c r="CO168" s="47">
        <v>0</v>
      </c>
      <c r="CP168" s="4">
        <v>0</v>
      </c>
      <c r="CQ168" s="15">
        <f t="shared" si="530"/>
        <v>0</v>
      </c>
      <c r="CR168" s="47">
        <v>0</v>
      </c>
      <c r="CS168" s="4">
        <v>0</v>
      </c>
      <c r="CT168" s="15">
        <f t="shared" si="531"/>
        <v>0</v>
      </c>
      <c r="CU168" s="47">
        <v>0</v>
      </c>
      <c r="CV168" s="4">
        <v>0</v>
      </c>
      <c r="CW168" s="15">
        <f t="shared" si="532"/>
        <v>0</v>
      </c>
      <c r="CX168" s="47">
        <v>0</v>
      </c>
      <c r="CY168" s="4">
        <v>0</v>
      </c>
      <c r="CZ168" s="15">
        <f t="shared" si="533"/>
        <v>0</v>
      </c>
      <c r="DA168" s="47">
        <v>0</v>
      </c>
      <c r="DB168" s="4">
        <v>0</v>
      </c>
      <c r="DC168" s="15">
        <f t="shared" si="534"/>
        <v>0</v>
      </c>
      <c r="DD168" s="47">
        <v>0</v>
      </c>
      <c r="DE168" s="4">
        <v>0</v>
      </c>
      <c r="DF168" s="15">
        <f t="shared" si="535"/>
        <v>0</v>
      </c>
      <c r="DG168" s="47">
        <v>0</v>
      </c>
      <c r="DH168" s="4">
        <v>0</v>
      </c>
      <c r="DI168" s="15">
        <f t="shared" si="536"/>
        <v>0</v>
      </c>
      <c r="DJ168" s="47">
        <v>0</v>
      </c>
      <c r="DK168" s="4">
        <v>0</v>
      </c>
      <c r="DL168" s="15">
        <f t="shared" si="537"/>
        <v>0</v>
      </c>
      <c r="DM168" s="47">
        <v>0</v>
      </c>
      <c r="DN168" s="4">
        <v>0</v>
      </c>
      <c r="DO168" s="15">
        <f t="shared" si="538"/>
        <v>0</v>
      </c>
      <c r="DP168" s="47">
        <v>0</v>
      </c>
      <c r="DQ168" s="4">
        <v>0</v>
      </c>
      <c r="DR168" s="15">
        <f t="shared" si="539"/>
        <v>0</v>
      </c>
      <c r="DS168" s="47">
        <v>0</v>
      </c>
      <c r="DT168" s="4">
        <v>0</v>
      </c>
      <c r="DU168" s="15">
        <f t="shared" si="540"/>
        <v>0</v>
      </c>
      <c r="DV168" s="47">
        <v>0</v>
      </c>
      <c r="DW168" s="4">
        <v>0</v>
      </c>
      <c r="DX168" s="15">
        <f t="shared" si="541"/>
        <v>0</v>
      </c>
      <c r="DY168" s="47">
        <v>0</v>
      </c>
      <c r="DZ168" s="4">
        <v>0</v>
      </c>
      <c r="EA168" s="15">
        <f t="shared" si="542"/>
        <v>0</v>
      </c>
      <c r="EB168" s="89">
        <v>7.3125</v>
      </c>
      <c r="EC168" s="4">
        <v>61.424999999999997</v>
      </c>
      <c r="ED168" s="15">
        <f t="shared" si="543"/>
        <v>8400</v>
      </c>
      <c r="EE168" s="89">
        <v>2.5205000000000002</v>
      </c>
      <c r="EF168" s="4">
        <v>27.550999999999998</v>
      </c>
      <c r="EG168" s="15">
        <f t="shared" si="544"/>
        <v>10930.76770482047</v>
      </c>
      <c r="EH168" s="6">
        <f t="shared" si="545"/>
        <v>75.268050000000002</v>
      </c>
      <c r="EI168" s="11">
        <f t="shared" si="546"/>
        <v>348.08399999999995</v>
      </c>
    </row>
    <row r="169" spans="1:139" x14ac:dyDescent="0.3">
      <c r="A169" s="60">
        <v>2021</v>
      </c>
      <c r="B169" s="61" t="s">
        <v>12</v>
      </c>
      <c r="C169" s="89">
        <v>0.18</v>
      </c>
      <c r="D169" s="4">
        <v>1.746</v>
      </c>
      <c r="E169" s="15">
        <f t="shared" si="548"/>
        <v>9700.0000000000018</v>
      </c>
      <c r="F169" s="47">
        <v>0</v>
      </c>
      <c r="G169" s="4">
        <v>0</v>
      </c>
      <c r="H169" s="15">
        <f t="shared" si="502"/>
        <v>0</v>
      </c>
      <c r="I169" s="47">
        <v>0</v>
      </c>
      <c r="J169" s="4">
        <v>0</v>
      </c>
      <c r="K169" s="15">
        <f t="shared" si="503"/>
        <v>0</v>
      </c>
      <c r="L169" s="89">
        <v>1.4710000000000001</v>
      </c>
      <c r="M169" s="4">
        <v>17</v>
      </c>
      <c r="N169" s="15">
        <f t="shared" si="504"/>
        <v>11556.764106050307</v>
      </c>
      <c r="O169" s="47">
        <v>0</v>
      </c>
      <c r="P169" s="4">
        <v>0</v>
      </c>
      <c r="Q169" s="15">
        <f t="shared" si="505"/>
        <v>0</v>
      </c>
      <c r="R169" s="47">
        <v>0</v>
      </c>
      <c r="S169" s="4">
        <v>0</v>
      </c>
      <c r="T169" s="15">
        <f t="shared" si="506"/>
        <v>0</v>
      </c>
      <c r="U169" s="47"/>
      <c r="V169" s="4"/>
      <c r="W169" s="15"/>
      <c r="X169" s="47">
        <v>0</v>
      </c>
      <c r="Y169" s="4">
        <v>0</v>
      </c>
      <c r="Z169" s="15">
        <f t="shared" si="507"/>
        <v>0</v>
      </c>
      <c r="AA169" s="47">
        <v>0</v>
      </c>
      <c r="AB169" s="4">
        <v>0</v>
      </c>
      <c r="AC169" s="15">
        <f t="shared" si="508"/>
        <v>0</v>
      </c>
      <c r="AD169" s="89">
        <v>0.98741999999999996</v>
      </c>
      <c r="AE169" s="4">
        <v>16.853999999999999</v>
      </c>
      <c r="AF169" s="15">
        <f t="shared" si="509"/>
        <v>17068.724554900651</v>
      </c>
      <c r="AG169" s="47">
        <v>0</v>
      </c>
      <c r="AH169" s="4">
        <v>0</v>
      </c>
      <c r="AI169" s="15">
        <f t="shared" si="510"/>
        <v>0</v>
      </c>
      <c r="AJ169" s="47">
        <v>0</v>
      </c>
      <c r="AK169" s="4">
        <v>0</v>
      </c>
      <c r="AL169" s="15">
        <f t="shared" si="511"/>
        <v>0</v>
      </c>
      <c r="AM169" s="89">
        <v>109.3207</v>
      </c>
      <c r="AN169" s="4">
        <v>319.23</v>
      </c>
      <c r="AO169" s="15">
        <f t="shared" si="512"/>
        <v>2920.1240021331737</v>
      </c>
      <c r="AP169" s="47">
        <v>0</v>
      </c>
      <c r="AQ169" s="4">
        <v>0</v>
      </c>
      <c r="AR169" s="15">
        <f t="shared" si="513"/>
        <v>0</v>
      </c>
      <c r="AS169" s="47">
        <v>0</v>
      </c>
      <c r="AT169" s="4">
        <v>0</v>
      </c>
      <c r="AU169" s="15">
        <f t="shared" si="514"/>
        <v>0</v>
      </c>
      <c r="AV169" s="47">
        <v>0</v>
      </c>
      <c r="AW169" s="4">
        <v>0</v>
      </c>
      <c r="AX169" s="15">
        <f t="shared" si="515"/>
        <v>0</v>
      </c>
      <c r="AY169" s="47">
        <v>0</v>
      </c>
      <c r="AZ169" s="4">
        <v>0</v>
      </c>
      <c r="BA169" s="15">
        <f t="shared" si="516"/>
        <v>0</v>
      </c>
      <c r="BB169" s="47">
        <v>0</v>
      </c>
      <c r="BC169" s="4">
        <v>0</v>
      </c>
      <c r="BD169" s="15">
        <f t="shared" si="517"/>
        <v>0</v>
      </c>
      <c r="BE169" s="47">
        <v>0</v>
      </c>
      <c r="BF169" s="4">
        <v>0</v>
      </c>
      <c r="BG169" s="15">
        <f t="shared" si="518"/>
        <v>0</v>
      </c>
      <c r="BH169" s="47">
        <v>0</v>
      </c>
      <c r="BI169" s="4">
        <v>0</v>
      </c>
      <c r="BJ169" s="15">
        <f t="shared" si="519"/>
        <v>0</v>
      </c>
      <c r="BK169" s="47">
        <v>0</v>
      </c>
      <c r="BL169" s="4">
        <v>0</v>
      </c>
      <c r="BM169" s="15">
        <f t="shared" si="520"/>
        <v>0</v>
      </c>
      <c r="BN169" s="47">
        <v>0</v>
      </c>
      <c r="BO169" s="4">
        <v>0</v>
      </c>
      <c r="BP169" s="15">
        <f t="shared" si="521"/>
        <v>0</v>
      </c>
      <c r="BQ169" s="89">
        <v>0.22</v>
      </c>
      <c r="BR169" s="4">
        <v>2.97</v>
      </c>
      <c r="BS169" s="15">
        <f t="shared" si="522"/>
        <v>13500</v>
      </c>
      <c r="BT169" s="89">
        <v>3.2000000000000001E-2</v>
      </c>
      <c r="BU169" s="4">
        <v>9.15</v>
      </c>
      <c r="BV169" s="15">
        <f t="shared" si="523"/>
        <v>285937.5</v>
      </c>
      <c r="BW169" s="47">
        <v>0</v>
      </c>
      <c r="BX169" s="4">
        <v>0</v>
      </c>
      <c r="BY169" s="15">
        <f t="shared" si="524"/>
        <v>0</v>
      </c>
      <c r="BZ169" s="89">
        <v>1.26</v>
      </c>
      <c r="CA169" s="4">
        <v>11.885</v>
      </c>
      <c r="CB169" s="15">
        <f t="shared" si="525"/>
        <v>9432.539682539682</v>
      </c>
      <c r="CC169" s="89">
        <v>1.41031</v>
      </c>
      <c r="CD169" s="4">
        <v>181.637</v>
      </c>
      <c r="CE169" s="15">
        <f t="shared" si="526"/>
        <v>128792.25134899419</v>
      </c>
      <c r="CF169" s="47">
        <v>0</v>
      </c>
      <c r="CG169" s="4">
        <v>0</v>
      </c>
      <c r="CH169" s="15">
        <f t="shared" si="527"/>
        <v>0</v>
      </c>
      <c r="CI169" s="47">
        <v>0</v>
      </c>
      <c r="CJ169" s="4">
        <v>0</v>
      </c>
      <c r="CK169" s="15">
        <f t="shared" si="528"/>
        <v>0</v>
      </c>
      <c r="CL169" s="47">
        <v>0</v>
      </c>
      <c r="CM169" s="4">
        <v>0</v>
      </c>
      <c r="CN169" s="15">
        <f t="shared" si="529"/>
        <v>0</v>
      </c>
      <c r="CO169" s="47">
        <v>0</v>
      </c>
      <c r="CP169" s="4">
        <v>0</v>
      </c>
      <c r="CQ169" s="15">
        <f t="shared" si="530"/>
        <v>0</v>
      </c>
      <c r="CR169" s="47">
        <v>0</v>
      </c>
      <c r="CS169" s="4">
        <v>0</v>
      </c>
      <c r="CT169" s="15">
        <f t="shared" si="531"/>
        <v>0</v>
      </c>
      <c r="CU169" s="47">
        <v>0</v>
      </c>
      <c r="CV169" s="4">
        <v>0</v>
      </c>
      <c r="CW169" s="15">
        <f t="shared" si="532"/>
        <v>0</v>
      </c>
      <c r="CX169" s="47">
        <v>0</v>
      </c>
      <c r="CY169" s="4">
        <v>0</v>
      </c>
      <c r="CZ169" s="15">
        <f t="shared" si="533"/>
        <v>0</v>
      </c>
      <c r="DA169" s="47">
        <v>0</v>
      </c>
      <c r="DB169" s="4">
        <v>0</v>
      </c>
      <c r="DC169" s="15">
        <f t="shared" si="534"/>
        <v>0</v>
      </c>
      <c r="DD169" s="47">
        <v>0</v>
      </c>
      <c r="DE169" s="4">
        <v>0</v>
      </c>
      <c r="DF169" s="15">
        <f t="shared" si="535"/>
        <v>0</v>
      </c>
      <c r="DG169" s="47">
        <v>0</v>
      </c>
      <c r="DH169" s="4">
        <v>0</v>
      </c>
      <c r="DI169" s="15">
        <f t="shared" si="536"/>
        <v>0</v>
      </c>
      <c r="DJ169" s="47">
        <v>0</v>
      </c>
      <c r="DK169" s="4">
        <v>0</v>
      </c>
      <c r="DL169" s="15">
        <f t="shared" si="537"/>
        <v>0</v>
      </c>
      <c r="DM169" s="47">
        <v>0</v>
      </c>
      <c r="DN169" s="4">
        <v>0</v>
      </c>
      <c r="DO169" s="15">
        <f t="shared" si="538"/>
        <v>0</v>
      </c>
      <c r="DP169" s="89">
        <v>0.17199999999999999</v>
      </c>
      <c r="DQ169" s="4">
        <v>8.8840000000000003</v>
      </c>
      <c r="DR169" s="15">
        <f t="shared" si="539"/>
        <v>51651.162790697679</v>
      </c>
      <c r="DS169" s="47">
        <v>0</v>
      </c>
      <c r="DT169" s="4">
        <v>0</v>
      </c>
      <c r="DU169" s="15">
        <f t="shared" si="540"/>
        <v>0</v>
      </c>
      <c r="DV169" s="47">
        <v>0</v>
      </c>
      <c r="DW169" s="4">
        <v>0</v>
      </c>
      <c r="DX169" s="15">
        <f t="shared" si="541"/>
        <v>0</v>
      </c>
      <c r="DY169" s="47">
        <v>0</v>
      </c>
      <c r="DZ169" s="4">
        <v>0</v>
      </c>
      <c r="EA169" s="15">
        <f t="shared" si="542"/>
        <v>0</v>
      </c>
      <c r="EB169" s="89">
        <v>13.754620000000001</v>
      </c>
      <c r="EC169" s="4">
        <v>153.81200000000001</v>
      </c>
      <c r="ED169" s="15">
        <f t="shared" si="543"/>
        <v>11182.569929231051</v>
      </c>
      <c r="EE169" s="89">
        <v>14.222</v>
      </c>
      <c r="EF169" s="4">
        <v>92.73</v>
      </c>
      <c r="EG169" s="15">
        <f t="shared" si="544"/>
        <v>6520.1800028125444</v>
      </c>
      <c r="EH169" s="6">
        <f t="shared" si="545"/>
        <v>143.03005000000002</v>
      </c>
      <c r="EI169" s="11">
        <f t="shared" si="546"/>
        <v>815.89800000000002</v>
      </c>
    </row>
    <row r="170" spans="1:139" x14ac:dyDescent="0.3">
      <c r="A170" s="60">
        <v>2021</v>
      </c>
      <c r="B170" s="61" t="s">
        <v>13</v>
      </c>
      <c r="C170" s="47">
        <v>0</v>
      </c>
      <c r="D170" s="4">
        <v>0</v>
      </c>
      <c r="E170" s="15">
        <f t="shared" si="548"/>
        <v>0</v>
      </c>
      <c r="F170" s="47">
        <v>0</v>
      </c>
      <c r="G170" s="4">
        <v>0</v>
      </c>
      <c r="H170" s="15">
        <f t="shared" si="502"/>
        <v>0</v>
      </c>
      <c r="I170" s="47">
        <v>0</v>
      </c>
      <c r="J170" s="4">
        <v>0</v>
      </c>
      <c r="K170" s="15">
        <f t="shared" si="503"/>
        <v>0</v>
      </c>
      <c r="L170" s="89">
        <v>1.53</v>
      </c>
      <c r="M170" s="4">
        <v>27.297999999999998</v>
      </c>
      <c r="N170" s="15">
        <f t="shared" si="504"/>
        <v>17841.830065359474</v>
      </c>
      <c r="O170" s="89">
        <v>1E-3</v>
      </c>
      <c r="P170" s="4">
        <v>1.345</v>
      </c>
      <c r="Q170" s="15">
        <f t="shared" si="505"/>
        <v>1345000</v>
      </c>
      <c r="R170" s="47">
        <v>0</v>
      </c>
      <c r="S170" s="4">
        <v>0</v>
      </c>
      <c r="T170" s="15">
        <f t="shared" si="506"/>
        <v>0</v>
      </c>
      <c r="U170" s="47"/>
      <c r="V170" s="4"/>
      <c r="W170" s="15"/>
      <c r="X170" s="47">
        <v>0</v>
      </c>
      <c r="Y170" s="4">
        <v>0</v>
      </c>
      <c r="Z170" s="15">
        <f t="shared" si="507"/>
        <v>0</v>
      </c>
      <c r="AA170" s="47">
        <v>0</v>
      </c>
      <c r="AB170" s="4">
        <v>0</v>
      </c>
      <c r="AC170" s="15">
        <f t="shared" si="508"/>
        <v>0</v>
      </c>
      <c r="AD170" s="89">
        <v>6.0570000000000004</v>
      </c>
      <c r="AE170" s="4">
        <v>55.588999999999999</v>
      </c>
      <c r="AF170" s="15">
        <f t="shared" si="509"/>
        <v>9177.6456991910181</v>
      </c>
      <c r="AG170" s="47">
        <v>0</v>
      </c>
      <c r="AH170" s="4">
        <v>0</v>
      </c>
      <c r="AI170" s="15">
        <f t="shared" si="510"/>
        <v>0</v>
      </c>
      <c r="AJ170" s="47">
        <v>0</v>
      </c>
      <c r="AK170" s="4">
        <v>0</v>
      </c>
      <c r="AL170" s="15">
        <f t="shared" si="511"/>
        <v>0</v>
      </c>
      <c r="AM170" s="89">
        <v>125.26061</v>
      </c>
      <c r="AN170" s="4">
        <v>393.46</v>
      </c>
      <c r="AO170" s="15">
        <f t="shared" si="512"/>
        <v>3141.1311185535496</v>
      </c>
      <c r="AP170" s="47">
        <v>0</v>
      </c>
      <c r="AQ170" s="4">
        <v>0</v>
      </c>
      <c r="AR170" s="15">
        <f t="shared" si="513"/>
        <v>0</v>
      </c>
      <c r="AS170" s="47">
        <v>0</v>
      </c>
      <c r="AT170" s="4">
        <v>0</v>
      </c>
      <c r="AU170" s="15">
        <f t="shared" si="514"/>
        <v>0</v>
      </c>
      <c r="AV170" s="47">
        <v>0</v>
      </c>
      <c r="AW170" s="4">
        <v>0</v>
      </c>
      <c r="AX170" s="15">
        <f t="shared" si="515"/>
        <v>0</v>
      </c>
      <c r="AY170" s="47">
        <v>0</v>
      </c>
      <c r="AZ170" s="4">
        <v>0</v>
      </c>
      <c r="BA170" s="15">
        <f t="shared" si="516"/>
        <v>0</v>
      </c>
      <c r="BB170" s="47">
        <v>0</v>
      </c>
      <c r="BC170" s="4">
        <v>0</v>
      </c>
      <c r="BD170" s="15">
        <f t="shared" si="517"/>
        <v>0</v>
      </c>
      <c r="BE170" s="47">
        <v>0</v>
      </c>
      <c r="BF170" s="4">
        <v>0</v>
      </c>
      <c r="BG170" s="15">
        <f t="shared" si="518"/>
        <v>0</v>
      </c>
      <c r="BH170" s="47">
        <v>0</v>
      </c>
      <c r="BI170" s="4">
        <v>0</v>
      </c>
      <c r="BJ170" s="15">
        <f t="shared" si="519"/>
        <v>0</v>
      </c>
      <c r="BK170" s="89">
        <v>2.3183400000000001</v>
      </c>
      <c r="BL170" s="4">
        <v>27.294</v>
      </c>
      <c r="BM170" s="15">
        <f t="shared" si="520"/>
        <v>11773.079013432025</v>
      </c>
      <c r="BN170" s="47">
        <v>0</v>
      </c>
      <c r="BO170" s="4">
        <v>0</v>
      </c>
      <c r="BP170" s="15">
        <f t="shared" si="521"/>
        <v>0</v>
      </c>
      <c r="BQ170" s="89">
        <v>1</v>
      </c>
      <c r="BR170" s="4">
        <v>5.6449999999999996</v>
      </c>
      <c r="BS170" s="15">
        <f t="shared" si="522"/>
        <v>5645</v>
      </c>
      <c r="BT170" s="47">
        <v>0</v>
      </c>
      <c r="BU170" s="4">
        <v>0</v>
      </c>
      <c r="BV170" s="15">
        <f t="shared" si="523"/>
        <v>0</v>
      </c>
      <c r="BW170" s="47">
        <v>0</v>
      </c>
      <c r="BX170" s="4">
        <v>0</v>
      </c>
      <c r="BY170" s="15">
        <f t="shared" si="524"/>
        <v>0</v>
      </c>
      <c r="BZ170" s="47">
        <v>0</v>
      </c>
      <c r="CA170" s="4">
        <v>0</v>
      </c>
      <c r="CB170" s="15">
        <f t="shared" si="525"/>
        <v>0</v>
      </c>
      <c r="CC170" s="89">
        <v>0.95046000000000008</v>
      </c>
      <c r="CD170" s="4">
        <v>14.962999999999999</v>
      </c>
      <c r="CE170" s="15">
        <f t="shared" si="526"/>
        <v>15742.903436230876</v>
      </c>
      <c r="CF170" s="47">
        <v>0</v>
      </c>
      <c r="CG170" s="4">
        <v>0</v>
      </c>
      <c r="CH170" s="15">
        <f t="shared" si="527"/>
        <v>0</v>
      </c>
      <c r="CI170" s="47">
        <v>0</v>
      </c>
      <c r="CJ170" s="4">
        <v>0</v>
      </c>
      <c r="CK170" s="15">
        <f t="shared" si="528"/>
        <v>0</v>
      </c>
      <c r="CL170" s="47">
        <v>0</v>
      </c>
      <c r="CM170" s="4">
        <v>0</v>
      </c>
      <c r="CN170" s="15">
        <f t="shared" si="529"/>
        <v>0</v>
      </c>
      <c r="CO170" s="47">
        <v>0</v>
      </c>
      <c r="CP170" s="4">
        <v>0</v>
      </c>
      <c r="CQ170" s="15">
        <f t="shared" si="530"/>
        <v>0</v>
      </c>
      <c r="CR170" s="47">
        <v>0</v>
      </c>
      <c r="CS170" s="4">
        <v>0</v>
      </c>
      <c r="CT170" s="15">
        <f t="shared" si="531"/>
        <v>0</v>
      </c>
      <c r="CU170" s="47">
        <v>0</v>
      </c>
      <c r="CV170" s="4">
        <v>0</v>
      </c>
      <c r="CW170" s="15">
        <f t="shared" si="532"/>
        <v>0</v>
      </c>
      <c r="CX170" s="47">
        <v>0</v>
      </c>
      <c r="CY170" s="4">
        <v>0</v>
      </c>
      <c r="CZ170" s="15">
        <f t="shared" si="533"/>
        <v>0</v>
      </c>
      <c r="DA170" s="47">
        <v>0</v>
      </c>
      <c r="DB170" s="4">
        <v>0</v>
      </c>
      <c r="DC170" s="15">
        <f t="shared" si="534"/>
        <v>0</v>
      </c>
      <c r="DD170" s="47">
        <v>0</v>
      </c>
      <c r="DE170" s="4">
        <v>0</v>
      </c>
      <c r="DF170" s="15">
        <f t="shared" si="535"/>
        <v>0</v>
      </c>
      <c r="DG170" s="47">
        <v>0</v>
      </c>
      <c r="DH170" s="4">
        <v>0</v>
      </c>
      <c r="DI170" s="15">
        <f t="shared" si="536"/>
        <v>0</v>
      </c>
      <c r="DJ170" s="47">
        <v>0</v>
      </c>
      <c r="DK170" s="4">
        <v>0</v>
      </c>
      <c r="DL170" s="15">
        <f t="shared" si="537"/>
        <v>0</v>
      </c>
      <c r="DM170" s="47">
        <v>0</v>
      </c>
      <c r="DN170" s="4">
        <v>0</v>
      </c>
      <c r="DO170" s="15">
        <f t="shared" si="538"/>
        <v>0</v>
      </c>
      <c r="DP170" s="47">
        <v>0</v>
      </c>
      <c r="DQ170" s="4">
        <v>0</v>
      </c>
      <c r="DR170" s="15">
        <f t="shared" si="539"/>
        <v>0</v>
      </c>
      <c r="DS170" s="47">
        <v>0</v>
      </c>
      <c r="DT170" s="4">
        <v>0</v>
      </c>
      <c r="DU170" s="15">
        <f t="shared" si="540"/>
        <v>0</v>
      </c>
      <c r="DV170" s="47">
        <v>0</v>
      </c>
      <c r="DW170" s="4">
        <v>0</v>
      </c>
      <c r="DX170" s="15">
        <f t="shared" si="541"/>
        <v>0</v>
      </c>
      <c r="DY170" s="47">
        <v>0</v>
      </c>
      <c r="DZ170" s="4">
        <v>0</v>
      </c>
      <c r="EA170" s="15">
        <f t="shared" si="542"/>
        <v>0</v>
      </c>
      <c r="EB170" s="89">
        <v>2.5271999999999997</v>
      </c>
      <c r="EC170" s="4">
        <v>21.96</v>
      </c>
      <c r="ED170" s="15">
        <f t="shared" si="543"/>
        <v>8689.4586894586919</v>
      </c>
      <c r="EE170" s="89">
        <v>9.82</v>
      </c>
      <c r="EF170" s="4">
        <v>88.69</v>
      </c>
      <c r="EG170" s="15">
        <f t="shared" si="544"/>
        <v>9031.5682281059053</v>
      </c>
      <c r="EH170" s="6">
        <f>C170+F170+L170+R170+X170+AA170+AD170+AP170+AY170+BH170+BK170+BN170+BQ170+BW170+BZ170+CC170+CF170+CI170+CR170+DG170+AM170+DJ170+DM170+EB170+EE170+DV170+DA170+CO170+AG170+AJ170+DP170+DD170+AS170+CL170+BE170+BT170+DS170+I170+CX170+DY170+AV170+BB170+CU170+O170</f>
        <v>149.46460999999999</v>
      </c>
      <c r="EI170" s="11">
        <f>D170+G170+M170+S170+Y170+AB170+AE170+AQ170+AZ170+BI170+BL170+BO170+BR170+BX170+CA170+CD170+CG170+CJ170+CS170+DH170+AN170+DK170+DN170+EC170+EF170+DW170+DB170+CP170+AH170+AK170+DQ170+DE170+AT170+CM170+BF170+BU170+DT170+J170+CY170+DZ170+AW170+BC170+CV170+P170</f>
        <v>636.24400000000014</v>
      </c>
    </row>
    <row r="171" spans="1:139" x14ac:dyDescent="0.3">
      <c r="A171" s="60">
        <v>2021</v>
      </c>
      <c r="B171" s="61" t="s">
        <v>14</v>
      </c>
      <c r="C171" s="47">
        <v>0</v>
      </c>
      <c r="D171" s="4">
        <v>0</v>
      </c>
      <c r="E171" s="15">
        <f t="shared" si="548"/>
        <v>0</v>
      </c>
      <c r="F171" s="47">
        <v>0</v>
      </c>
      <c r="G171" s="4">
        <v>0</v>
      </c>
      <c r="H171" s="15">
        <f t="shared" si="502"/>
        <v>0</v>
      </c>
      <c r="I171" s="47">
        <v>0</v>
      </c>
      <c r="J171" s="4">
        <v>0</v>
      </c>
      <c r="K171" s="15">
        <f t="shared" si="503"/>
        <v>0</v>
      </c>
      <c r="L171" s="89">
        <v>0.36687999999999998</v>
      </c>
      <c r="M171" s="4">
        <v>3.8929999999999998</v>
      </c>
      <c r="N171" s="15">
        <f t="shared" si="504"/>
        <v>10611.09899694723</v>
      </c>
      <c r="O171" s="47">
        <v>0</v>
      </c>
      <c r="P171" s="4">
        <v>0</v>
      </c>
      <c r="Q171" s="15">
        <f t="shared" si="505"/>
        <v>0</v>
      </c>
      <c r="R171" s="47">
        <v>0</v>
      </c>
      <c r="S171" s="4">
        <v>0</v>
      </c>
      <c r="T171" s="15">
        <f t="shared" si="506"/>
        <v>0</v>
      </c>
      <c r="U171" s="47"/>
      <c r="V171" s="4"/>
      <c r="W171" s="15"/>
      <c r="X171" s="47">
        <v>0</v>
      </c>
      <c r="Y171" s="4">
        <v>0</v>
      </c>
      <c r="Z171" s="15">
        <f t="shared" si="507"/>
        <v>0</v>
      </c>
      <c r="AA171" s="47">
        <v>0</v>
      </c>
      <c r="AB171" s="4">
        <v>0</v>
      </c>
      <c r="AC171" s="15">
        <f t="shared" si="508"/>
        <v>0</v>
      </c>
      <c r="AD171" s="89">
        <v>0.68</v>
      </c>
      <c r="AE171" s="4">
        <v>49.497999999999998</v>
      </c>
      <c r="AF171" s="15">
        <f t="shared" si="509"/>
        <v>72791.176470588223</v>
      </c>
      <c r="AG171" s="47">
        <v>0</v>
      </c>
      <c r="AH171" s="4">
        <v>0</v>
      </c>
      <c r="AI171" s="15">
        <f t="shared" si="510"/>
        <v>0</v>
      </c>
      <c r="AJ171" s="47">
        <v>0</v>
      </c>
      <c r="AK171" s="4">
        <v>0</v>
      </c>
      <c r="AL171" s="15">
        <f t="shared" si="511"/>
        <v>0</v>
      </c>
      <c r="AM171" s="89">
        <v>110.181</v>
      </c>
      <c r="AN171" s="4">
        <v>421.72699999999998</v>
      </c>
      <c r="AO171" s="15">
        <f t="shared" si="512"/>
        <v>3827.5837031793139</v>
      </c>
      <c r="AP171" s="47">
        <v>0</v>
      </c>
      <c r="AQ171" s="4">
        <v>0</v>
      </c>
      <c r="AR171" s="15">
        <f t="shared" si="513"/>
        <v>0</v>
      </c>
      <c r="AS171" s="47">
        <v>0</v>
      </c>
      <c r="AT171" s="4">
        <v>0</v>
      </c>
      <c r="AU171" s="15">
        <f t="shared" si="514"/>
        <v>0</v>
      </c>
      <c r="AV171" s="47">
        <v>0</v>
      </c>
      <c r="AW171" s="4">
        <v>0</v>
      </c>
      <c r="AX171" s="15">
        <f t="shared" si="515"/>
        <v>0</v>
      </c>
      <c r="AY171" s="47">
        <v>0</v>
      </c>
      <c r="AZ171" s="4">
        <v>0</v>
      </c>
      <c r="BA171" s="15">
        <f t="shared" si="516"/>
        <v>0</v>
      </c>
      <c r="BB171" s="47">
        <v>0</v>
      </c>
      <c r="BC171" s="4">
        <v>0</v>
      </c>
      <c r="BD171" s="15">
        <f t="shared" si="517"/>
        <v>0</v>
      </c>
      <c r="BE171" s="47">
        <v>0</v>
      </c>
      <c r="BF171" s="4">
        <v>0</v>
      </c>
      <c r="BG171" s="15">
        <f t="shared" si="518"/>
        <v>0</v>
      </c>
      <c r="BH171" s="47">
        <v>0</v>
      </c>
      <c r="BI171" s="4">
        <v>0</v>
      </c>
      <c r="BJ171" s="15">
        <f t="shared" si="519"/>
        <v>0</v>
      </c>
      <c r="BK171" s="47">
        <v>0</v>
      </c>
      <c r="BL171" s="4">
        <v>0</v>
      </c>
      <c r="BM171" s="15">
        <f t="shared" si="520"/>
        <v>0</v>
      </c>
      <c r="BN171" s="47">
        <v>0</v>
      </c>
      <c r="BO171" s="4">
        <v>0</v>
      </c>
      <c r="BP171" s="15">
        <f t="shared" si="521"/>
        <v>0</v>
      </c>
      <c r="BQ171" s="47">
        <v>0</v>
      </c>
      <c r="BR171" s="4">
        <v>0</v>
      </c>
      <c r="BS171" s="15">
        <f t="shared" si="522"/>
        <v>0</v>
      </c>
      <c r="BT171" s="47">
        <v>0</v>
      </c>
      <c r="BU171" s="4">
        <v>0</v>
      </c>
      <c r="BV171" s="15">
        <f t="shared" si="523"/>
        <v>0</v>
      </c>
      <c r="BW171" s="47">
        <v>0</v>
      </c>
      <c r="BX171" s="4">
        <v>0</v>
      </c>
      <c r="BY171" s="15">
        <f t="shared" si="524"/>
        <v>0</v>
      </c>
      <c r="BZ171" s="89">
        <v>1.8</v>
      </c>
      <c r="CA171" s="4">
        <v>16.707999999999998</v>
      </c>
      <c r="CB171" s="15">
        <f t="shared" si="525"/>
        <v>9282.2222222222226</v>
      </c>
      <c r="CC171" s="89">
        <v>10.21247</v>
      </c>
      <c r="CD171" s="4">
        <v>143.88499999999999</v>
      </c>
      <c r="CE171" s="15">
        <f t="shared" si="526"/>
        <v>14089.147875097797</v>
      </c>
      <c r="CF171" s="47">
        <v>0</v>
      </c>
      <c r="CG171" s="4">
        <v>0</v>
      </c>
      <c r="CH171" s="15">
        <f t="shared" si="527"/>
        <v>0</v>
      </c>
      <c r="CI171" s="47">
        <v>0</v>
      </c>
      <c r="CJ171" s="4">
        <v>0</v>
      </c>
      <c r="CK171" s="15">
        <f t="shared" si="528"/>
        <v>0</v>
      </c>
      <c r="CL171" s="47">
        <v>0</v>
      </c>
      <c r="CM171" s="4">
        <v>0</v>
      </c>
      <c r="CN171" s="15">
        <f t="shared" si="529"/>
        <v>0</v>
      </c>
      <c r="CO171" s="47">
        <v>0</v>
      </c>
      <c r="CP171" s="4">
        <v>0</v>
      </c>
      <c r="CQ171" s="15">
        <f t="shared" si="530"/>
        <v>0</v>
      </c>
      <c r="CR171" s="47">
        <v>0</v>
      </c>
      <c r="CS171" s="4">
        <v>0</v>
      </c>
      <c r="CT171" s="15">
        <f t="shared" si="531"/>
        <v>0</v>
      </c>
      <c r="CU171" s="47">
        <v>0</v>
      </c>
      <c r="CV171" s="4">
        <v>0</v>
      </c>
      <c r="CW171" s="15">
        <f t="shared" si="532"/>
        <v>0</v>
      </c>
      <c r="CX171" s="47">
        <v>0</v>
      </c>
      <c r="CY171" s="4">
        <v>0</v>
      </c>
      <c r="CZ171" s="15">
        <f t="shared" si="533"/>
        <v>0</v>
      </c>
      <c r="DA171" s="47">
        <v>0</v>
      </c>
      <c r="DB171" s="4">
        <v>0</v>
      </c>
      <c r="DC171" s="15">
        <f t="shared" si="534"/>
        <v>0</v>
      </c>
      <c r="DD171" s="47">
        <v>0</v>
      </c>
      <c r="DE171" s="4">
        <v>0</v>
      </c>
      <c r="DF171" s="15">
        <f t="shared" si="535"/>
        <v>0</v>
      </c>
      <c r="DG171" s="47">
        <v>0</v>
      </c>
      <c r="DH171" s="4">
        <v>0</v>
      </c>
      <c r="DI171" s="15">
        <f t="shared" si="536"/>
        <v>0</v>
      </c>
      <c r="DJ171" s="47">
        <v>0</v>
      </c>
      <c r="DK171" s="4">
        <v>0</v>
      </c>
      <c r="DL171" s="15">
        <f t="shared" si="537"/>
        <v>0</v>
      </c>
      <c r="DM171" s="47">
        <v>0</v>
      </c>
      <c r="DN171" s="4">
        <v>0</v>
      </c>
      <c r="DO171" s="15">
        <f t="shared" si="538"/>
        <v>0</v>
      </c>
      <c r="DP171" s="47">
        <v>0</v>
      </c>
      <c r="DQ171" s="4">
        <v>0</v>
      </c>
      <c r="DR171" s="15">
        <f t="shared" si="539"/>
        <v>0</v>
      </c>
      <c r="DS171" s="47">
        <v>0</v>
      </c>
      <c r="DT171" s="4">
        <v>0</v>
      </c>
      <c r="DU171" s="15">
        <f t="shared" si="540"/>
        <v>0</v>
      </c>
      <c r="DV171" s="47">
        <v>0</v>
      </c>
      <c r="DW171" s="4">
        <v>0</v>
      </c>
      <c r="DX171" s="15">
        <f t="shared" si="541"/>
        <v>0</v>
      </c>
      <c r="DY171" s="47">
        <v>0</v>
      </c>
      <c r="DZ171" s="4">
        <v>0</v>
      </c>
      <c r="EA171" s="15">
        <f t="shared" si="542"/>
        <v>0</v>
      </c>
      <c r="EB171" s="89">
        <v>9.8917999999999999</v>
      </c>
      <c r="EC171" s="4">
        <v>79.631</v>
      </c>
      <c r="ED171" s="15">
        <f t="shared" si="543"/>
        <v>8050.2031986089496</v>
      </c>
      <c r="EE171" s="89">
        <v>4.8390000000000004</v>
      </c>
      <c r="EF171" s="4">
        <v>61.046999999999997</v>
      </c>
      <c r="EG171" s="15">
        <f t="shared" si="544"/>
        <v>12615.623062616241</v>
      </c>
      <c r="EH171" s="6">
        <f t="shared" ref="EH171:EH174" si="549">C171+F171+L171+R171+X171+AA171+AD171+AP171+AY171+BH171+BK171+BN171+BQ171+BW171+BZ171+CC171+CF171+CI171+CR171+DG171+AM171+DJ171+DM171+EB171+EE171+DV171+DA171+CO171+AG171+AJ171+DP171+DD171+AS171+CL171+BE171+BT171+DS171+I171+CX171+DY171+AV171+BB171+CU171+O171</f>
        <v>137.97114999999999</v>
      </c>
      <c r="EI171" s="11">
        <f t="shared" ref="EI171:EI174" si="550">D171+G171+M171+S171+Y171+AB171+AE171+AQ171+AZ171+BI171+BL171+BO171+BR171+BX171+CA171+CD171+CG171+CJ171+CS171+DH171+AN171+DK171+DN171+EC171+EF171+DW171+DB171+CP171+AH171+AK171+DQ171+DE171+AT171+CM171+BF171+BU171+DT171+J171+CY171+DZ171+AW171+BC171+CV171+P171</f>
        <v>776.38900000000001</v>
      </c>
    </row>
    <row r="172" spans="1:139" x14ac:dyDescent="0.3">
      <c r="A172" s="60">
        <v>2021</v>
      </c>
      <c r="B172" s="15" t="s">
        <v>15</v>
      </c>
      <c r="C172" s="47">
        <v>0</v>
      </c>
      <c r="D172" s="4">
        <v>0</v>
      </c>
      <c r="E172" s="15">
        <f t="shared" si="548"/>
        <v>0</v>
      </c>
      <c r="F172" s="47">
        <v>0</v>
      </c>
      <c r="G172" s="4">
        <v>0</v>
      </c>
      <c r="H172" s="15">
        <f t="shared" si="502"/>
        <v>0</v>
      </c>
      <c r="I172" s="47">
        <v>0</v>
      </c>
      <c r="J172" s="4">
        <v>0</v>
      </c>
      <c r="K172" s="15">
        <f t="shared" si="503"/>
        <v>0</v>
      </c>
      <c r="L172" s="89">
        <v>3.7884499999999997</v>
      </c>
      <c r="M172" s="4">
        <v>36.743000000000002</v>
      </c>
      <c r="N172" s="15">
        <f t="shared" si="504"/>
        <v>9698.6894376328055</v>
      </c>
      <c r="O172" s="47">
        <v>0</v>
      </c>
      <c r="P172" s="4">
        <v>0</v>
      </c>
      <c r="Q172" s="15">
        <f t="shared" si="505"/>
        <v>0</v>
      </c>
      <c r="R172" s="47">
        <v>0</v>
      </c>
      <c r="S172" s="4">
        <v>0</v>
      </c>
      <c r="T172" s="15">
        <f t="shared" si="506"/>
        <v>0</v>
      </c>
      <c r="U172" s="47"/>
      <c r="V172" s="4"/>
      <c r="W172" s="15"/>
      <c r="X172" s="47">
        <v>0</v>
      </c>
      <c r="Y172" s="4">
        <v>0</v>
      </c>
      <c r="Z172" s="15">
        <f t="shared" si="507"/>
        <v>0</v>
      </c>
      <c r="AA172" s="47">
        <v>0</v>
      </c>
      <c r="AB172" s="4">
        <v>0</v>
      </c>
      <c r="AC172" s="15">
        <f t="shared" si="508"/>
        <v>0</v>
      </c>
      <c r="AD172" s="89">
        <v>8.5000000000000006E-2</v>
      </c>
      <c r="AE172" s="4">
        <v>8.1760000000000002</v>
      </c>
      <c r="AF172" s="15">
        <f t="shared" si="509"/>
        <v>96188.23529411765</v>
      </c>
      <c r="AG172" s="47">
        <v>0</v>
      </c>
      <c r="AH172" s="4">
        <v>0</v>
      </c>
      <c r="AI172" s="15">
        <f t="shared" si="510"/>
        <v>0</v>
      </c>
      <c r="AJ172" s="47">
        <v>0</v>
      </c>
      <c r="AK172" s="4">
        <v>0</v>
      </c>
      <c r="AL172" s="15">
        <f t="shared" si="511"/>
        <v>0</v>
      </c>
      <c r="AM172" s="89">
        <v>108.18210999999999</v>
      </c>
      <c r="AN172" s="4">
        <v>398.18400000000003</v>
      </c>
      <c r="AO172" s="15">
        <f t="shared" si="512"/>
        <v>3680.6825084110492</v>
      </c>
      <c r="AP172" s="47">
        <v>0</v>
      </c>
      <c r="AQ172" s="4">
        <v>0</v>
      </c>
      <c r="AR172" s="15">
        <f t="shared" si="513"/>
        <v>0</v>
      </c>
      <c r="AS172" s="47">
        <v>0</v>
      </c>
      <c r="AT172" s="4">
        <v>0</v>
      </c>
      <c r="AU172" s="15">
        <f t="shared" si="514"/>
        <v>0</v>
      </c>
      <c r="AV172" s="47">
        <v>0</v>
      </c>
      <c r="AW172" s="4">
        <v>0</v>
      </c>
      <c r="AX172" s="15">
        <f t="shared" si="515"/>
        <v>0</v>
      </c>
      <c r="AY172" s="47">
        <v>0</v>
      </c>
      <c r="AZ172" s="4">
        <v>0</v>
      </c>
      <c r="BA172" s="15">
        <f t="shared" si="516"/>
        <v>0</v>
      </c>
      <c r="BB172" s="47">
        <v>0</v>
      </c>
      <c r="BC172" s="4">
        <v>0</v>
      </c>
      <c r="BD172" s="15">
        <f t="shared" si="517"/>
        <v>0</v>
      </c>
      <c r="BE172" s="47">
        <v>0</v>
      </c>
      <c r="BF172" s="4">
        <v>0</v>
      </c>
      <c r="BG172" s="15">
        <f t="shared" si="518"/>
        <v>0</v>
      </c>
      <c r="BH172" s="47">
        <v>0</v>
      </c>
      <c r="BI172" s="4">
        <v>0</v>
      </c>
      <c r="BJ172" s="15">
        <f t="shared" si="519"/>
        <v>0</v>
      </c>
      <c r="BK172" s="89">
        <v>0.31016000000000005</v>
      </c>
      <c r="BL172" s="4">
        <v>7.484</v>
      </c>
      <c r="BM172" s="15">
        <f t="shared" si="520"/>
        <v>24129.481557905594</v>
      </c>
      <c r="BN172" s="47">
        <v>0</v>
      </c>
      <c r="BO172" s="4">
        <v>0</v>
      </c>
      <c r="BP172" s="15">
        <f t="shared" si="521"/>
        <v>0</v>
      </c>
      <c r="BQ172" s="47">
        <v>0</v>
      </c>
      <c r="BR172" s="4">
        <v>0</v>
      </c>
      <c r="BS172" s="15">
        <f t="shared" si="522"/>
        <v>0</v>
      </c>
      <c r="BT172" s="47">
        <v>0</v>
      </c>
      <c r="BU172" s="4">
        <v>0</v>
      </c>
      <c r="BV172" s="15">
        <f t="shared" si="523"/>
        <v>0</v>
      </c>
      <c r="BW172" s="47">
        <v>0</v>
      </c>
      <c r="BX172" s="4">
        <v>0</v>
      </c>
      <c r="BY172" s="15">
        <f t="shared" si="524"/>
        <v>0</v>
      </c>
      <c r="BZ172" s="89">
        <v>0.55000000000000004</v>
      </c>
      <c r="CA172" s="4">
        <v>3.5750000000000002</v>
      </c>
      <c r="CB172" s="15">
        <f t="shared" si="525"/>
        <v>6500</v>
      </c>
      <c r="CC172" s="89">
        <v>0.93006</v>
      </c>
      <c r="CD172" s="4">
        <v>10.625</v>
      </c>
      <c r="CE172" s="15">
        <f t="shared" si="526"/>
        <v>11423.994150914994</v>
      </c>
      <c r="CF172" s="47">
        <v>0</v>
      </c>
      <c r="CG172" s="4">
        <v>0</v>
      </c>
      <c r="CH172" s="15">
        <f t="shared" si="527"/>
        <v>0</v>
      </c>
      <c r="CI172" s="47">
        <v>0</v>
      </c>
      <c r="CJ172" s="4">
        <v>0</v>
      </c>
      <c r="CK172" s="15">
        <f t="shared" si="528"/>
        <v>0</v>
      </c>
      <c r="CL172" s="47">
        <v>0</v>
      </c>
      <c r="CM172" s="4">
        <v>0</v>
      </c>
      <c r="CN172" s="15">
        <f t="shared" si="529"/>
        <v>0</v>
      </c>
      <c r="CO172" s="47">
        <v>0</v>
      </c>
      <c r="CP172" s="4">
        <v>0</v>
      </c>
      <c r="CQ172" s="15">
        <f t="shared" si="530"/>
        <v>0</v>
      </c>
      <c r="CR172" s="47">
        <v>0</v>
      </c>
      <c r="CS172" s="4">
        <v>0</v>
      </c>
      <c r="CT172" s="15">
        <f t="shared" si="531"/>
        <v>0</v>
      </c>
      <c r="CU172" s="47">
        <v>0</v>
      </c>
      <c r="CV172" s="4">
        <v>0</v>
      </c>
      <c r="CW172" s="15">
        <f t="shared" si="532"/>
        <v>0</v>
      </c>
      <c r="CX172" s="47">
        <v>0</v>
      </c>
      <c r="CY172" s="4">
        <v>0</v>
      </c>
      <c r="CZ172" s="15">
        <f t="shared" si="533"/>
        <v>0</v>
      </c>
      <c r="DA172" s="47">
        <v>0</v>
      </c>
      <c r="DB172" s="4">
        <v>0</v>
      </c>
      <c r="DC172" s="15">
        <f t="shared" si="534"/>
        <v>0</v>
      </c>
      <c r="DD172" s="47">
        <v>0</v>
      </c>
      <c r="DE172" s="4">
        <v>0</v>
      </c>
      <c r="DF172" s="15">
        <f t="shared" si="535"/>
        <v>0</v>
      </c>
      <c r="DG172" s="47">
        <v>0</v>
      </c>
      <c r="DH172" s="4">
        <v>0</v>
      </c>
      <c r="DI172" s="15">
        <f t="shared" si="536"/>
        <v>0</v>
      </c>
      <c r="DJ172" s="47">
        <v>0</v>
      </c>
      <c r="DK172" s="4">
        <v>0</v>
      </c>
      <c r="DL172" s="15">
        <f t="shared" si="537"/>
        <v>0</v>
      </c>
      <c r="DM172" s="47">
        <v>0</v>
      </c>
      <c r="DN172" s="4">
        <v>0</v>
      </c>
      <c r="DO172" s="15">
        <f t="shared" si="538"/>
        <v>0</v>
      </c>
      <c r="DP172" s="89">
        <v>0.1575</v>
      </c>
      <c r="DQ172" s="4">
        <v>8.9649999999999999</v>
      </c>
      <c r="DR172" s="15">
        <f t="shared" si="539"/>
        <v>56920.634920634919</v>
      </c>
      <c r="DS172" s="47">
        <v>0</v>
      </c>
      <c r="DT172" s="4">
        <v>0</v>
      </c>
      <c r="DU172" s="15">
        <f t="shared" si="540"/>
        <v>0</v>
      </c>
      <c r="DV172" s="47">
        <v>0</v>
      </c>
      <c r="DW172" s="4">
        <v>0</v>
      </c>
      <c r="DX172" s="15">
        <f t="shared" si="541"/>
        <v>0</v>
      </c>
      <c r="DY172" s="47">
        <v>0</v>
      </c>
      <c r="DZ172" s="4">
        <v>0</v>
      </c>
      <c r="EA172" s="15">
        <f t="shared" si="542"/>
        <v>0</v>
      </c>
      <c r="EB172" s="89">
        <v>1.1599999999999999</v>
      </c>
      <c r="EC172" s="4">
        <v>9.6880000000000006</v>
      </c>
      <c r="ED172" s="15">
        <f t="shared" si="543"/>
        <v>8351.7241379310362</v>
      </c>
      <c r="EE172" s="89">
        <v>3.72</v>
      </c>
      <c r="EF172" s="4">
        <v>49.01</v>
      </c>
      <c r="EG172" s="15">
        <f t="shared" si="544"/>
        <v>13174.731182795698</v>
      </c>
      <c r="EH172" s="6">
        <f t="shared" si="549"/>
        <v>118.88327999999998</v>
      </c>
      <c r="EI172" s="11">
        <f t="shared" si="550"/>
        <v>532.45000000000005</v>
      </c>
    </row>
    <row r="173" spans="1:139" x14ac:dyDescent="0.3">
      <c r="A173" s="60">
        <v>2021</v>
      </c>
      <c r="B173" s="61" t="s">
        <v>16</v>
      </c>
      <c r="C173" s="47">
        <v>0</v>
      </c>
      <c r="D173" s="4">
        <v>0</v>
      </c>
      <c r="E173" s="15">
        <f t="shared" si="548"/>
        <v>0</v>
      </c>
      <c r="F173" s="47">
        <v>0</v>
      </c>
      <c r="G173" s="4">
        <v>0</v>
      </c>
      <c r="H173" s="15">
        <f t="shared" si="502"/>
        <v>0</v>
      </c>
      <c r="I173" s="47">
        <v>0</v>
      </c>
      <c r="J173" s="4">
        <v>0</v>
      </c>
      <c r="K173" s="15">
        <f t="shared" si="503"/>
        <v>0</v>
      </c>
      <c r="L173" s="89">
        <v>2.69841</v>
      </c>
      <c r="M173" s="4">
        <v>30.809000000000001</v>
      </c>
      <c r="N173" s="15">
        <f t="shared" si="504"/>
        <v>11417.464358640829</v>
      </c>
      <c r="O173" s="47">
        <v>0</v>
      </c>
      <c r="P173" s="4">
        <v>0</v>
      </c>
      <c r="Q173" s="15">
        <f t="shared" si="505"/>
        <v>0</v>
      </c>
      <c r="R173" s="47">
        <v>0</v>
      </c>
      <c r="S173" s="4">
        <v>0</v>
      </c>
      <c r="T173" s="15">
        <f t="shared" si="506"/>
        <v>0</v>
      </c>
      <c r="U173" s="47"/>
      <c r="V173" s="4"/>
      <c r="W173" s="15"/>
      <c r="X173" s="47">
        <v>0</v>
      </c>
      <c r="Y173" s="4">
        <v>0</v>
      </c>
      <c r="Z173" s="15">
        <f t="shared" si="507"/>
        <v>0</v>
      </c>
      <c r="AA173" s="47">
        <v>0</v>
      </c>
      <c r="AB173" s="4">
        <v>0</v>
      </c>
      <c r="AC173" s="15">
        <f t="shared" si="508"/>
        <v>0</v>
      </c>
      <c r="AD173" s="89">
        <v>3.7</v>
      </c>
      <c r="AE173" s="4">
        <v>80.644000000000005</v>
      </c>
      <c r="AF173" s="15">
        <f t="shared" si="509"/>
        <v>21795.675675675673</v>
      </c>
      <c r="AG173" s="47">
        <v>0</v>
      </c>
      <c r="AH173" s="4">
        <v>0</v>
      </c>
      <c r="AI173" s="15">
        <f t="shared" si="510"/>
        <v>0</v>
      </c>
      <c r="AJ173" s="47">
        <v>0</v>
      </c>
      <c r="AK173" s="4">
        <v>0</v>
      </c>
      <c r="AL173" s="15">
        <f t="shared" si="511"/>
        <v>0</v>
      </c>
      <c r="AM173" s="89">
        <v>89.02758</v>
      </c>
      <c r="AN173" s="4">
        <v>361.67599999999999</v>
      </c>
      <c r="AO173" s="15">
        <f t="shared" si="512"/>
        <v>4062.5163572906276</v>
      </c>
      <c r="AP173" s="47">
        <v>0</v>
      </c>
      <c r="AQ173" s="4">
        <v>0</v>
      </c>
      <c r="AR173" s="15">
        <f t="shared" si="513"/>
        <v>0</v>
      </c>
      <c r="AS173" s="47">
        <v>0</v>
      </c>
      <c r="AT173" s="4">
        <v>0</v>
      </c>
      <c r="AU173" s="15">
        <f t="shared" si="514"/>
        <v>0</v>
      </c>
      <c r="AV173" s="47">
        <v>0</v>
      </c>
      <c r="AW173" s="4">
        <v>0</v>
      </c>
      <c r="AX173" s="15">
        <f t="shared" si="515"/>
        <v>0</v>
      </c>
      <c r="AY173" s="47">
        <v>0</v>
      </c>
      <c r="AZ173" s="4">
        <v>0</v>
      </c>
      <c r="BA173" s="15">
        <f t="shared" si="516"/>
        <v>0</v>
      </c>
      <c r="BB173" s="47">
        <v>0</v>
      </c>
      <c r="BC173" s="4">
        <v>0</v>
      </c>
      <c r="BD173" s="15">
        <f t="shared" si="517"/>
        <v>0</v>
      </c>
      <c r="BE173" s="47">
        <v>0</v>
      </c>
      <c r="BF173" s="4">
        <v>0</v>
      </c>
      <c r="BG173" s="15">
        <f t="shared" si="518"/>
        <v>0</v>
      </c>
      <c r="BH173" s="47">
        <v>0</v>
      </c>
      <c r="BI173" s="4">
        <v>0</v>
      </c>
      <c r="BJ173" s="15">
        <f t="shared" si="519"/>
        <v>0</v>
      </c>
      <c r="BK173" s="89">
        <v>7.4999999999999997E-2</v>
      </c>
      <c r="BL173" s="4">
        <v>1.966</v>
      </c>
      <c r="BM173" s="15">
        <f t="shared" si="520"/>
        <v>26213.333333333336</v>
      </c>
      <c r="BN173" s="47">
        <v>0</v>
      </c>
      <c r="BO173" s="4">
        <v>0</v>
      </c>
      <c r="BP173" s="15">
        <f t="shared" si="521"/>
        <v>0</v>
      </c>
      <c r="BQ173" s="89">
        <v>0.36249999999999999</v>
      </c>
      <c r="BR173" s="4">
        <v>4.1319999999999997</v>
      </c>
      <c r="BS173" s="15">
        <f t="shared" si="522"/>
        <v>11398.620689655172</v>
      </c>
      <c r="BT173" s="47">
        <v>0</v>
      </c>
      <c r="BU173" s="4">
        <v>0</v>
      </c>
      <c r="BV173" s="15">
        <f t="shared" si="523"/>
        <v>0</v>
      </c>
      <c r="BW173" s="47">
        <v>0</v>
      </c>
      <c r="BX173" s="4">
        <v>0</v>
      </c>
      <c r="BY173" s="15">
        <f t="shared" si="524"/>
        <v>0</v>
      </c>
      <c r="BZ173" s="89">
        <v>0.36</v>
      </c>
      <c r="CA173" s="4">
        <v>3.3839999999999999</v>
      </c>
      <c r="CB173" s="15">
        <f t="shared" si="525"/>
        <v>9400</v>
      </c>
      <c r="CC173" s="47">
        <v>0</v>
      </c>
      <c r="CD173" s="4">
        <v>0</v>
      </c>
      <c r="CE173" s="15">
        <f t="shared" si="526"/>
        <v>0</v>
      </c>
      <c r="CF173" s="47">
        <v>0</v>
      </c>
      <c r="CG173" s="4">
        <v>0</v>
      </c>
      <c r="CH173" s="15">
        <f t="shared" si="527"/>
        <v>0</v>
      </c>
      <c r="CI173" s="47">
        <v>0</v>
      </c>
      <c r="CJ173" s="4">
        <v>0</v>
      </c>
      <c r="CK173" s="15">
        <f t="shared" si="528"/>
        <v>0</v>
      </c>
      <c r="CL173" s="47">
        <v>0</v>
      </c>
      <c r="CM173" s="4">
        <v>0</v>
      </c>
      <c r="CN173" s="15">
        <f t="shared" si="529"/>
        <v>0</v>
      </c>
      <c r="CO173" s="47">
        <v>0</v>
      </c>
      <c r="CP173" s="4">
        <v>0</v>
      </c>
      <c r="CQ173" s="15">
        <f t="shared" si="530"/>
        <v>0</v>
      </c>
      <c r="CR173" s="47">
        <v>0</v>
      </c>
      <c r="CS173" s="4">
        <v>0</v>
      </c>
      <c r="CT173" s="15">
        <f t="shared" si="531"/>
        <v>0</v>
      </c>
      <c r="CU173" s="47">
        <v>0</v>
      </c>
      <c r="CV173" s="4">
        <v>0</v>
      </c>
      <c r="CW173" s="15">
        <f t="shared" si="532"/>
        <v>0</v>
      </c>
      <c r="CX173" s="47">
        <v>0</v>
      </c>
      <c r="CY173" s="4">
        <v>0</v>
      </c>
      <c r="CZ173" s="15">
        <f t="shared" si="533"/>
        <v>0</v>
      </c>
      <c r="DA173" s="47">
        <v>0</v>
      </c>
      <c r="DB173" s="4">
        <v>0</v>
      </c>
      <c r="DC173" s="15">
        <f t="shared" si="534"/>
        <v>0</v>
      </c>
      <c r="DD173" s="47">
        <v>0</v>
      </c>
      <c r="DE173" s="4">
        <v>0</v>
      </c>
      <c r="DF173" s="15">
        <f t="shared" si="535"/>
        <v>0</v>
      </c>
      <c r="DG173" s="47">
        <v>0</v>
      </c>
      <c r="DH173" s="4">
        <v>0</v>
      </c>
      <c r="DI173" s="15">
        <f t="shared" si="536"/>
        <v>0</v>
      </c>
      <c r="DJ173" s="47">
        <v>0</v>
      </c>
      <c r="DK173" s="4">
        <v>0</v>
      </c>
      <c r="DL173" s="15">
        <f t="shared" si="537"/>
        <v>0</v>
      </c>
      <c r="DM173" s="47">
        <v>0</v>
      </c>
      <c r="DN173" s="4">
        <v>0</v>
      </c>
      <c r="DO173" s="15">
        <f t="shared" si="538"/>
        <v>0</v>
      </c>
      <c r="DP173" s="47">
        <v>0</v>
      </c>
      <c r="DQ173" s="4">
        <v>0</v>
      </c>
      <c r="DR173" s="15">
        <f t="shared" si="539"/>
        <v>0</v>
      </c>
      <c r="DS173" s="47">
        <v>0</v>
      </c>
      <c r="DT173" s="4">
        <v>0</v>
      </c>
      <c r="DU173" s="15">
        <f t="shared" si="540"/>
        <v>0</v>
      </c>
      <c r="DV173" s="47">
        <v>0</v>
      </c>
      <c r="DW173" s="4">
        <v>0</v>
      </c>
      <c r="DX173" s="15">
        <f t="shared" si="541"/>
        <v>0</v>
      </c>
      <c r="DY173" s="47">
        <v>0</v>
      </c>
      <c r="DZ173" s="4">
        <v>0</v>
      </c>
      <c r="EA173" s="15">
        <f t="shared" si="542"/>
        <v>0</v>
      </c>
      <c r="EB173" s="89">
        <v>2.09646</v>
      </c>
      <c r="EC173" s="4">
        <v>29.835000000000001</v>
      </c>
      <c r="ED173" s="15">
        <f t="shared" si="543"/>
        <v>14231.132480467073</v>
      </c>
      <c r="EE173" s="89">
        <v>5.56</v>
      </c>
      <c r="EF173" s="4">
        <v>49.773000000000003</v>
      </c>
      <c r="EG173" s="15">
        <f t="shared" si="544"/>
        <v>8951.9784172661875</v>
      </c>
      <c r="EH173" s="6">
        <f t="shared" si="549"/>
        <v>103.87994999999999</v>
      </c>
      <c r="EI173" s="11">
        <f t="shared" si="550"/>
        <v>562.21900000000005</v>
      </c>
    </row>
    <row r="174" spans="1:139" ht="15" thickBot="1" x14ac:dyDescent="0.35">
      <c r="A174" s="78"/>
      <c r="B174" s="80" t="s">
        <v>17</v>
      </c>
      <c r="C174" s="81">
        <f t="shared" ref="C174:D174" si="551">SUM(C162:C173)</f>
        <v>0.36</v>
      </c>
      <c r="D174" s="82">
        <f t="shared" si="551"/>
        <v>3.0419999999999998</v>
      </c>
      <c r="E174" s="49"/>
      <c r="F174" s="81">
        <f t="shared" ref="F174:G174" si="552">SUM(F162:F173)</f>
        <v>0</v>
      </c>
      <c r="G174" s="82">
        <f t="shared" si="552"/>
        <v>0</v>
      </c>
      <c r="H174" s="49"/>
      <c r="I174" s="81">
        <f t="shared" ref="I174:J174" si="553">SUM(I162:I173)</f>
        <v>0</v>
      </c>
      <c r="J174" s="82">
        <f t="shared" si="553"/>
        <v>0</v>
      </c>
      <c r="K174" s="49"/>
      <c r="L174" s="81">
        <f t="shared" ref="L174:M174" si="554">SUM(L162:L173)</f>
        <v>88.611658949615688</v>
      </c>
      <c r="M174" s="82">
        <f t="shared" si="554"/>
        <v>186.214</v>
      </c>
      <c r="N174" s="49"/>
      <c r="O174" s="81">
        <f t="shared" ref="O174:P174" si="555">SUM(O162:O173)</f>
        <v>1E-3</v>
      </c>
      <c r="P174" s="82">
        <f t="shared" si="555"/>
        <v>1.345</v>
      </c>
      <c r="Q174" s="49"/>
      <c r="R174" s="81">
        <f t="shared" ref="R174:S174" si="556">SUM(R162:R173)</f>
        <v>0</v>
      </c>
      <c r="S174" s="82">
        <f t="shared" si="556"/>
        <v>0</v>
      </c>
      <c r="T174" s="49"/>
      <c r="U174" s="81"/>
      <c r="V174" s="82"/>
      <c r="W174" s="49"/>
      <c r="X174" s="81">
        <f t="shared" ref="X174:Y174" si="557">SUM(X162:X173)</f>
        <v>0</v>
      </c>
      <c r="Y174" s="82">
        <f t="shared" si="557"/>
        <v>0</v>
      </c>
      <c r="Z174" s="49"/>
      <c r="AA174" s="81">
        <f t="shared" ref="AA174:AB174" si="558">SUM(AA162:AA173)</f>
        <v>0</v>
      </c>
      <c r="AB174" s="82">
        <f t="shared" si="558"/>
        <v>0</v>
      </c>
      <c r="AC174" s="49"/>
      <c r="AD174" s="81">
        <f t="shared" ref="AD174:AE174" si="559">SUM(AD162:AD173)</f>
        <v>42.714298151587975</v>
      </c>
      <c r="AE174" s="82">
        <f t="shared" si="559"/>
        <v>411.48399999999998</v>
      </c>
      <c r="AF174" s="49"/>
      <c r="AG174" s="81">
        <f t="shared" ref="AG174:AH174" si="560">SUM(AG162:AG173)</f>
        <v>0</v>
      </c>
      <c r="AH174" s="82">
        <f t="shared" si="560"/>
        <v>0</v>
      </c>
      <c r="AI174" s="49"/>
      <c r="AJ174" s="81">
        <f t="shared" ref="AJ174:AK174" si="561">SUM(AJ162:AJ173)</f>
        <v>0</v>
      </c>
      <c r="AK174" s="82">
        <f t="shared" si="561"/>
        <v>0</v>
      </c>
      <c r="AL174" s="49"/>
      <c r="AM174" s="81">
        <f t="shared" ref="AM174:AN174" si="562">SUM(AM162:AM173)</f>
        <v>1676.0155149366662</v>
      </c>
      <c r="AN174" s="82">
        <f t="shared" si="562"/>
        <v>4443.723</v>
      </c>
      <c r="AO174" s="49"/>
      <c r="AP174" s="81">
        <f t="shared" ref="AP174:AQ174" si="563">SUM(AP162:AP173)</f>
        <v>0</v>
      </c>
      <c r="AQ174" s="82">
        <f t="shared" si="563"/>
        <v>0</v>
      </c>
      <c r="AR174" s="49"/>
      <c r="AS174" s="81">
        <f t="shared" ref="AS174:AT174" si="564">SUM(AS162:AS173)</f>
        <v>0</v>
      </c>
      <c r="AT174" s="82">
        <f t="shared" si="564"/>
        <v>0</v>
      </c>
      <c r="AU174" s="49"/>
      <c r="AV174" s="81">
        <f t="shared" ref="AV174:AW174" si="565">SUM(AV162:AV173)</f>
        <v>0</v>
      </c>
      <c r="AW174" s="82">
        <f t="shared" si="565"/>
        <v>0</v>
      </c>
      <c r="AX174" s="49"/>
      <c r="AY174" s="81">
        <f t="shared" ref="AY174:AZ174" si="566">SUM(AY162:AY173)</f>
        <v>0</v>
      </c>
      <c r="AZ174" s="82">
        <f t="shared" si="566"/>
        <v>0</v>
      </c>
      <c r="BA174" s="49"/>
      <c r="BB174" s="81">
        <f t="shared" ref="BB174:BC174" si="567">SUM(BB162:BB173)</f>
        <v>0</v>
      </c>
      <c r="BC174" s="82">
        <f t="shared" si="567"/>
        <v>0</v>
      </c>
      <c r="BD174" s="49"/>
      <c r="BE174" s="81">
        <f t="shared" ref="BE174:BF174" si="568">SUM(BE162:BE173)</f>
        <v>0</v>
      </c>
      <c r="BF174" s="82">
        <f t="shared" si="568"/>
        <v>0</v>
      </c>
      <c r="BG174" s="49"/>
      <c r="BH174" s="81">
        <f t="shared" ref="BH174:BI174" si="569">SUM(BH162:BH173)</f>
        <v>5.9999999999999995E-4</v>
      </c>
      <c r="BI174" s="82">
        <f t="shared" si="569"/>
        <v>3.8639999999999999</v>
      </c>
      <c r="BJ174" s="49"/>
      <c r="BK174" s="81">
        <f t="shared" ref="BK174:BL174" si="570">SUM(BK162:BK173)</f>
        <v>56.629306760563388</v>
      </c>
      <c r="BL174" s="82">
        <f t="shared" si="570"/>
        <v>43.519000000000005</v>
      </c>
      <c r="BM174" s="49"/>
      <c r="BN174" s="81">
        <f t="shared" ref="BN174:BO174" si="571">SUM(BN162:BN173)</f>
        <v>0</v>
      </c>
      <c r="BO174" s="82">
        <f t="shared" si="571"/>
        <v>0</v>
      </c>
      <c r="BP174" s="49"/>
      <c r="BQ174" s="81">
        <f t="shared" ref="BQ174:BR174" si="572">SUM(BQ162:BQ173)</f>
        <v>5.3458200000000007</v>
      </c>
      <c r="BR174" s="82">
        <f t="shared" si="572"/>
        <v>76.620999999999995</v>
      </c>
      <c r="BS174" s="49"/>
      <c r="BT174" s="81">
        <f t="shared" ref="BT174:BU174" si="573">SUM(BT162:BT173)</f>
        <v>3.2000000000000001E-2</v>
      </c>
      <c r="BU174" s="82">
        <f t="shared" si="573"/>
        <v>9.15</v>
      </c>
      <c r="BV174" s="49"/>
      <c r="BW174" s="81">
        <f t="shared" ref="BW174:BX174" si="574">SUM(BW162:BW173)</f>
        <v>0</v>
      </c>
      <c r="BX174" s="82">
        <f t="shared" si="574"/>
        <v>0</v>
      </c>
      <c r="BY174" s="49"/>
      <c r="BZ174" s="81">
        <f t="shared" ref="BZ174:CA174" si="575">SUM(BZ162:BZ173)</f>
        <v>83.332610390312709</v>
      </c>
      <c r="CA174" s="82">
        <f t="shared" si="575"/>
        <v>67.634999999999991</v>
      </c>
      <c r="CB174" s="49"/>
      <c r="CC174" s="81">
        <f t="shared" ref="CC174:CD174" si="576">SUM(CC162:CC173)</f>
        <v>62.533140208284209</v>
      </c>
      <c r="CD174" s="82">
        <f t="shared" si="576"/>
        <v>669.51699999999994</v>
      </c>
      <c r="CE174" s="49"/>
      <c r="CF174" s="81">
        <f t="shared" ref="CF174:CG174" si="577">SUM(CF162:CF173)</f>
        <v>0</v>
      </c>
      <c r="CG174" s="82">
        <f t="shared" si="577"/>
        <v>0</v>
      </c>
      <c r="CH174" s="49"/>
      <c r="CI174" s="81">
        <f t="shared" ref="CI174:CJ174" si="578">SUM(CI162:CI173)</f>
        <v>0</v>
      </c>
      <c r="CJ174" s="82">
        <f t="shared" si="578"/>
        <v>0</v>
      </c>
      <c r="CK174" s="49"/>
      <c r="CL174" s="81">
        <f t="shared" ref="CL174:CM174" si="579">SUM(CL162:CL173)</f>
        <v>0</v>
      </c>
      <c r="CM174" s="82">
        <f t="shared" si="579"/>
        <v>0</v>
      </c>
      <c r="CN174" s="49"/>
      <c r="CO174" s="81">
        <f t="shared" ref="CO174:CP174" si="580">SUM(CO162:CO173)</f>
        <v>0</v>
      </c>
      <c r="CP174" s="82">
        <f t="shared" si="580"/>
        <v>0</v>
      </c>
      <c r="CQ174" s="49"/>
      <c r="CR174" s="81">
        <f t="shared" ref="CR174:CS174" si="581">SUM(CR162:CR173)</f>
        <v>0</v>
      </c>
      <c r="CS174" s="82">
        <f t="shared" si="581"/>
        <v>0</v>
      </c>
      <c r="CT174" s="49"/>
      <c r="CU174" s="81">
        <f t="shared" ref="CU174:CV174" si="582">SUM(CU162:CU173)</f>
        <v>4.2999999999999997E-2</v>
      </c>
      <c r="CV174" s="82">
        <f t="shared" si="582"/>
        <v>23.111000000000001</v>
      </c>
      <c r="CW174" s="49"/>
      <c r="CX174" s="81">
        <f t="shared" ref="CX174:CY174" si="583">SUM(CX162:CX173)</f>
        <v>0</v>
      </c>
      <c r="CY174" s="82">
        <f t="shared" si="583"/>
        <v>0</v>
      </c>
      <c r="CZ174" s="49"/>
      <c r="DA174" s="81">
        <f t="shared" ref="DA174:DB174" si="584">SUM(DA162:DA173)</f>
        <v>0</v>
      </c>
      <c r="DB174" s="82">
        <f t="shared" si="584"/>
        <v>0</v>
      </c>
      <c r="DC174" s="49"/>
      <c r="DD174" s="81">
        <f t="shared" ref="DD174:DE174" si="585">SUM(DD162:DD173)</f>
        <v>0</v>
      </c>
      <c r="DE174" s="82">
        <f t="shared" si="585"/>
        <v>0</v>
      </c>
      <c r="DF174" s="49"/>
      <c r="DG174" s="81">
        <f t="shared" ref="DG174:DH174" si="586">SUM(DG162:DG173)</f>
        <v>0</v>
      </c>
      <c r="DH174" s="82">
        <f t="shared" si="586"/>
        <v>0</v>
      </c>
      <c r="DI174" s="49"/>
      <c r="DJ174" s="81">
        <f t="shared" ref="DJ174:DK174" si="587">SUM(DJ162:DJ173)</f>
        <v>30.01708</v>
      </c>
      <c r="DK174" s="82">
        <f t="shared" si="587"/>
        <v>1083.7839999999999</v>
      </c>
      <c r="DL174" s="49"/>
      <c r="DM174" s="81">
        <f t="shared" ref="DM174:DN174" si="588">SUM(DM162:DM173)</f>
        <v>0</v>
      </c>
      <c r="DN174" s="82">
        <f t="shared" si="588"/>
        <v>0</v>
      </c>
      <c r="DO174" s="49"/>
      <c r="DP174" s="81">
        <f t="shared" ref="DP174:DQ174" si="589">SUM(DP162:DP173)</f>
        <v>0.71399999999999997</v>
      </c>
      <c r="DQ174" s="82">
        <f t="shared" si="589"/>
        <v>35.343999999999994</v>
      </c>
      <c r="DR174" s="49"/>
      <c r="DS174" s="81">
        <f t="shared" ref="DS174:DT174" si="590">SUM(DS162:DS173)</f>
        <v>0</v>
      </c>
      <c r="DT174" s="82">
        <f t="shared" si="590"/>
        <v>0</v>
      </c>
      <c r="DU174" s="49"/>
      <c r="DV174" s="81">
        <f t="shared" ref="DV174:DW174" si="591">SUM(DV162:DV173)</f>
        <v>0</v>
      </c>
      <c r="DW174" s="82">
        <f t="shared" si="591"/>
        <v>0</v>
      </c>
      <c r="DX174" s="49"/>
      <c r="DY174" s="81">
        <f t="shared" ref="DY174:DZ174" si="592">SUM(DY162:DY173)</f>
        <v>0</v>
      </c>
      <c r="DZ174" s="82">
        <f t="shared" si="592"/>
        <v>0</v>
      </c>
      <c r="EA174" s="49"/>
      <c r="EB174" s="81">
        <f t="shared" ref="EB174:EC174" si="593">SUM(EB162:EB173)</f>
        <v>138.83854338204898</v>
      </c>
      <c r="EC174" s="82">
        <f t="shared" si="593"/>
        <v>538.06399999999996</v>
      </c>
      <c r="ED174" s="49"/>
      <c r="EE174" s="81">
        <f t="shared" ref="EE174:EF174" si="594">SUM(EE162:EE173)</f>
        <v>191.29737755102039</v>
      </c>
      <c r="EF174" s="82">
        <f t="shared" si="594"/>
        <v>711.44</v>
      </c>
      <c r="EG174" s="49"/>
      <c r="EH174" s="34">
        <f t="shared" si="549"/>
        <v>2376.4859503301</v>
      </c>
      <c r="EI174" s="35">
        <f t="shared" si="550"/>
        <v>8307.8569999999982</v>
      </c>
    </row>
    <row r="175" spans="1:139" x14ac:dyDescent="0.3">
      <c r="A175" s="60">
        <v>2022</v>
      </c>
      <c r="B175" s="61" t="s">
        <v>5</v>
      </c>
      <c r="C175" s="47">
        <v>0</v>
      </c>
      <c r="D175" s="4">
        <v>0</v>
      </c>
      <c r="E175" s="15">
        <f>IF(C175=0,0,D175/C175*1000)</f>
        <v>0</v>
      </c>
      <c r="F175" s="47">
        <v>0</v>
      </c>
      <c r="G175" s="4">
        <v>0</v>
      </c>
      <c r="H175" s="15">
        <f t="shared" ref="H175:H186" si="595">IF(F175=0,0,G175/F175*1000)</f>
        <v>0</v>
      </c>
      <c r="I175" s="47">
        <v>0</v>
      </c>
      <c r="J175" s="4">
        <v>0</v>
      </c>
      <c r="K175" s="15">
        <f t="shared" ref="K175:K186" si="596">IF(I175=0,0,J175/I175*1000)</f>
        <v>0</v>
      </c>
      <c r="L175" s="89">
        <v>0.24399999999999999</v>
      </c>
      <c r="M175" s="4">
        <v>0.28299999999999997</v>
      </c>
      <c r="N175" s="15">
        <f t="shared" ref="N175:N186" si="597">IF(L175=0,0,M175/L175*1000)</f>
        <v>1159.8360655737706</v>
      </c>
      <c r="O175" s="47">
        <v>0</v>
      </c>
      <c r="P175" s="4">
        <v>0</v>
      </c>
      <c r="Q175" s="15">
        <f t="shared" ref="Q175:Q186" si="598">IF(O175=0,0,P175/O175*1000)</f>
        <v>0</v>
      </c>
      <c r="R175" s="47">
        <v>0</v>
      </c>
      <c r="S175" s="4">
        <v>0</v>
      </c>
      <c r="T175" s="15">
        <f t="shared" ref="T175:T186" si="599">IF(R175=0,0,S175/R175*1000)</f>
        <v>0</v>
      </c>
      <c r="U175" s="47"/>
      <c r="V175" s="4"/>
      <c r="W175" s="15"/>
      <c r="X175" s="47">
        <v>0</v>
      </c>
      <c r="Y175" s="4">
        <v>0</v>
      </c>
      <c r="Z175" s="15">
        <f t="shared" ref="Z175:Z186" si="600">IF(X175=0,0,Y175/X175*1000)</f>
        <v>0</v>
      </c>
      <c r="AA175" s="47">
        <v>0</v>
      </c>
      <c r="AB175" s="4">
        <v>0</v>
      </c>
      <c r="AC175" s="15">
        <f t="shared" ref="AC175:AC186" si="601">IF(AA175=0,0,AB175/AA175*1000)</f>
        <v>0</v>
      </c>
      <c r="AD175" s="89">
        <v>0.26</v>
      </c>
      <c r="AE175" s="4">
        <v>6.7080000000000002</v>
      </c>
      <c r="AF175" s="15">
        <f t="shared" ref="AF175:AF186" si="602">IF(AD175=0,0,AE175/AD175*1000)</f>
        <v>25800</v>
      </c>
      <c r="AG175" s="47">
        <v>0</v>
      </c>
      <c r="AH175" s="4">
        <v>0</v>
      </c>
      <c r="AI175" s="15">
        <f t="shared" ref="AI175:AI186" si="603">IF(AG175=0,0,AH175/AG175*1000)</f>
        <v>0</v>
      </c>
      <c r="AJ175" s="47">
        <v>0</v>
      </c>
      <c r="AK175" s="4">
        <v>0</v>
      </c>
      <c r="AL175" s="15">
        <f t="shared" ref="AL175:AL186" si="604">IF(AJ175=0,0,AK175/AJ175*1000)</f>
        <v>0</v>
      </c>
      <c r="AM175" s="89">
        <v>128.72</v>
      </c>
      <c r="AN175" s="4">
        <v>619.947</v>
      </c>
      <c r="AO175" s="15">
        <f t="shared" ref="AO175:AO186" si="605">IF(AM175=0,0,AN175/AM175*1000)</f>
        <v>4816.2445618396523</v>
      </c>
      <c r="AP175" s="47">
        <v>0</v>
      </c>
      <c r="AQ175" s="4">
        <v>0</v>
      </c>
      <c r="AR175" s="15">
        <f t="shared" ref="AR175:AR186" si="606">IF(AP175=0,0,AQ175/AP175*1000)</f>
        <v>0</v>
      </c>
      <c r="AS175" s="47">
        <v>0</v>
      </c>
      <c r="AT175" s="4">
        <v>0</v>
      </c>
      <c r="AU175" s="15">
        <f t="shared" ref="AU175:AU186" si="607">IF(AS175=0,0,AT175/AS175*1000)</f>
        <v>0</v>
      </c>
      <c r="AV175" s="47">
        <v>0</v>
      </c>
      <c r="AW175" s="4">
        <v>0</v>
      </c>
      <c r="AX175" s="15">
        <f t="shared" ref="AX175:AX186" si="608">IF(AV175=0,0,AW175/AV175*1000)</f>
        <v>0</v>
      </c>
      <c r="AY175" s="47">
        <v>0</v>
      </c>
      <c r="AZ175" s="4">
        <v>0</v>
      </c>
      <c r="BA175" s="15">
        <f t="shared" ref="BA175:BA186" si="609">IF(AY175=0,0,AZ175/AY175*1000)</f>
        <v>0</v>
      </c>
      <c r="BB175" s="47">
        <v>0</v>
      </c>
      <c r="BC175" s="4">
        <v>0</v>
      </c>
      <c r="BD175" s="15">
        <f t="shared" ref="BD175:BD186" si="610">IF(BB175=0,0,BC175/BB175*1000)</f>
        <v>0</v>
      </c>
      <c r="BE175" s="47">
        <v>0</v>
      </c>
      <c r="BF175" s="4">
        <v>0</v>
      </c>
      <c r="BG175" s="15">
        <f t="shared" ref="BG175:BG186" si="611">IF(BE175=0,0,BF175/BE175*1000)</f>
        <v>0</v>
      </c>
      <c r="BH175" s="47">
        <v>0</v>
      </c>
      <c r="BI175" s="4">
        <v>0</v>
      </c>
      <c r="BJ175" s="15">
        <f t="shared" ref="BJ175:BJ186" si="612">IF(BH175=0,0,BI175/BH175*1000)</f>
        <v>0</v>
      </c>
      <c r="BK175" s="89">
        <v>0.11</v>
      </c>
      <c r="BL175" s="4">
        <v>0.33</v>
      </c>
      <c r="BM175" s="15">
        <f t="shared" ref="BM175:BM186" si="613">IF(BK175=0,0,BL175/BK175*1000)</f>
        <v>3000</v>
      </c>
      <c r="BN175" s="47">
        <v>0</v>
      </c>
      <c r="BO175" s="4">
        <v>0</v>
      </c>
      <c r="BP175" s="15">
        <f t="shared" ref="BP175:BP186" si="614">IF(BN175=0,0,BO175/BN175*1000)</f>
        <v>0</v>
      </c>
      <c r="BQ175" s="47">
        <v>0</v>
      </c>
      <c r="BR175" s="4">
        <v>0</v>
      </c>
      <c r="BS175" s="15">
        <f t="shared" ref="BS175:BS186" si="615">IF(BQ175=0,0,BR175/BQ175*1000)</f>
        <v>0</v>
      </c>
      <c r="BT175" s="47">
        <v>0</v>
      </c>
      <c r="BU175" s="4">
        <v>0</v>
      </c>
      <c r="BV175" s="15">
        <f t="shared" ref="BV175:BV186" si="616">IF(BT175=0,0,BU175/BT175*1000)</f>
        <v>0</v>
      </c>
      <c r="BW175" s="47">
        <v>0</v>
      </c>
      <c r="BX175" s="4">
        <v>0</v>
      </c>
      <c r="BY175" s="15">
        <f t="shared" ref="BY175:BY186" si="617">IF(BW175=0,0,BX175/BW175*1000)</f>
        <v>0</v>
      </c>
      <c r="BZ175" s="89">
        <v>1.62</v>
      </c>
      <c r="CA175" s="4">
        <v>17.878</v>
      </c>
      <c r="CB175" s="15">
        <f t="shared" ref="CB175:CB186" si="618">IF(BZ175=0,0,CA175/BZ175*1000)</f>
        <v>11035.802469135802</v>
      </c>
      <c r="CC175" s="89">
        <v>6.7008599999999996</v>
      </c>
      <c r="CD175" s="4">
        <v>72.965999999999994</v>
      </c>
      <c r="CE175" s="15">
        <f t="shared" ref="CE175:CE186" si="619">IF(CC175=0,0,CD175/CC175*1000)</f>
        <v>10889.050062230817</v>
      </c>
      <c r="CF175" s="47">
        <v>0</v>
      </c>
      <c r="CG175" s="4">
        <v>0</v>
      </c>
      <c r="CH175" s="15">
        <f t="shared" ref="CH175:CH186" si="620">IF(CF175=0,0,CG175/CF175*1000)</f>
        <v>0</v>
      </c>
      <c r="CI175" s="47">
        <v>0</v>
      </c>
      <c r="CJ175" s="4">
        <v>0</v>
      </c>
      <c r="CK175" s="15">
        <f t="shared" ref="CK175:CK186" si="621">IF(CI175=0,0,CJ175/CI175*1000)</f>
        <v>0</v>
      </c>
      <c r="CL175" s="47">
        <v>0</v>
      </c>
      <c r="CM175" s="4">
        <v>0</v>
      </c>
      <c r="CN175" s="15">
        <f t="shared" ref="CN175:CN186" si="622">IF(CL175=0,0,CM175/CL175*1000)</f>
        <v>0</v>
      </c>
      <c r="CO175" s="47">
        <v>0</v>
      </c>
      <c r="CP175" s="4">
        <v>0</v>
      </c>
      <c r="CQ175" s="15">
        <f t="shared" ref="CQ175:CQ186" si="623">IF(CO175=0,0,CP175/CO175*1000)</f>
        <v>0</v>
      </c>
      <c r="CR175" s="47">
        <v>0</v>
      </c>
      <c r="CS175" s="4">
        <v>0</v>
      </c>
      <c r="CT175" s="15">
        <f t="shared" ref="CT175:CT186" si="624">IF(CR175=0,0,CS175/CR175*1000)</f>
        <v>0</v>
      </c>
      <c r="CU175" s="47">
        <v>0</v>
      </c>
      <c r="CV175" s="4">
        <v>0</v>
      </c>
      <c r="CW175" s="15">
        <f t="shared" ref="CW175:CW186" si="625">IF(CU175=0,0,CV175/CU175*1000)</f>
        <v>0</v>
      </c>
      <c r="CX175" s="47">
        <v>0</v>
      </c>
      <c r="CY175" s="4">
        <v>0</v>
      </c>
      <c r="CZ175" s="15">
        <f t="shared" ref="CZ175:CZ186" si="626">IF(CX175=0,0,CY175/CX175*1000)</f>
        <v>0</v>
      </c>
      <c r="DA175" s="47">
        <v>0</v>
      </c>
      <c r="DB175" s="4">
        <v>0</v>
      </c>
      <c r="DC175" s="15">
        <f t="shared" ref="DC175:DC186" si="627">IF(DA175=0,0,DB175/DA175*1000)</f>
        <v>0</v>
      </c>
      <c r="DD175" s="47">
        <v>0</v>
      </c>
      <c r="DE175" s="4">
        <v>0</v>
      </c>
      <c r="DF175" s="15">
        <f t="shared" ref="DF175:DF186" si="628">IF(DD175=0,0,DE175/DD175*1000)</f>
        <v>0</v>
      </c>
      <c r="DG175" s="47">
        <v>0</v>
      </c>
      <c r="DH175" s="4">
        <v>0</v>
      </c>
      <c r="DI175" s="15">
        <f t="shared" ref="DI175:DI186" si="629">IF(DG175=0,0,DH175/DG175*1000)</f>
        <v>0</v>
      </c>
      <c r="DJ175" s="47">
        <v>0</v>
      </c>
      <c r="DK175" s="4">
        <v>0</v>
      </c>
      <c r="DL175" s="15">
        <f t="shared" ref="DL175:DL186" si="630">IF(DJ175=0,0,DK175/DJ175*1000)</f>
        <v>0</v>
      </c>
      <c r="DM175" s="47">
        <v>0</v>
      </c>
      <c r="DN175" s="4">
        <v>0</v>
      </c>
      <c r="DO175" s="15">
        <f t="shared" ref="DO175:DO186" si="631">IF(DM175=0,0,DN175/DM175*1000)</f>
        <v>0</v>
      </c>
      <c r="DP175" s="47">
        <v>0</v>
      </c>
      <c r="DQ175" s="4">
        <v>0</v>
      </c>
      <c r="DR175" s="15">
        <f t="shared" ref="DR175:DR186" si="632">IF(DP175=0,0,DQ175/DP175*1000)</f>
        <v>0</v>
      </c>
      <c r="DS175" s="47">
        <v>0</v>
      </c>
      <c r="DT175" s="4">
        <v>0</v>
      </c>
      <c r="DU175" s="15">
        <f t="shared" ref="DU175:DU186" si="633">IF(DS175=0,0,DT175/DS175*1000)</f>
        <v>0</v>
      </c>
      <c r="DV175" s="47">
        <v>0</v>
      </c>
      <c r="DW175" s="4">
        <v>0</v>
      </c>
      <c r="DX175" s="15">
        <f t="shared" ref="DX175:DX186" si="634">IF(DV175=0,0,DW175/DV175*1000)</f>
        <v>0</v>
      </c>
      <c r="DY175" s="47">
        <v>0</v>
      </c>
      <c r="DZ175" s="4">
        <v>0</v>
      </c>
      <c r="EA175" s="15">
        <f t="shared" ref="EA175:EA186" si="635">IF(DY175=0,0,DZ175/DY175*1000)</f>
        <v>0</v>
      </c>
      <c r="EB175" s="89">
        <v>29.741</v>
      </c>
      <c r="EC175" s="4">
        <v>317.60700000000003</v>
      </c>
      <c r="ED175" s="15">
        <f t="shared" ref="ED175:ED186" si="636">IF(EB175=0,0,EC175/EB175*1000)</f>
        <v>10679.096197168892</v>
      </c>
      <c r="EE175" s="89">
        <v>10.005000000000001</v>
      </c>
      <c r="EF175" s="4">
        <v>76.325000000000003</v>
      </c>
      <c r="EG175" s="15">
        <f t="shared" ref="EG175:EG186" si="637">IF(EE175=0,0,EF175/EE175*1000)</f>
        <v>7628.6856571714143</v>
      </c>
      <c r="EH175" s="6">
        <f>SUMIF($C$5:$EG$5,"Ton",C175:EG175)</f>
        <v>177.40086000000002</v>
      </c>
      <c r="EI175" s="11">
        <f>SUMIF($C$5:$EG$5,"F*",C175:EG175)</f>
        <v>1112.0440000000001</v>
      </c>
    </row>
    <row r="176" spans="1:139" x14ac:dyDescent="0.3">
      <c r="A176" s="60">
        <v>2022</v>
      </c>
      <c r="B176" s="61" t="s">
        <v>6</v>
      </c>
      <c r="C176" s="47">
        <v>0</v>
      </c>
      <c r="D176" s="4">
        <v>0</v>
      </c>
      <c r="E176" s="15">
        <f t="shared" ref="E176:E177" si="638">IF(C176=0,0,D176/C176*1000)</f>
        <v>0</v>
      </c>
      <c r="F176" s="47">
        <v>0</v>
      </c>
      <c r="G176" s="4">
        <v>0</v>
      </c>
      <c r="H176" s="15">
        <f t="shared" si="595"/>
        <v>0</v>
      </c>
      <c r="I176" s="47">
        <v>0</v>
      </c>
      <c r="J176" s="4">
        <v>0</v>
      </c>
      <c r="K176" s="15">
        <f t="shared" si="596"/>
        <v>0</v>
      </c>
      <c r="L176" s="89">
        <v>1.4321300000000001</v>
      </c>
      <c r="M176" s="4">
        <v>15.414999999999999</v>
      </c>
      <c r="N176" s="15">
        <f t="shared" si="597"/>
        <v>10763.687654053751</v>
      </c>
      <c r="O176" s="47">
        <v>0</v>
      </c>
      <c r="P176" s="4">
        <v>0</v>
      </c>
      <c r="Q176" s="15">
        <f t="shared" si="598"/>
        <v>0</v>
      </c>
      <c r="R176" s="47">
        <v>0</v>
      </c>
      <c r="S176" s="4">
        <v>0</v>
      </c>
      <c r="T176" s="15">
        <f t="shared" si="599"/>
        <v>0</v>
      </c>
      <c r="U176" s="47"/>
      <c r="V176" s="4"/>
      <c r="W176" s="15"/>
      <c r="X176" s="47">
        <v>0</v>
      </c>
      <c r="Y176" s="4">
        <v>0</v>
      </c>
      <c r="Z176" s="15">
        <f t="shared" si="600"/>
        <v>0</v>
      </c>
      <c r="AA176" s="47">
        <v>0</v>
      </c>
      <c r="AB176" s="4">
        <v>0</v>
      </c>
      <c r="AC176" s="15">
        <f t="shared" si="601"/>
        <v>0</v>
      </c>
      <c r="AD176" s="89">
        <v>0.68400000000000005</v>
      </c>
      <c r="AE176" s="4">
        <v>69.046000000000006</v>
      </c>
      <c r="AF176" s="15">
        <f t="shared" si="602"/>
        <v>100944.44444444444</v>
      </c>
      <c r="AG176" s="47">
        <v>0</v>
      </c>
      <c r="AH176" s="4">
        <v>0</v>
      </c>
      <c r="AI176" s="15">
        <f t="shared" si="603"/>
        <v>0</v>
      </c>
      <c r="AJ176" s="47">
        <v>0</v>
      </c>
      <c r="AK176" s="4">
        <v>0</v>
      </c>
      <c r="AL176" s="15">
        <f t="shared" si="604"/>
        <v>0</v>
      </c>
      <c r="AM176" s="89">
        <v>109.271</v>
      </c>
      <c r="AN176" s="4">
        <v>568.09400000000005</v>
      </c>
      <c r="AO176" s="15">
        <f t="shared" si="605"/>
        <v>5198.9457404068789</v>
      </c>
      <c r="AP176" s="47">
        <v>0</v>
      </c>
      <c r="AQ176" s="4">
        <v>0</v>
      </c>
      <c r="AR176" s="15">
        <f t="shared" si="606"/>
        <v>0</v>
      </c>
      <c r="AS176" s="47">
        <v>0</v>
      </c>
      <c r="AT176" s="4">
        <v>0</v>
      </c>
      <c r="AU176" s="15">
        <f t="shared" si="607"/>
        <v>0</v>
      </c>
      <c r="AV176" s="47">
        <v>0</v>
      </c>
      <c r="AW176" s="4">
        <v>0</v>
      </c>
      <c r="AX176" s="15">
        <f t="shared" si="608"/>
        <v>0</v>
      </c>
      <c r="AY176" s="47">
        <v>0</v>
      </c>
      <c r="AZ176" s="4">
        <v>0</v>
      </c>
      <c r="BA176" s="15">
        <f t="shared" si="609"/>
        <v>0</v>
      </c>
      <c r="BB176" s="47">
        <v>0</v>
      </c>
      <c r="BC176" s="4">
        <v>0</v>
      </c>
      <c r="BD176" s="15">
        <f t="shared" si="610"/>
        <v>0</v>
      </c>
      <c r="BE176" s="47">
        <v>0</v>
      </c>
      <c r="BF176" s="4">
        <v>0</v>
      </c>
      <c r="BG176" s="15">
        <f t="shared" si="611"/>
        <v>0</v>
      </c>
      <c r="BH176" s="47">
        <v>0</v>
      </c>
      <c r="BI176" s="4">
        <v>0</v>
      </c>
      <c r="BJ176" s="15">
        <f t="shared" si="612"/>
        <v>0</v>
      </c>
      <c r="BK176" s="47">
        <v>0</v>
      </c>
      <c r="BL176" s="4">
        <v>0</v>
      </c>
      <c r="BM176" s="15">
        <f t="shared" si="613"/>
        <v>0</v>
      </c>
      <c r="BN176" s="47">
        <v>0</v>
      </c>
      <c r="BO176" s="4">
        <v>0</v>
      </c>
      <c r="BP176" s="15">
        <f t="shared" si="614"/>
        <v>0</v>
      </c>
      <c r="BQ176" s="89">
        <v>9.6999999999999994E-4</v>
      </c>
      <c r="BR176" s="4">
        <v>0.224</v>
      </c>
      <c r="BS176" s="15">
        <f t="shared" si="615"/>
        <v>230927.83505154643</v>
      </c>
      <c r="BT176" s="47">
        <v>0</v>
      </c>
      <c r="BU176" s="4">
        <v>0</v>
      </c>
      <c r="BV176" s="15">
        <f t="shared" si="616"/>
        <v>0</v>
      </c>
      <c r="BW176" s="47">
        <v>0</v>
      </c>
      <c r="BX176" s="4">
        <v>0</v>
      </c>
      <c r="BY176" s="15">
        <f t="shared" si="617"/>
        <v>0</v>
      </c>
      <c r="BZ176" s="89">
        <v>0.43545</v>
      </c>
      <c r="CA176" s="4">
        <v>4.101</v>
      </c>
      <c r="CB176" s="15">
        <f t="shared" si="618"/>
        <v>9417.8436100585604</v>
      </c>
      <c r="CC176" s="89">
        <v>2.1649499999999997</v>
      </c>
      <c r="CD176" s="4">
        <v>43.548000000000002</v>
      </c>
      <c r="CE176" s="15">
        <f t="shared" si="619"/>
        <v>20115.014203561288</v>
      </c>
      <c r="CF176" s="47">
        <v>0</v>
      </c>
      <c r="CG176" s="4">
        <v>0</v>
      </c>
      <c r="CH176" s="15">
        <f t="shared" si="620"/>
        <v>0</v>
      </c>
      <c r="CI176" s="47">
        <v>0</v>
      </c>
      <c r="CJ176" s="4">
        <v>0</v>
      </c>
      <c r="CK176" s="15">
        <f t="shared" si="621"/>
        <v>0</v>
      </c>
      <c r="CL176" s="47">
        <v>0</v>
      </c>
      <c r="CM176" s="4">
        <v>0</v>
      </c>
      <c r="CN176" s="15">
        <f t="shared" si="622"/>
        <v>0</v>
      </c>
      <c r="CO176" s="47">
        <v>0</v>
      </c>
      <c r="CP176" s="4">
        <v>0</v>
      </c>
      <c r="CQ176" s="15">
        <f t="shared" si="623"/>
        <v>0</v>
      </c>
      <c r="CR176" s="47">
        <v>0</v>
      </c>
      <c r="CS176" s="4">
        <v>0</v>
      </c>
      <c r="CT176" s="15">
        <f t="shared" si="624"/>
        <v>0</v>
      </c>
      <c r="CU176" s="47">
        <v>0</v>
      </c>
      <c r="CV176" s="4">
        <v>0</v>
      </c>
      <c r="CW176" s="15">
        <f t="shared" si="625"/>
        <v>0</v>
      </c>
      <c r="CX176" s="47">
        <v>0</v>
      </c>
      <c r="CY176" s="4">
        <v>0</v>
      </c>
      <c r="CZ176" s="15">
        <f t="shared" si="626"/>
        <v>0</v>
      </c>
      <c r="DA176" s="47">
        <v>0</v>
      </c>
      <c r="DB176" s="4">
        <v>0</v>
      </c>
      <c r="DC176" s="15">
        <f t="shared" si="627"/>
        <v>0</v>
      </c>
      <c r="DD176" s="47">
        <v>0</v>
      </c>
      <c r="DE176" s="4">
        <v>0</v>
      </c>
      <c r="DF176" s="15">
        <f t="shared" si="628"/>
        <v>0</v>
      </c>
      <c r="DG176" s="47">
        <v>0</v>
      </c>
      <c r="DH176" s="4">
        <v>0</v>
      </c>
      <c r="DI176" s="15">
        <f t="shared" si="629"/>
        <v>0</v>
      </c>
      <c r="DJ176" s="47">
        <v>0</v>
      </c>
      <c r="DK176" s="4">
        <v>0</v>
      </c>
      <c r="DL176" s="15">
        <f t="shared" si="630"/>
        <v>0</v>
      </c>
      <c r="DM176" s="47">
        <v>0</v>
      </c>
      <c r="DN176" s="4">
        <v>0</v>
      </c>
      <c r="DO176" s="15">
        <f t="shared" si="631"/>
        <v>0</v>
      </c>
      <c r="DP176" s="47">
        <v>0</v>
      </c>
      <c r="DQ176" s="4">
        <v>0</v>
      </c>
      <c r="DR176" s="15">
        <f t="shared" si="632"/>
        <v>0</v>
      </c>
      <c r="DS176" s="47">
        <v>0</v>
      </c>
      <c r="DT176" s="4">
        <v>0</v>
      </c>
      <c r="DU176" s="15">
        <f t="shared" si="633"/>
        <v>0</v>
      </c>
      <c r="DV176" s="47">
        <v>0</v>
      </c>
      <c r="DW176" s="4">
        <v>0</v>
      </c>
      <c r="DX176" s="15">
        <f t="shared" si="634"/>
        <v>0</v>
      </c>
      <c r="DY176" s="47">
        <v>0</v>
      </c>
      <c r="DZ176" s="4">
        <v>0</v>
      </c>
      <c r="EA176" s="15">
        <f t="shared" si="635"/>
        <v>0</v>
      </c>
      <c r="EB176" s="89">
        <v>10.846</v>
      </c>
      <c r="EC176" s="4">
        <v>101.697</v>
      </c>
      <c r="ED176" s="15">
        <f t="shared" si="636"/>
        <v>9376.4521482574237</v>
      </c>
      <c r="EE176" s="89">
        <v>2.9020000000000001</v>
      </c>
      <c r="EF176" s="4">
        <v>34.515000000000001</v>
      </c>
      <c r="EG176" s="15">
        <f t="shared" si="637"/>
        <v>11893.521709166092</v>
      </c>
      <c r="EH176" s="6">
        <f t="shared" ref="EH176:EH187" si="639">SUMIF($C$5:$EG$5,"Ton",C176:EG176)</f>
        <v>127.73650000000001</v>
      </c>
      <c r="EI176" s="11">
        <f t="shared" ref="EI176:EI187" si="640">SUMIF($C$5:$EG$5,"F*",C176:EG176)</f>
        <v>836.6400000000001</v>
      </c>
    </row>
    <row r="177" spans="1:139" x14ac:dyDescent="0.3">
      <c r="A177" s="60">
        <v>2022</v>
      </c>
      <c r="B177" s="61" t="s">
        <v>7</v>
      </c>
      <c r="C177" s="47">
        <v>0</v>
      </c>
      <c r="D177" s="4">
        <v>0</v>
      </c>
      <c r="E177" s="15">
        <f t="shared" si="638"/>
        <v>0</v>
      </c>
      <c r="F177" s="47">
        <v>0</v>
      </c>
      <c r="G177" s="4">
        <v>0</v>
      </c>
      <c r="H177" s="15">
        <f t="shared" si="595"/>
        <v>0</v>
      </c>
      <c r="I177" s="47">
        <v>0</v>
      </c>
      <c r="J177" s="4">
        <v>0</v>
      </c>
      <c r="K177" s="15">
        <f t="shared" si="596"/>
        <v>0</v>
      </c>
      <c r="L177" s="89">
        <v>2.161</v>
      </c>
      <c r="M177" s="4">
        <v>25.175999999999998</v>
      </c>
      <c r="N177" s="15">
        <f t="shared" si="597"/>
        <v>11650.161962054604</v>
      </c>
      <c r="O177" s="47">
        <v>0</v>
      </c>
      <c r="P177" s="4">
        <v>0</v>
      </c>
      <c r="Q177" s="15">
        <f t="shared" si="598"/>
        <v>0</v>
      </c>
      <c r="R177" s="47">
        <v>0</v>
      </c>
      <c r="S177" s="4">
        <v>0</v>
      </c>
      <c r="T177" s="15">
        <f t="shared" si="599"/>
        <v>0</v>
      </c>
      <c r="U177" s="47"/>
      <c r="V177" s="4"/>
      <c r="W177" s="15"/>
      <c r="X177" s="47">
        <v>0</v>
      </c>
      <c r="Y177" s="4">
        <v>0</v>
      </c>
      <c r="Z177" s="15">
        <f t="shared" si="600"/>
        <v>0</v>
      </c>
      <c r="AA177" s="47">
        <v>0</v>
      </c>
      <c r="AB177" s="4">
        <v>0</v>
      </c>
      <c r="AC177" s="15">
        <f t="shared" si="601"/>
        <v>0</v>
      </c>
      <c r="AD177" s="89">
        <v>0.15</v>
      </c>
      <c r="AE177" s="4">
        <v>3.7</v>
      </c>
      <c r="AF177" s="15">
        <f t="shared" si="602"/>
        <v>24666.666666666668</v>
      </c>
      <c r="AG177" s="47">
        <v>0</v>
      </c>
      <c r="AH177" s="4">
        <v>0</v>
      </c>
      <c r="AI177" s="15">
        <f t="shared" si="603"/>
        <v>0</v>
      </c>
      <c r="AJ177" s="47">
        <v>0</v>
      </c>
      <c r="AK177" s="4">
        <v>0</v>
      </c>
      <c r="AL177" s="15">
        <f t="shared" si="604"/>
        <v>0</v>
      </c>
      <c r="AM177" s="89">
        <v>126.57</v>
      </c>
      <c r="AN177" s="4">
        <v>668.31100000000004</v>
      </c>
      <c r="AO177" s="15">
        <f t="shared" si="605"/>
        <v>5280.1690764004115</v>
      </c>
      <c r="AP177" s="47">
        <v>0</v>
      </c>
      <c r="AQ177" s="4">
        <v>0</v>
      </c>
      <c r="AR177" s="15">
        <f t="shared" si="606"/>
        <v>0</v>
      </c>
      <c r="AS177" s="47">
        <v>0</v>
      </c>
      <c r="AT177" s="4">
        <v>0</v>
      </c>
      <c r="AU177" s="15">
        <f t="shared" si="607"/>
        <v>0</v>
      </c>
      <c r="AV177" s="47">
        <v>0</v>
      </c>
      <c r="AW177" s="4">
        <v>0</v>
      </c>
      <c r="AX177" s="15">
        <f t="shared" si="608"/>
        <v>0</v>
      </c>
      <c r="AY177" s="47">
        <v>0</v>
      </c>
      <c r="AZ177" s="4">
        <v>0</v>
      </c>
      <c r="BA177" s="15">
        <f t="shared" si="609"/>
        <v>0</v>
      </c>
      <c r="BB177" s="47">
        <v>0</v>
      </c>
      <c r="BC177" s="4">
        <v>0</v>
      </c>
      <c r="BD177" s="15">
        <f t="shared" si="610"/>
        <v>0</v>
      </c>
      <c r="BE177" s="47">
        <v>0</v>
      </c>
      <c r="BF177" s="4">
        <v>0</v>
      </c>
      <c r="BG177" s="15">
        <f t="shared" si="611"/>
        <v>0</v>
      </c>
      <c r="BH177" s="47">
        <v>0</v>
      </c>
      <c r="BI177" s="4">
        <v>0</v>
      </c>
      <c r="BJ177" s="15">
        <f t="shared" si="612"/>
        <v>0</v>
      </c>
      <c r="BK177" s="89">
        <v>4.0000000000000001E-3</v>
      </c>
      <c r="BL177" s="4">
        <v>7.3999999999999996E-2</v>
      </c>
      <c r="BM177" s="15">
        <f t="shared" si="613"/>
        <v>18500</v>
      </c>
      <c r="BN177" s="47">
        <v>0</v>
      </c>
      <c r="BO177" s="4">
        <v>0</v>
      </c>
      <c r="BP177" s="15">
        <f t="shared" si="614"/>
        <v>0</v>
      </c>
      <c r="BQ177" s="47">
        <v>0</v>
      </c>
      <c r="BR177" s="4">
        <v>0</v>
      </c>
      <c r="BS177" s="15">
        <f t="shared" si="615"/>
        <v>0</v>
      </c>
      <c r="BT177" s="47">
        <v>0</v>
      </c>
      <c r="BU177" s="4">
        <v>0</v>
      </c>
      <c r="BV177" s="15">
        <f t="shared" si="616"/>
        <v>0</v>
      </c>
      <c r="BW177" s="47">
        <v>0</v>
      </c>
      <c r="BX177" s="4">
        <v>0</v>
      </c>
      <c r="BY177" s="15">
        <f t="shared" si="617"/>
        <v>0</v>
      </c>
      <c r="BZ177" s="89">
        <v>3.2</v>
      </c>
      <c r="CA177" s="4">
        <v>39.716000000000001</v>
      </c>
      <c r="CB177" s="15">
        <f t="shared" si="618"/>
        <v>12411.249999999998</v>
      </c>
      <c r="CC177" s="89">
        <v>0.42751999999999996</v>
      </c>
      <c r="CD177" s="4">
        <v>10.962999999999999</v>
      </c>
      <c r="CE177" s="15">
        <f t="shared" si="619"/>
        <v>25643.244760479043</v>
      </c>
      <c r="CF177" s="47">
        <v>0</v>
      </c>
      <c r="CG177" s="4">
        <v>0</v>
      </c>
      <c r="CH177" s="15">
        <f t="shared" si="620"/>
        <v>0</v>
      </c>
      <c r="CI177" s="47">
        <v>0</v>
      </c>
      <c r="CJ177" s="4">
        <v>0</v>
      </c>
      <c r="CK177" s="15">
        <f t="shared" si="621"/>
        <v>0</v>
      </c>
      <c r="CL177" s="47">
        <v>0</v>
      </c>
      <c r="CM177" s="4">
        <v>0</v>
      </c>
      <c r="CN177" s="15">
        <f t="shared" si="622"/>
        <v>0</v>
      </c>
      <c r="CO177" s="47">
        <v>0</v>
      </c>
      <c r="CP177" s="4">
        <v>0</v>
      </c>
      <c r="CQ177" s="15">
        <f t="shared" si="623"/>
        <v>0</v>
      </c>
      <c r="CR177" s="47">
        <v>0</v>
      </c>
      <c r="CS177" s="4">
        <v>0</v>
      </c>
      <c r="CT177" s="15">
        <f t="shared" si="624"/>
        <v>0</v>
      </c>
      <c r="CU177" s="47">
        <v>0</v>
      </c>
      <c r="CV177" s="4">
        <v>0</v>
      </c>
      <c r="CW177" s="15">
        <f t="shared" si="625"/>
        <v>0</v>
      </c>
      <c r="CX177" s="47">
        <v>0</v>
      </c>
      <c r="CY177" s="4">
        <v>0</v>
      </c>
      <c r="CZ177" s="15">
        <f t="shared" si="626"/>
        <v>0</v>
      </c>
      <c r="DA177" s="47">
        <v>0</v>
      </c>
      <c r="DB177" s="4">
        <v>0</v>
      </c>
      <c r="DC177" s="15">
        <f t="shared" si="627"/>
        <v>0</v>
      </c>
      <c r="DD177" s="47">
        <v>0</v>
      </c>
      <c r="DE177" s="4">
        <v>0</v>
      </c>
      <c r="DF177" s="15">
        <f t="shared" si="628"/>
        <v>0</v>
      </c>
      <c r="DG177" s="47">
        <v>0</v>
      </c>
      <c r="DH177" s="4">
        <v>0</v>
      </c>
      <c r="DI177" s="15">
        <f t="shared" si="629"/>
        <v>0</v>
      </c>
      <c r="DJ177" s="89">
        <v>1.4999999999999999E-2</v>
      </c>
      <c r="DK177" s="4">
        <v>0.76800000000000002</v>
      </c>
      <c r="DL177" s="15">
        <f t="shared" si="630"/>
        <v>51200</v>
      </c>
      <c r="DM177" s="47">
        <v>0</v>
      </c>
      <c r="DN177" s="4">
        <v>0</v>
      </c>
      <c r="DO177" s="15">
        <f t="shared" si="631"/>
        <v>0</v>
      </c>
      <c r="DP177" s="47">
        <v>0</v>
      </c>
      <c r="DQ177" s="4">
        <v>0</v>
      </c>
      <c r="DR177" s="15">
        <f t="shared" si="632"/>
        <v>0</v>
      </c>
      <c r="DS177" s="47">
        <v>0</v>
      </c>
      <c r="DT177" s="4">
        <v>0</v>
      </c>
      <c r="DU177" s="15">
        <f t="shared" si="633"/>
        <v>0</v>
      </c>
      <c r="DV177" s="47">
        <v>0</v>
      </c>
      <c r="DW177" s="4">
        <v>0</v>
      </c>
      <c r="DX177" s="15">
        <f t="shared" si="634"/>
        <v>0</v>
      </c>
      <c r="DY177" s="47">
        <v>0</v>
      </c>
      <c r="DZ177" s="4">
        <v>0</v>
      </c>
      <c r="EA177" s="15">
        <f t="shared" si="635"/>
        <v>0</v>
      </c>
      <c r="EB177" s="89">
        <v>4.0000000000000001E-3</v>
      </c>
      <c r="EC177" s="4">
        <v>0.32100000000000001</v>
      </c>
      <c r="ED177" s="15">
        <f t="shared" si="636"/>
        <v>80250</v>
      </c>
      <c r="EE177" s="89">
        <v>12.448</v>
      </c>
      <c r="EF177" s="4">
        <v>113.14700000000001</v>
      </c>
      <c r="EG177" s="15">
        <f t="shared" si="637"/>
        <v>9089.5726221079694</v>
      </c>
      <c r="EH177" s="6">
        <f t="shared" si="639"/>
        <v>144.97951999999995</v>
      </c>
      <c r="EI177" s="11">
        <f t="shared" si="640"/>
        <v>862.17600000000004</v>
      </c>
    </row>
    <row r="178" spans="1:139" x14ac:dyDescent="0.3">
      <c r="A178" s="60">
        <v>2022</v>
      </c>
      <c r="B178" s="61" t="s">
        <v>8</v>
      </c>
      <c r="C178" s="47">
        <v>0</v>
      </c>
      <c r="D178" s="4">
        <v>0</v>
      </c>
      <c r="E178" s="15">
        <f>IF(C178=0,0,D178/C178*1000)</f>
        <v>0</v>
      </c>
      <c r="F178" s="47">
        <v>0</v>
      </c>
      <c r="G178" s="4">
        <v>0</v>
      </c>
      <c r="H178" s="15">
        <f t="shared" si="595"/>
        <v>0</v>
      </c>
      <c r="I178" s="47">
        <v>0</v>
      </c>
      <c r="J178" s="4">
        <v>0</v>
      </c>
      <c r="K178" s="15">
        <f t="shared" si="596"/>
        <v>0</v>
      </c>
      <c r="L178" s="89">
        <v>0.25</v>
      </c>
      <c r="M178" s="4">
        <v>14.5</v>
      </c>
      <c r="N178" s="15">
        <f t="shared" si="597"/>
        <v>58000</v>
      </c>
      <c r="O178" s="47">
        <v>0</v>
      </c>
      <c r="P178" s="4">
        <v>0</v>
      </c>
      <c r="Q178" s="15">
        <f t="shared" si="598"/>
        <v>0</v>
      </c>
      <c r="R178" s="47">
        <v>0</v>
      </c>
      <c r="S178" s="4">
        <v>0</v>
      </c>
      <c r="T178" s="15">
        <f t="shared" si="599"/>
        <v>0</v>
      </c>
      <c r="U178" s="47"/>
      <c r="V178" s="4"/>
      <c r="W178" s="15"/>
      <c r="X178" s="47">
        <v>0</v>
      </c>
      <c r="Y178" s="4">
        <v>0</v>
      </c>
      <c r="Z178" s="15">
        <f t="shared" si="600"/>
        <v>0</v>
      </c>
      <c r="AA178" s="47">
        <v>0</v>
      </c>
      <c r="AB178" s="4">
        <v>0</v>
      </c>
      <c r="AC178" s="15">
        <f t="shared" si="601"/>
        <v>0</v>
      </c>
      <c r="AD178" s="89">
        <v>11</v>
      </c>
      <c r="AE178" s="4">
        <v>149.643</v>
      </c>
      <c r="AF178" s="15">
        <f t="shared" si="602"/>
        <v>13603.909090909092</v>
      </c>
      <c r="AG178" s="47">
        <v>0</v>
      </c>
      <c r="AH178" s="4">
        <v>0</v>
      </c>
      <c r="AI178" s="15">
        <f t="shared" si="603"/>
        <v>0</v>
      </c>
      <c r="AJ178" s="47">
        <v>0</v>
      </c>
      <c r="AK178" s="4">
        <v>0</v>
      </c>
      <c r="AL178" s="15">
        <f t="shared" si="604"/>
        <v>0</v>
      </c>
      <c r="AM178" s="89">
        <v>91.82</v>
      </c>
      <c r="AN178" s="4">
        <v>459.82799999999997</v>
      </c>
      <c r="AO178" s="15">
        <f t="shared" si="605"/>
        <v>5007.9285558701804</v>
      </c>
      <c r="AP178" s="47">
        <v>0</v>
      </c>
      <c r="AQ178" s="4">
        <v>0</v>
      </c>
      <c r="AR178" s="15">
        <f t="shared" si="606"/>
        <v>0</v>
      </c>
      <c r="AS178" s="47">
        <v>0</v>
      </c>
      <c r="AT178" s="4">
        <v>0</v>
      </c>
      <c r="AU178" s="15">
        <f t="shared" si="607"/>
        <v>0</v>
      </c>
      <c r="AV178" s="47">
        <v>0</v>
      </c>
      <c r="AW178" s="4">
        <v>0</v>
      </c>
      <c r="AX178" s="15">
        <f t="shared" si="608"/>
        <v>0</v>
      </c>
      <c r="AY178" s="47">
        <v>0</v>
      </c>
      <c r="AZ178" s="4">
        <v>0</v>
      </c>
      <c r="BA178" s="15">
        <f t="shared" si="609"/>
        <v>0</v>
      </c>
      <c r="BB178" s="47">
        <v>0</v>
      </c>
      <c r="BC178" s="4">
        <v>0</v>
      </c>
      <c r="BD178" s="15">
        <f t="shared" si="610"/>
        <v>0</v>
      </c>
      <c r="BE178" s="47">
        <v>0</v>
      </c>
      <c r="BF178" s="4">
        <v>0</v>
      </c>
      <c r="BG178" s="15">
        <f t="shared" si="611"/>
        <v>0</v>
      </c>
      <c r="BH178" s="47">
        <v>0</v>
      </c>
      <c r="BI178" s="4">
        <v>0</v>
      </c>
      <c r="BJ178" s="15">
        <f t="shared" si="612"/>
        <v>0</v>
      </c>
      <c r="BK178" s="89">
        <v>0.10150000000000001</v>
      </c>
      <c r="BL178" s="4">
        <v>11.997</v>
      </c>
      <c r="BM178" s="15">
        <f t="shared" si="613"/>
        <v>118197.04433497536</v>
      </c>
      <c r="BN178" s="47">
        <v>0</v>
      </c>
      <c r="BO178" s="4">
        <v>0</v>
      </c>
      <c r="BP178" s="15">
        <f t="shared" si="614"/>
        <v>0</v>
      </c>
      <c r="BQ178" s="89">
        <v>0.73077999999999999</v>
      </c>
      <c r="BR178" s="4">
        <v>18.024000000000001</v>
      </c>
      <c r="BS178" s="15">
        <f t="shared" si="615"/>
        <v>24664.057582309317</v>
      </c>
      <c r="BT178" s="47">
        <v>0</v>
      </c>
      <c r="BU178" s="4">
        <v>0</v>
      </c>
      <c r="BV178" s="15">
        <f t="shared" si="616"/>
        <v>0</v>
      </c>
      <c r="BW178" s="47">
        <v>0</v>
      </c>
      <c r="BX178" s="4">
        <v>0</v>
      </c>
      <c r="BY178" s="15">
        <f t="shared" si="617"/>
        <v>0</v>
      </c>
      <c r="BZ178" s="47">
        <v>0</v>
      </c>
      <c r="CA178" s="4">
        <v>0</v>
      </c>
      <c r="CB178" s="15">
        <f t="shared" si="618"/>
        <v>0</v>
      </c>
      <c r="CC178" s="89">
        <v>2.2154799999999999</v>
      </c>
      <c r="CD178" s="4">
        <v>93.855999999999995</v>
      </c>
      <c r="CE178" s="15">
        <f t="shared" si="619"/>
        <v>42363.731561557761</v>
      </c>
      <c r="CF178" s="47">
        <v>0</v>
      </c>
      <c r="CG178" s="4">
        <v>0</v>
      </c>
      <c r="CH178" s="15">
        <f t="shared" si="620"/>
        <v>0</v>
      </c>
      <c r="CI178" s="47">
        <v>0</v>
      </c>
      <c r="CJ178" s="4">
        <v>0</v>
      </c>
      <c r="CK178" s="15">
        <f t="shared" si="621"/>
        <v>0</v>
      </c>
      <c r="CL178" s="47">
        <v>0</v>
      </c>
      <c r="CM178" s="4">
        <v>0</v>
      </c>
      <c r="CN178" s="15">
        <f t="shared" si="622"/>
        <v>0</v>
      </c>
      <c r="CO178" s="47">
        <v>0</v>
      </c>
      <c r="CP178" s="4">
        <v>0</v>
      </c>
      <c r="CQ178" s="15">
        <f t="shared" si="623"/>
        <v>0</v>
      </c>
      <c r="CR178" s="47">
        <v>0</v>
      </c>
      <c r="CS178" s="4">
        <v>0</v>
      </c>
      <c r="CT178" s="15">
        <f t="shared" si="624"/>
        <v>0</v>
      </c>
      <c r="CU178" s="47">
        <v>0</v>
      </c>
      <c r="CV178" s="4">
        <v>0</v>
      </c>
      <c r="CW178" s="15">
        <f t="shared" si="625"/>
        <v>0</v>
      </c>
      <c r="CX178" s="47">
        <v>0</v>
      </c>
      <c r="CY178" s="4">
        <v>0</v>
      </c>
      <c r="CZ178" s="15">
        <f t="shared" si="626"/>
        <v>0</v>
      </c>
      <c r="DA178" s="47">
        <v>0</v>
      </c>
      <c r="DB178" s="4">
        <v>0</v>
      </c>
      <c r="DC178" s="15">
        <f t="shared" si="627"/>
        <v>0</v>
      </c>
      <c r="DD178" s="47">
        <v>0</v>
      </c>
      <c r="DE178" s="4">
        <v>0</v>
      </c>
      <c r="DF178" s="15">
        <f t="shared" si="628"/>
        <v>0</v>
      </c>
      <c r="DG178" s="47">
        <v>0</v>
      </c>
      <c r="DH178" s="4">
        <v>0</v>
      </c>
      <c r="DI178" s="15">
        <f t="shared" si="629"/>
        <v>0</v>
      </c>
      <c r="DJ178" s="47">
        <v>0</v>
      </c>
      <c r="DK178" s="4">
        <v>0</v>
      </c>
      <c r="DL178" s="15">
        <f t="shared" si="630"/>
        <v>0</v>
      </c>
      <c r="DM178" s="47">
        <v>0</v>
      </c>
      <c r="DN178" s="4">
        <v>0</v>
      </c>
      <c r="DO178" s="15">
        <f t="shared" si="631"/>
        <v>0</v>
      </c>
      <c r="DP178" s="47">
        <v>0</v>
      </c>
      <c r="DQ178" s="4">
        <v>0</v>
      </c>
      <c r="DR178" s="15">
        <f t="shared" si="632"/>
        <v>0</v>
      </c>
      <c r="DS178" s="47">
        <v>0</v>
      </c>
      <c r="DT178" s="4">
        <v>0</v>
      </c>
      <c r="DU178" s="15">
        <f t="shared" si="633"/>
        <v>0</v>
      </c>
      <c r="DV178" s="47">
        <v>0</v>
      </c>
      <c r="DW178" s="4">
        <v>0</v>
      </c>
      <c r="DX178" s="15">
        <f t="shared" si="634"/>
        <v>0</v>
      </c>
      <c r="DY178" s="47">
        <v>0</v>
      </c>
      <c r="DZ178" s="4">
        <v>0</v>
      </c>
      <c r="EA178" s="15">
        <f t="shared" si="635"/>
        <v>0</v>
      </c>
      <c r="EB178" s="89">
        <v>0.91015000000000001</v>
      </c>
      <c r="EC178" s="4">
        <v>13.648</v>
      </c>
      <c r="ED178" s="15">
        <f t="shared" si="636"/>
        <v>14995.330440037354</v>
      </c>
      <c r="EE178" s="89">
        <v>13.93192</v>
      </c>
      <c r="EF178" s="4">
        <v>151.602</v>
      </c>
      <c r="EG178" s="15">
        <f t="shared" si="637"/>
        <v>10881.630098364045</v>
      </c>
      <c r="EH178" s="6">
        <f t="shared" si="639"/>
        <v>120.95983</v>
      </c>
      <c r="EI178" s="11">
        <f t="shared" si="640"/>
        <v>913.09799999999996</v>
      </c>
    </row>
    <row r="179" spans="1:139" x14ac:dyDescent="0.3">
      <c r="A179" s="60">
        <v>2022</v>
      </c>
      <c r="B179" s="15" t="s">
        <v>9</v>
      </c>
      <c r="C179" s="89">
        <v>0.36</v>
      </c>
      <c r="D179" s="4">
        <v>4.8959999999999999</v>
      </c>
      <c r="E179" s="15">
        <f t="shared" ref="E179:E186" si="641">IF(C179=0,0,D179/C179*1000)</f>
        <v>13600</v>
      </c>
      <c r="F179" s="47">
        <v>0</v>
      </c>
      <c r="G179" s="4">
        <v>0</v>
      </c>
      <c r="H179" s="15">
        <f t="shared" si="595"/>
        <v>0</v>
      </c>
      <c r="I179" s="47">
        <v>0</v>
      </c>
      <c r="J179" s="4">
        <v>0</v>
      </c>
      <c r="K179" s="15">
        <f t="shared" si="596"/>
        <v>0</v>
      </c>
      <c r="L179" s="89">
        <v>5.6521800000000004</v>
      </c>
      <c r="M179" s="4">
        <v>79.849999999999994</v>
      </c>
      <c r="N179" s="15">
        <f t="shared" si="597"/>
        <v>14127.292478300405</v>
      </c>
      <c r="O179" s="47">
        <v>0</v>
      </c>
      <c r="P179" s="4">
        <v>0</v>
      </c>
      <c r="Q179" s="15">
        <f t="shared" si="598"/>
        <v>0</v>
      </c>
      <c r="R179" s="47">
        <v>0</v>
      </c>
      <c r="S179" s="4">
        <v>0</v>
      </c>
      <c r="T179" s="15">
        <f t="shared" si="599"/>
        <v>0</v>
      </c>
      <c r="U179" s="47"/>
      <c r="V179" s="4"/>
      <c r="W179" s="15"/>
      <c r="X179" s="47">
        <v>0</v>
      </c>
      <c r="Y179" s="4">
        <v>0</v>
      </c>
      <c r="Z179" s="15">
        <f t="shared" si="600"/>
        <v>0</v>
      </c>
      <c r="AA179" s="47">
        <v>0</v>
      </c>
      <c r="AB179" s="4">
        <v>0</v>
      </c>
      <c r="AC179" s="15">
        <f t="shared" si="601"/>
        <v>0</v>
      </c>
      <c r="AD179" s="89">
        <v>0.03</v>
      </c>
      <c r="AE179" s="4">
        <v>10.478</v>
      </c>
      <c r="AF179" s="15">
        <f t="shared" si="602"/>
        <v>349266.66666666663</v>
      </c>
      <c r="AG179" s="47">
        <v>0</v>
      </c>
      <c r="AH179" s="4">
        <v>0</v>
      </c>
      <c r="AI179" s="15">
        <f t="shared" si="603"/>
        <v>0</v>
      </c>
      <c r="AJ179" s="47">
        <v>0</v>
      </c>
      <c r="AK179" s="4">
        <v>0</v>
      </c>
      <c r="AL179" s="15">
        <f t="shared" si="604"/>
        <v>0</v>
      </c>
      <c r="AM179" s="89">
        <v>123.254</v>
      </c>
      <c r="AN179" s="4">
        <v>702.84100000000001</v>
      </c>
      <c r="AO179" s="15">
        <f t="shared" si="605"/>
        <v>5702.3788274619892</v>
      </c>
      <c r="AP179" s="47">
        <v>0</v>
      </c>
      <c r="AQ179" s="4">
        <v>0</v>
      </c>
      <c r="AR179" s="15">
        <f t="shared" si="606"/>
        <v>0</v>
      </c>
      <c r="AS179" s="47">
        <v>0</v>
      </c>
      <c r="AT179" s="4">
        <v>0</v>
      </c>
      <c r="AU179" s="15">
        <f t="shared" si="607"/>
        <v>0</v>
      </c>
      <c r="AV179" s="47">
        <v>0</v>
      </c>
      <c r="AW179" s="4">
        <v>0</v>
      </c>
      <c r="AX179" s="15">
        <f t="shared" si="608"/>
        <v>0</v>
      </c>
      <c r="AY179" s="47">
        <v>0</v>
      </c>
      <c r="AZ179" s="4">
        <v>0</v>
      </c>
      <c r="BA179" s="15">
        <f t="shared" si="609"/>
        <v>0</v>
      </c>
      <c r="BB179" s="47">
        <v>0</v>
      </c>
      <c r="BC179" s="4">
        <v>0</v>
      </c>
      <c r="BD179" s="15">
        <f t="shared" si="610"/>
        <v>0</v>
      </c>
      <c r="BE179" s="47">
        <v>0</v>
      </c>
      <c r="BF179" s="4">
        <v>0</v>
      </c>
      <c r="BG179" s="15">
        <f t="shared" si="611"/>
        <v>0</v>
      </c>
      <c r="BH179" s="47">
        <v>0</v>
      </c>
      <c r="BI179" s="4">
        <v>0</v>
      </c>
      <c r="BJ179" s="15">
        <f t="shared" si="612"/>
        <v>0</v>
      </c>
      <c r="BK179" s="89">
        <v>0.45900000000000002</v>
      </c>
      <c r="BL179" s="4">
        <v>9.4960000000000004</v>
      </c>
      <c r="BM179" s="15">
        <f t="shared" si="613"/>
        <v>20688.453159041394</v>
      </c>
      <c r="BN179" s="47">
        <v>0</v>
      </c>
      <c r="BO179" s="4">
        <v>0</v>
      </c>
      <c r="BP179" s="15">
        <f t="shared" si="614"/>
        <v>0</v>
      </c>
      <c r="BQ179" s="47">
        <v>0</v>
      </c>
      <c r="BR179" s="4">
        <v>0</v>
      </c>
      <c r="BS179" s="15">
        <f t="shared" si="615"/>
        <v>0</v>
      </c>
      <c r="BT179" s="47">
        <v>0</v>
      </c>
      <c r="BU179" s="4">
        <v>0</v>
      </c>
      <c r="BV179" s="15">
        <f t="shared" si="616"/>
        <v>0</v>
      </c>
      <c r="BW179" s="47">
        <v>0</v>
      </c>
      <c r="BX179" s="4">
        <v>0</v>
      </c>
      <c r="BY179" s="15">
        <f t="shared" si="617"/>
        <v>0</v>
      </c>
      <c r="BZ179" s="47">
        <v>0</v>
      </c>
      <c r="CA179" s="4">
        <v>0</v>
      </c>
      <c r="CB179" s="15">
        <f t="shared" si="618"/>
        <v>0</v>
      </c>
      <c r="CC179" s="89">
        <v>5.1280200000000002</v>
      </c>
      <c r="CD179" s="4">
        <v>50.911000000000001</v>
      </c>
      <c r="CE179" s="15">
        <f t="shared" si="619"/>
        <v>9928.0034009227729</v>
      </c>
      <c r="CF179" s="47">
        <v>0</v>
      </c>
      <c r="CG179" s="4">
        <v>0</v>
      </c>
      <c r="CH179" s="15">
        <f t="shared" si="620"/>
        <v>0</v>
      </c>
      <c r="CI179" s="47">
        <v>0</v>
      </c>
      <c r="CJ179" s="4">
        <v>0</v>
      </c>
      <c r="CK179" s="15">
        <f t="shared" si="621"/>
        <v>0</v>
      </c>
      <c r="CL179" s="47">
        <v>0</v>
      </c>
      <c r="CM179" s="4">
        <v>0</v>
      </c>
      <c r="CN179" s="15">
        <f t="shared" si="622"/>
        <v>0</v>
      </c>
      <c r="CO179" s="47">
        <v>0</v>
      </c>
      <c r="CP179" s="4">
        <v>0</v>
      </c>
      <c r="CQ179" s="15">
        <f t="shared" si="623"/>
        <v>0</v>
      </c>
      <c r="CR179" s="47">
        <v>0</v>
      </c>
      <c r="CS179" s="4">
        <v>0</v>
      </c>
      <c r="CT179" s="15">
        <f t="shared" si="624"/>
        <v>0</v>
      </c>
      <c r="CU179" s="47">
        <v>0</v>
      </c>
      <c r="CV179" s="4">
        <v>0</v>
      </c>
      <c r="CW179" s="15">
        <f t="shared" si="625"/>
        <v>0</v>
      </c>
      <c r="CX179" s="47">
        <v>0</v>
      </c>
      <c r="CY179" s="4">
        <v>0</v>
      </c>
      <c r="CZ179" s="15">
        <f t="shared" si="626"/>
        <v>0</v>
      </c>
      <c r="DA179" s="47">
        <v>0</v>
      </c>
      <c r="DB179" s="4">
        <v>0</v>
      </c>
      <c r="DC179" s="15">
        <f t="shared" si="627"/>
        <v>0</v>
      </c>
      <c r="DD179" s="47">
        <v>0</v>
      </c>
      <c r="DE179" s="4">
        <v>0</v>
      </c>
      <c r="DF179" s="15">
        <f t="shared" si="628"/>
        <v>0</v>
      </c>
      <c r="DG179" s="47">
        <v>0</v>
      </c>
      <c r="DH179" s="4">
        <v>0</v>
      </c>
      <c r="DI179" s="15">
        <f t="shared" si="629"/>
        <v>0</v>
      </c>
      <c r="DJ179" s="47">
        <v>0</v>
      </c>
      <c r="DK179" s="4">
        <v>0</v>
      </c>
      <c r="DL179" s="15">
        <f t="shared" si="630"/>
        <v>0</v>
      </c>
      <c r="DM179" s="47">
        <v>0</v>
      </c>
      <c r="DN179" s="4">
        <v>0</v>
      </c>
      <c r="DO179" s="15">
        <f t="shared" si="631"/>
        <v>0</v>
      </c>
      <c r="DP179" s="89">
        <v>0.1575</v>
      </c>
      <c r="DQ179" s="4">
        <v>10.041</v>
      </c>
      <c r="DR179" s="15">
        <f t="shared" si="632"/>
        <v>63752.380952380954</v>
      </c>
      <c r="DS179" s="47">
        <v>0</v>
      </c>
      <c r="DT179" s="4">
        <v>0</v>
      </c>
      <c r="DU179" s="15">
        <f t="shared" si="633"/>
        <v>0</v>
      </c>
      <c r="DV179" s="47">
        <v>0</v>
      </c>
      <c r="DW179" s="4">
        <v>0</v>
      </c>
      <c r="DX179" s="15">
        <f t="shared" si="634"/>
        <v>0</v>
      </c>
      <c r="DY179" s="47">
        <v>0</v>
      </c>
      <c r="DZ179" s="4">
        <v>0</v>
      </c>
      <c r="EA179" s="15">
        <f t="shared" si="635"/>
        <v>0</v>
      </c>
      <c r="EB179" s="89">
        <v>8.2289999999999992</v>
      </c>
      <c r="EC179" s="4">
        <v>93.978999999999999</v>
      </c>
      <c r="ED179" s="15">
        <f t="shared" si="636"/>
        <v>11420.464211933408</v>
      </c>
      <c r="EE179" s="89">
        <v>3.544</v>
      </c>
      <c r="EF179" s="4">
        <v>56.100999999999999</v>
      </c>
      <c r="EG179" s="15">
        <f t="shared" si="637"/>
        <v>15829.853273137698</v>
      </c>
      <c r="EH179" s="6">
        <f t="shared" si="639"/>
        <v>146.81370000000001</v>
      </c>
      <c r="EI179" s="11">
        <f t="shared" si="640"/>
        <v>1018.5930000000001</v>
      </c>
    </row>
    <row r="180" spans="1:139" x14ac:dyDescent="0.3">
      <c r="A180" s="60">
        <v>2022</v>
      </c>
      <c r="B180" s="61" t="s">
        <v>10</v>
      </c>
      <c r="C180" s="47">
        <v>0</v>
      </c>
      <c r="D180" s="4">
        <v>0</v>
      </c>
      <c r="E180" s="15">
        <f t="shared" si="641"/>
        <v>0</v>
      </c>
      <c r="F180" s="47">
        <v>0</v>
      </c>
      <c r="G180" s="4">
        <v>0</v>
      </c>
      <c r="H180" s="15">
        <f t="shared" si="595"/>
        <v>0</v>
      </c>
      <c r="I180" s="47">
        <v>0</v>
      </c>
      <c r="J180" s="4">
        <v>0</v>
      </c>
      <c r="K180" s="15">
        <f t="shared" si="596"/>
        <v>0</v>
      </c>
      <c r="L180" s="89">
        <v>0.47597</v>
      </c>
      <c r="M180" s="4">
        <v>2.0369999999999999</v>
      </c>
      <c r="N180" s="15">
        <f t="shared" si="597"/>
        <v>4279.6814925310418</v>
      </c>
      <c r="O180" s="47">
        <v>0</v>
      </c>
      <c r="P180" s="4">
        <v>0</v>
      </c>
      <c r="Q180" s="15">
        <f t="shared" si="598"/>
        <v>0</v>
      </c>
      <c r="R180" s="47">
        <v>0</v>
      </c>
      <c r="S180" s="4">
        <v>0</v>
      </c>
      <c r="T180" s="15">
        <f t="shared" si="599"/>
        <v>0</v>
      </c>
      <c r="U180" s="47"/>
      <c r="V180" s="4"/>
      <c r="W180" s="15"/>
      <c r="X180" s="47">
        <v>0</v>
      </c>
      <c r="Y180" s="4">
        <v>0</v>
      </c>
      <c r="Z180" s="15">
        <f t="shared" si="600"/>
        <v>0</v>
      </c>
      <c r="AA180" s="47">
        <v>0</v>
      </c>
      <c r="AB180" s="4">
        <v>0</v>
      </c>
      <c r="AC180" s="15">
        <f t="shared" si="601"/>
        <v>0</v>
      </c>
      <c r="AD180" s="89">
        <v>1.2789999999999999</v>
      </c>
      <c r="AE180" s="4">
        <v>205.55099999999999</v>
      </c>
      <c r="AF180" s="15">
        <f t="shared" si="602"/>
        <v>160712.2752150117</v>
      </c>
      <c r="AG180" s="47">
        <v>0</v>
      </c>
      <c r="AH180" s="4">
        <v>0</v>
      </c>
      <c r="AI180" s="15">
        <f t="shared" si="603"/>
        <v>0</v>
      </c>
      <c r="AJ180" s="47">
        <v>0</v>
      </c>
      <c r="AK180" s="4">
        <v>0</v>
      </c>
      <c r="AL180" s="15">
        <f t="shared" si="604"/>
        <v>0</v>
      </c>
      <c r="AM180" s="89">
        <v>143.78800000000001</v>
      </c>
      <c r="AN180" s="4">
        <v>860.56399999999996</v>
      </c>
      <c r="AO180" s="15">
        <f t="shared" si="605"/>
        <v>5984.9500653740224</v>
      </c>
      <c r="AP180" s="47">
        <v>0</v>
      </c>
      <c r="AQ180" s="4">
        <v>0</v>
      </c>
      <c r="AR180" s="15">
        <f t="shared" si="606"/>
        <v>0</v>
      </c>
      <c r="AS180" s="47">
        <v>0</v>
      </c>
      <c r="AT180" s="4">
        <v>0</v>
      </c>
      <c r="AU180" s="15">
        <f t="shared" si="607"/>
        <v>0</v>
      </c>
      <c r="AV180" s="47">
        <v>0</v>
      </c>
      <c r="AW180" s="4">
        <v>0</v>
      </c>
      <c r="AX180" s="15">
        <f t="shared" si="608"/>
        <v>0</v>
      </c>
      <c r="AY180" s="47">
        <v>0</v>
      </c>
      <c r="AZ180" s="4">
        <v>0</v>
      </c>
      <c r="BA180" s="15">
        <f t="shared" si="609"/>
        <v>0</v>
      </c>
      <c r="BB180" s="47">
        <v>0</v>
      </c>
      <c r="BC180" s="4">
        <v>0</v>
      </c>
      <c r="BD180" s="15">
        <f t="shared" si="610"/>
        <v>0</v>
      </c>
      <c r="BE180" s="47">
        <v>0</v>
      </c>
      <c r="BF180" s="4">
        <v>0</v>
      </c>
      <c r="BG180" s="15">
        <f t="shared" si="611"/>
        <v>0</v>
      </c>
      <c r="BH180" s="47">
        <v>0</v>
      </c>
      <c r="BI180" s="4">
        <v>0</v>
      </c>
      <c r="BJ180" s="15">
        <f t="shared" si="612"/>
        <v>0</v>
      </c>
      <c r="BK180" s="89">
        <v>1.41</v>
      </c>
      <c r="BL180" s="4">
        <v>40.930999999999997</v>
      </c>
      <c r="BM180" s="15">
        <f t="shared" si="613"/>
        <v>29029.078014184397</v>
      </c>
      <c r="BN180" s="47">
        <v>0</v>
      </c>
      <c r="BO180" s="4">
        <v>0</v>
      </c>
      <c r="BP180" s="15">
        <f t="shared" si="614"/>
        <v>0</v>
      </c>
      <c r="BQ180" s="47">
        <v>0</v>
      </c>
      <c r="BR180" s="4">
        <v>0</v>
      </c>
      <c r="BS180" s="15">
        <f t="shared" si="615"/>
        <v>0</v>
      </c>
      <c r="BT180" s="47">
        <v>0</v>
      </c>
      <c r="BU180" s="4">
        <v>0</v>
      </c>
      <c r="BV180" s="15">
        <f t="shared" si="616"/>
        <v>0</v>
      </c>
      <c r="BW180" s="47">
        <v>0</v>
      </c>
      <c r="BX180" s="4">
        <v>0</v>
      </c>
      <c r="BY180" s="15">
        <f t="shared" si="617"/>
        <v>0</v>
      </c>
      <c r="BZ180" s="89">
        <v>1.32</v>
      </c>
      <c r="CA180" s="4">
        <v>11.88</v>
      </c>
      <c r="CB180" s="15">
        <f t="shared" si="618"/>
        <v>9000</v>
      </c>
      <c r="CC180" s="89">
        <v>0.50529999999999997</v>
      </c>
      <c r="CD180" s="4">
        <v>11.898</v>
      </c>
      <c r="CE180" s="15">
        <f t="shared" si="619"/>
        <v>23546.408074411243</v>
      </c>
      <c r="CF180" s="47">
        <v>0</v>
      </c>
      <c r="CG180" s="4">
        <v>0</v>
      </c>
      <c r="CH180" s="15">
        <f t="shared" si="620"/>
        <v>0</v>
      </c>
      <c r="CI180" s="47">
        <v>0</v>
      </c>
      <c r="CJ180" s="4">
        <v>0</v>
      </c>
      <c r="CK180" s="15">
        <f t="shared" si="621"/>
        <v>0</v>
      </c>
      <c r="CL180" s="47">
        <v>0</v>
      </c>
      <c r="CM180" s="4">
        <v>0</v>
      </c>
      <c r="CN180" s="15">
        <f t="shared" si="622"/>
        <v>0</v>
      </c>
      <c r="CO180" s="47">
        <v>0</v>
      </c>
      <c r="CP180" s="4">
        <v>0</v>
      </c>
      <c r="CQ180" s="15">
        <f t="shared" si="623"/>
        <v>0</v>
      </c>
      <c r="CR180" s="47">
        <v>0</v>
      </c>
      <c r="CS180" s="4">
        <v>0</v>
      </c>
      <c r="CT180" s="15">
        <f t="shared" si="624"/>
        <v>0</v>
      </c>
      <c r="CU180" s="47">
        <v>0</v>
      </c>
      <c r="CV180" s="4">
        <v>0</v>
      </c>
      <c r="CW180" s="15">
        <f t="shared" si="625"/>
        <v>0</v>
      </c>
      <c r="CX180" s="47">
        <v>0</v>
      </c>
      <c r="CY180" s="4">
        <v>0</v>
      </c>
      <c r="CZ180" s="15">
        <f t="shared" si="626"/>
        <v>0</v>
      </c>
      <c r="DA180" s="47">
        <v>0</v>
      </c>
      <c r="DB180" s="4">
        <v>0</v>
      </c>
      <c r="DC180" s="15">
        <f t="shared" si="627"/>
        <v>0</v>
      </c>
      <c r="DD180" s="47">
        <v>0</v>
      </c>
      <c r="DE180" s="4">
        <v>0</v>
      </c>
      <c r="DF180" s="15">
        <f t="shared" si="628"/>
        <v>0</v>
      </c>
      <c r="DG180" s="47">
        <v>0</v>
      </c>
      <c r="DH180" s="4">
        <v>0</v>
      </c>
      <c r="DI180" s="15">
        <f t="shared" si="629"/>
        <v>0</v>
      </c>
      <c r="DJ180" s="47">
        <v>0</v>
      </c>
      <c r="DK180" s="4">
        <v>0</v>
      </c>
      <c r="DL180" s="15">
        <f t="shared" si="630"/>
        <v>0</v>
      </c>
      <c r="DM180" s="47">
        <v>0</v>
      </c>
      <c r="DN180" s="4">
        <v>0</v>
      </c>
      <c r="DO180" s="15">
        <f t="shared" si="631"/>
        <v>0</v>
      </c>
      <c r="DP180" s="47">
        <v>0</v>
      </c>
      <c r="DQ180" s="4">
        <v>0</v>
      </c>
      <c r="DR180" s="15">
        <f t="shared" si="632"/>
        <v>0</v>
      </c>
      <c r="DS180" s="47">
        <v>0</v>
      </c>
      <c r="DT180" s="4">
        <v>0</v>
      </c>
      <c r="DU180" s="15">
        <f t="shared" si="633"/>
        <v>0</v>
      </c>
      <c r="DV180" s="47">
        <v>0</v>
      </c>
      <c r="DW180" s="4">
        <v>0</v>
      </c>
      <c r="DX180" s="15">
        <f t="shared" si="634"/>
        <v>0</v>
      </c>
      <c r="DY180" s="47">
        <v>0</v>
      </c>
      <c r="DZ180" s="4">
        <v>0</v>
      </c>
      <c r="EA180" s="15">
        <f t="shared" si="635"/>
        <v>0</v>
      </c>
      <c r="EB180" s="47">
        <v>0</v>
      </c>
      <c r="EC180" s="4">
        <v>0</v>
      </c>
      <c r="ED180" s="15">
        <f t="shared" si="636"/>
        <v>0</v>
      </c>
      <c r="EE180" s="89">
        <v>3.0796999999999999</v>
      </c>
      <c r="EF180" s="4">
        <v>42.402000000000001</v>
      </c>
      <c r="EG180" s="15">
        <f t="shared" si="637"/>
        <v>13768.224177679645</v>
      </c>
      <c r="EH180" s="6">
        <f t="shared" si="639"/>
        <v>151.85796999999999</v>
      </c>
      <c r="EI180" s="11">
        <f t="shared" si="640"/>
        <v>1175.2630000000001</v>
      </c>
    </row>
    <row r="181" spans="1:139" x14ac:dyDescent="0.3">
      <c r="A181" s="60">
        <v>2022</v>
      </c>
      <c r="B181" s="61" t="s">
        <v>11</v>
      </c>
      <c r="C181" s="47">
        <v>0</v>
      </c>
      <c r="D181" s="4">
        <v>0</v>
      </c>
      <c r="E181" s="15">
        <f t="shared" si="641"/>
        <v>0</v>
      </c>
      <c r="F181" s="47">
        <v>0</v>
      </c>
      <c r="G181" s="4">
        <v>0</v>
      </c>
      <c r="H181" s="15">
        <f t="shared" si="595"/>
        <v>0</v>
      </c>
      <c r="I181" s="47">
        <v>0</v>
      </c>
      <c r="J181" s="4">
        <v>0</v>
      </c>
      <c r="K181" s="15">
        <f t="shared" si="596"/>
        <v>0</v>
      </c>
      <c r="L181" s="89">
        <v>0.42219000000000001</v>
      </c>
      <c r="M181" s="4">
        <v>4.8079999999999998</v>
      </c>
      <c r="N181" s="15">
        <f t="shared" si="597"/>
        <v>11388.237523389944</v>
      </c>
      <c r="O181" s="47">
        <v>0</v>
      </c>
      <c r="P181" s="4">
        <v>0</v>
      </c>
      <c r="Q181" s="15">
        <f t="shared" si="598"/>
        <v>0</v>
      </c>
      <c r="R181" s="47">
        <v>0</v>
      </c>
      <c r="S181" s="4">
        <v>0</v>
      </c>
      <c r="T181" s="15">
        <f t="shared" si="599"/>
        <v>0</v>
      </c>
      <c r="U181" s="47"/>
      <c r="V181" s="4"/>
      <c r="W181" s="15"/>
      <c r="X181" s="47">
        <v>0</v>
      </c>
      <c r="Y181" s="4">
        <v>0</v>
      </c>
      <c r="Z181" s="15">
        <f t="shared" si="600"/>
        <v>0</v>
      </c>
      <c r="AA181" s="47">
        <v>0</v>
      </c>
      <c r="AB181" s="4">
        <v>0</v>
      </c>
      <c r="AC181" s="15">
        <f t="shared" si="601"/>
        <v>0</v>
      </c>
      <c r="AD181" s="89">
        <v>1.3140000000000001</v>
      </c>
      <c r="AE181" s="4">
        <v>22.041</v>
      </c>
      <c r="AF181" s="15">
        <f t="shared" si="602"/>
        <v>16773.972602739726</v>
      </c>
      <c r="AG181" s="47">
        <v>0</v>
      </c>
      <c r="AH181" s="4">
        <v>0</v>
      </c>
      <c r="AI181" s="15">
        <f t="shared" si="603"/>
        <v>0</v>
      </c>
      <c r="AJ181" s="47">
        <v>0</v>
      </c>
      <c r="AK181" s="4">
        <v>0</v>
      </c>
      <c r="AL181" s="15">
        <f t="shared" si="604"/>
        <v>0</v>
      </c>
      <c r="AM181" s="89">
        <v>90.47</v>
      </c>
      <c r="AN181" s="4">
        <v>535.28099999999995</v>
      </c>
      <c r="AO181" s="15">
        <f t="shared" si="605"/>
        <v>5916.6685088979766</v>
      </c>
      <c r="AP181" s="47">
        <v>0</v>
      </c>
      <c r="AQ181" s="4">
        <v>0</v>
      </c>
      <c r="AR181" s="15">
        <f t="shared" si="606"/>
        <v>0</v>
      </c>
      <c r="AS181" s="47">
        <v>0</v>
      </c>
      <c r="AT181" s="4">
        <v>0</v>
      </c>
      <c r="AU181" s="15">
        <f t="shared" si="607"/>
        <v>0</v>
      </c>
      <c r="AV181" s="47">
        <v>0</v>
      </c>
      <c r="AW181" s="4">
        <v>0</v>
      </c>
      <c r="AX181" s="15">
        <f t="shared" si="608"/>
        <v>0</v>
      </c>
      <c r="AY181" s="47">
        <v>0</v>
      </c>
      <c r="AZ181" s="4">
        <v>0</v>
      </c>
      <c r="BA181" s="15">
        <f t="shared" si="609"/>
        <v>0</v>
      </c>
      <c r="BB181" s="47">
        <v>0</v>
      </c>
      <c r="BC181" s="4">
        <v>0</v>
      </c>
      <c r="BD181" s="15">
        <f t="shared" si="610"/>
        <v>0</v>
      </c>
      <c r="BE181" s="47">
        <v>0</v>
      </c>
      <c r="BF181" s="4">
        <v>0</v>
      </c>
      <c r="BG181" s="15">
        <f t="shared" si="611"/>
        <v>0</v>
      </c>
      <c r="BH181" s="47">
        <v>0</v>
      </c>
      <c r="BI181" s="4">
        <v>0</v>
      </c>
      <c r="BJ181" s="15">
        <f t="shared" si="612"/>
        <v>0</v>
      </c>
      <c r="BK181" s="89">
        <v>0.56277999999999995</v>
      </c>
      <c r="BL181" s="4">
        <v>10.256</v>
      </c>
      <c r="BM181" s="15">
        <f t="shared" si="613"/>
        <v>18223.817477522301</v>
      </c>
      <c r="BN181" s="47">
        <v>0</v>
      </c>
      <c r="BO181" s="4">
        <v>0</v>
      </c>
      <c r="BP181" s="15">
        <f t="shared" si="614"/>
        <v>0</v>
      </c>
      <c r="BQ181" s="47">
        <v>0</v>
      </c>
      <c r="BR181" s="4">
        <v>0</v>
      </c>
      <c r="BS181" s="15">
        <f t="shared" si="615"/>
        <v>0</v>
      </c>
      <c r="BT181" s="47">
        <v>0</v>
      </c>
      <c r="BU181" s="4">
        <v>0</v>
      </c>
      <c r="BV181" s="15">
        <f t="shared" si="616"/>
        <v>0</v>
      </c>
      <c r="BW181" s="47">
        <v>0</v>
      </c>
      <c r="BX181" s="4">
        <v>0</v>
      </c>
      <c r="BY181" s="15">
        <f t="shared" si="617"/>
        <v>0</v>
      </c>
      <c r="BZ181" s="89">
        <v>0.54</v>
      </c>
      <c r="CA181" s="4">
        <v>7.7220000000000004</v>
      </c>
      <c r="CB181" s="15">
        <f t="shared" si="618"/>
        <v>14300</v>
      </c>
      <c r="CC181" s="89">
        <v>83.898110000000003</v>
      </c>
      <c r="CD181" s="4">
        <v>1564.5250000000001</v>
      </c>
      <c r="CE181" s="15">
        <f t="shared" si="619"/>
        <v>18647.917098490063</v>
      </c>
      <c r="CF181" s="47">
        <v>0</v>
      </c>
      <c r="CG181" s="4">
        <v>0</v>
      </c>
      <c r="CH181" s="15">
        <f t="shared" si="620"/>
        <v>0</v>
      </c>
      <c r="CI181" s="47">
        <v>0</v>
      </c>
      <c r="CJ181" s="4">
        <v>0</v>
      </c>
      <c r="CK181" s="15">
        <f t="shared" si="621"/>
        <v>0</v>
      </c>
      <c r="CL181" s="47">
        <v>0</v>
      </c>
      <c r="CM181" s="4">
        <v>0</v>
      </c>
      <c r="CN181" s="15">
        <f t="shared" si="622"/>
        <v>0</v>
      </c>
      <c r="CO181" s="47">
        <v>0</v>
      </c>
      <c r="CP181" s="4">
        <v>0</v>
      </c>
      <c r="CQ181" s="15">
        <f t="shared" si="623"/>
        <v>0</v>
      </c>
      <c r="CR181" s="47">
        <v>0</v>
      </c>
      <c r="CS181" s="4">
        <v>0</v>
      </c>
      <c r="CT181" s="15">
        <f t="shared" si="624"/>
        <v>0</v>
      </c>
      <c r="CU181" s="47">
        <v>0</v>
      </c>
      <c r="CV181" s="4">
        <v>0</v>
      </c>
      <c r="CW181" s="15">
        <f t="shared" si="625"/>
        <v>0</v>
      </c>
      <c r="CX181" s="47">
        <v>0</v>
      </c>
      <c r="CY181" s="4">
        <v>0</v>
      </c>
      <c r="CZ181" s="15">
        <f t="shared" si="626"/>
        <v>0</v>
      </c>
      <c r="DA181" s="47">
        <v>0</v>
      </c>
      <c r="DB181" s="4">
        <v>0</v>
      </c>
      <c r="DC181" s="15">
        <f t="shared" si="627"/>
        <v>0</v>
      </c>
      <c r="DD181" s="47">
        <v>0</v>
      </c>
      <c r="DE181" s="4">
        <v>0</v>
      </c>
      <c r="DF181" s="15">
        <f t="shared" si="628"/>
        <v>0</v>
      </c>
      <c r="DG181" s="47">
        <v>0</v>
      </c>
      <c r="DH181" s="4">
        <v>0</v>
      </c>
      <c r="DI181" s="15">
        <f t="shared" si="629"/>
        <v>0</v>
      </c>
      <c r="DJ181" s="47">
        <v>0</v>
      </c>
      <c r="DK181" s="4">
        <v>0</v>
      </c>
      <c r="DL181" s="15">
        <f t="shared" si="630"/>
        <v>0</v>
      </c>
      <c r="DM181" s="47">
        <v>0</v>
      </c>
      <c r="DN181" s="4">
        <v>0</v>
      </c>
      <c r="DO181" s="15">
        <f t="shared" si="631"/>
        <v>0</v>
      </c>
      <c r="DP181" s="47">
        <v>0</v>
      </c>
      <c r="DQ181" s="4">
        <v>0</v>
      </c>
      <c r="DR181" s="15">
        <f t="shared" si="632"/>
        <v>0</v>
      </c>
      <c r="DS181" s="47">
        <v>0</v>
      </c>
      <c r="DT181" s="4">
        <v>0</v>
      </c>
      <c r="DU181" s="15">
        <f t="shared" si="633"/>
        <v>0</v>
      </c>
      <c r="DV181" s="47">
        <v>0</v>
      </c>
      <c r="DW181" s="4">
        <v>0</v>
      </c>
      <c r="DX181" s="15">
        <f t="shared" si="634"/>
        <v>0</v>
      </c>
      <c r="DY181" s="47">
        <v>0</v>
      </c>
      <c r="DZ181" s="4">
        <v>0</v>
      </c>
      <c r="EA181" s="15">
        <f t="shared" si="635"/>
        <v>0</v>
      </c>
      <c r="EB181" s="89">
        <v>0.90900000000000003</v>
      </c>
      <c r="EC181" s="4">
        <v>9.6750000000000007</v>
      </c>
      <c r="ED181" s="15">
        <f t="shared" si="636"/>
        <v>10643.564356435643</v>
      </c>
      <c r="EE181" s="89">
        <v>3.9984999999999999</v>
      </c>
      <c r="EF181" s="4">
        <v>53.106999999999999</v>
      </c>
      <c r="EG181" s="15">
        <f t="shared" si="637"/>
        <v>13281.730648993373</v>
      </c>
      <c r="EH181" s="6">
        <f t="shared" si="639"/>
        <v>182.11458000000002</v>
      </c>
      <c r="EI181" s="11">
        <f t="shared" si="640"/>
        <v>2207.415</v>
      </c>
    </row>
    <row r="182" spans="1:139" x14ac:dyDescent="0.3">
      <c r="A182" s="60">
        <v>2022</v>
      </c>
      <c r="B182" s="61" t="s">
        <v>12</v>
      </c>
      <c r="C182" s="47">
        <v>0</v>
      </c>
      <c r="D182" s="4">
        <v>0</v>
      </c>
      <c r="E182" s="15">
        <f t="shared" si="641"/>
        <v>0</v>
      </c>
      <c r="F182" s="47">
        <v>0</v>
      </c>
      <c r="G182" s="4">
        <v>0</v>
      </c>
      <c r="H182" s="15">
        <f t="shared" si="595"/>
        <v>0</v>
      </c>
      <c r="I182" s="47">
        <v>0</v>
      </c>
      <c r="J182" s="4">
        <v>0</v>
      </c>
      <c r="K182" s="15">
        <f t="shared" si="596"/>
        <v>0</v>
      </c>
      <c r="L182" s="89">
        <v>1.5399099999999999</v>
      </c>
      <c r="M182" s="4">
        <v>8.9420000000000002</v>
      </c>
      <c r="N182" s="15">
        <f t="shared" si="597"/>
        <v>5806.8328668558552</v>
      </c>
      <c r="O182" s="47">
        <v>0</v>
      </c>
      <c r="P182" s="4">
        <v>0</v>
      </c>
      <c r="Q182" s="15">
        <f t="shared" si="598"/>
        <v>0</v>
      </c>
      <c r="R182" s="47">
        <v>0</v>
      </c>
      <c r="S182" s="4">
        <v>0</v>
      </c>
      <c r="T182" s="15">
        <f t="shared" si="599"/>
        <v>0</v>
      </c>
      <c r="U182" s="47"/>
      <c r="V182" s="4"/>
      <c r="W182" s="15"/>
      <c r="X182" s="47">
        <v>0</v>
      </c>
      <c r="Y182" s="4">
        <v>0</v>
      </c>
      <c r="Z182" s="15">
        <f t="shared" si="600"/>
        <v>0</v>
      </c>
      <c r="AA182" s="47">
        <v>0</v>
      </c>
      <c r="AB182" s="4">
        <v>0</v>
      </c>
      <c r="AC182" s="15">
        <f t="shared" si="601"/>
        <v>0</v>
      </c>
      <c r="AD182" s="89">
        <v>2.3109999999999999</v>
      </c>
      <c r="AE182" s="4">
        <v>66.003</v>
      </c>
      <c r="AF182" s="15">
        <f t="shared" si="602"/>
        <v>28560.363479013413</v>
      </c>
      <c r="AG182" s="47">
        <v>0</v>
      </c>
      <c r="AH182" s="4">
        <v>0</v>
      </c>
      <c r="AI182" s="15">
        <f t="shared" si="603"/>
        <v>0</v>
      </c>
      <c r="AJ182" s="47">
        <v>0</v>
      </c>
      <c r="AK182" s="4">
        <v>0</v>
      </c>
      <c r="AL182" s="15">
        <f t="shared" si="604"/>
        <v>0</v>
      </c>
      <c r="AM182" s="89">
        <v>145.08199999999999</v>
      </c>
      <c r="AN182" s="4">
        <v>857.46</v>
      </c>
      <c r="AO182" s="15">
        <f t="shared" si="605"/>
        <v>5910.1749355536876</v>
      </c>
      <c r="AP182" s="47">
        <v>0</v>
      </c>
      <c r="AQ182" s="4">
        <v>0</v>
      </c>
      <c r="AR182" s="15">
        <f t="shared" si="606"/>
        <v>0</v>
      </c>
      <c r="AS182" s="47">
        <v>0</v>
      </c>
      <c r="AT182" s="4">
        <v>0</v>
      </c>
      <c r="AU182" s="15">
        <f t="shared" si="607"/>
        <v>0</v>
      </c>
      <c r="AV182" s="47">
        <v>0</v>
      </c>
      <c r="AW182" s="4">
        <v>0</v>
      </c>
      <c r="AX182" s="15">
        <f t="shared" si="608"/>
        <v>0</v>
      </c>
      <c r="AY182" s="47">
        <v>0</v>
      </c>
      <c r="AZ182" s="4">
        <v>0</v>
      </c>
      <c r="BA182" s="15">
        <f t="shared" si="609"/>
        <v>0</v>
      </c>
      <c r="BB182" s="47">
        <v>0</v>
      </c>
      <c r="BC182" s="4">
        <v>0</v>
      </c>
      <c r="BD182" s="15">
        <f t="shared" si="610"/>
        <v>0</v>
      </c>
      <c r="BE182" s="47">
        <v>0</v>
      </c>
      <c r="BF182" s="4">
        <v>0</v>
      </c>
      <c r="BG182" s="15">
        <f t="shared" si="611"/>
        <v>0</v>
      </c>
      <c r="BH182" s="89">
        <v>3.63E-3</v>
      </c>
      <c r="BI182" s="4">
        <v>4.2060000000000004</v>
      </c>
      <c r="BJ182" s="88">
        <f t="shared" si="612"/>
        <v>1158677.6859504133</v>
      </c>
      <c r="BK182" s="89">
        <v>0.02</v>
      </c>
      <c r="BL182" s="4">
        <v>41.698999999999998</v>
      </c>
      <c r="BM182" s="88">
        <f t="shared" si="613"/>
        <v>2084949.9999999998</v>
      </c>
      <c r="BN182" s="47">
        <v>0</v>
      </c>
      <c r="BO182" s="4">
        <v>0</v>
      </c>
      <c r="BP182" s="15">
        <f t="shared" si="614"/>
        <v>0</v>
      </c>
      <c r="BQ182" s="47">
        <v>0</v>
      </c>
      <c r="BR182" s="4">
        <v>0</v>
      </c>
      <c r="BS182" s="15">
        <f t="shared" si="615"/>
        <v>0</v>
      </c>
      <c r="BT182" s="47">
        <v>0</v>
      </c>
      <c r="BU182" s="4">
        <v>0</v>
      </c>
      <c r="BV182" s="15">
        <f t="shared" si="616"/>
        <v>0</v>
      </c>
      <c r="BW182" s="47">
        <v>0</v>
      </c>
      <c r="BX182" s="4">
        <v>0</v>
      </c>
      <c r="BY182" s="15">
        <f t="shared" si="617"/>
        <v>0</v>
      </c>
      <c r="BZ182" s="89">
        <v>0.90500000000000003</v>
      </c>
      <c r="CA182" s="4">
        <v>15.478</v>
      </c>
      <c r="CB182" s="15">
        <f t="shared" si="618"/>
        <v>17102.762430939227</v>
      </c>
      <c r="CC182" s="89">
        <v>1.53891</v>
      </c>
      <c r="CD182" s="4">
        <v>56.061999999999998</v>
      </c>
      <c r="CE182" s="15">
        <f t="shared" si="619"/>
        <v>36429.680748061939</v>
      </c>
      <c r="CF182" s="47">
        <v>0</v>
      </c>
      <c r="CG182" s="4">
        <v>0</v>
      </c>
      <c r="CH182" s="15">
        <f t="shared" si="620"/>
        <v>0</v>
      </c>
      <c r="CI182" s="47">
        <v>0</v>
      </c>
      <c r="CJ182" s="4">
        <v>0</v>
      </c>
      <c r="CK182" s="15">
        <f t="shared" si="621"/>
        <v>0</v>
      </c>
      <c r="CL182" s="47">
        <v>0</v>
      </c>
      <c r="CM182" s="4">
        <v>0</v>
      </c>
      <c r="CN182" s="15">
        <f t="shared" si="622"/>
        <v>0</v>
      </c>
      <c r="CO182" s="47">
        <v>0</v>
      </c>
      <c r="CP182" s="4">
        <v>0</v>
      </c>
      <c r="CQ182" s="15">
        <f t="shared" si="623"/>
        <v>0</v>
      </c>
      <c r="CR182" s="47">
        <v>0</v>
      </c>
      <c r="CS182" s="4">
        <v>0</v>
      </c>
      <c r="CT182" s="15">
        <f t="shared" si="624"/>
        <v>0</v>
      </c>
      <c r="CU182" s="47">
        <v>0</v>
      </c>
      <c r="CV182" s="4">
        <v>0</v>
      </c>
      <c r="CW182" s="15">
        <f t="shared" si="625"/>
        <v>0</v>
      </c>
      <c r="CX182" s="47">
        <v>0</v>
      </c>
      <c r="CY182" s="4">
        <v>0</v>
      </c>
      <c r="CZ182" s="15">
        <f t="shared" si="626"/>
        <v>0</v>
      </c>
      <c r="DA182" s="47">
        <v>0</v>
      </c>
      <c r="DB182" s="4">
        <v>0</v>
      </c>
      <c r="DC182" s="15">
        <f t="shared" si="627"/>
        <v>0</v>
      </c>
      <c r="DD182" s="47">
        <v>0</v>
      </c>
      <c r="DE182" s="4">
        <v>0</v>
      </c>
      <c r="DF182" s="15">
        <f t="shared" si="628"/>
        <v>0</v>
      </c>
      <c r="DG182" s="47">
        <v>0</v>
      </c>
      <c r="DH182" s="4">
        <v>0</v>
      </c>
      <c r="DI182" s="15">
        <f t="shared" si="629"/>
        <v>0</v>
      </c>
      <c r="DJ182" s="47">
        <v>0</v>
      </c>
      <c r="DK182" s="4">
        <v>0</v>
      </c>
      <c r="DL182" s="15">
        <f t="shared" si="630"/>
        <v>0</v>
      </c>
      <c r="DM182" s="47">
        <v>0</v>
      </c>
      <c r="DN182" s="4">
        <v>0</v>
      </c>
      <c r="DO182" s="15">
        <f t="shared" si="631"/>
        <v>0</v>
      </c>
      <c r="DP182" s="89">
        <v>0.315</v>
      </c>
      <c r="DQ182" s="4">
        <v>20.965</v>
      </c>
      <c r="DR182" s="15">
        <f t="shared" si="632"/>
        <v>66555.555555555562</v>
      </c>
      <c r="DS182" s="47">
        <v>0</v>
      </c>
      <c r="DT182" s="4">
        <v>0</v>
      </c>
      <c r="DU182" s="15">
        <f t="shared" si="633"/>
        <v>0</v>
      </c>
      <c r="DV182" s="47">
        <v>0</v>
      </c>
      <c r="DW182" s="4">
        <v>0</v>
      </c>
      <c r="DX182" s="15">
        <f t="shared" si="634"/>
        <v>0</v>
      </c>
      <c r="DY182" s="47">
        <v>0</v>
      </c>
      <c r="DZ182" s="4">
        <v>0</v>
      </c>
      <c r="EA182" s="15">
        <f t="shared" si="635"/>
        <v>0</v>
      </c>
      <c r="EB182" s="89">
        <v>1.7667999999999999</v>
      </c>
      <c r="EC182" s="4">
        <v>17.795000000000002</v>
      </c>
      <c r="ED182" s="15">
        <f t="shared" si="636"/>
        <v>10071.881367443968</v>
      </c>
      <c r="EE182" s="89">
        <v>15.17</v>
      </c>
      <c r="EF182" s="4">
        <v>205.279</v>
      </c>
      <c r="EG182" s="15">
        <f t="shared" si="637"/>
        <v>13531.905075807515</v>
      </c>
      <c r="EH182" s="6">
        <f t="shared" si="639"/>
        <v>168.65224999999995</v>
      </c>
      <c r="EI182" s="11">
        <f t="shared" si="640"/>
        <v>1293.8889999999999</v>
      </c>
    </row>
    <row r="183" spans="1:139" x14ac:dyDescent="0.3">
      <c r="A183" s="60">
        <v>2022</v>
      </c>
      <c r="B183" s="61" t="s">
        <v>13</v>
      </c>
      <c r="C183" s="47">
        <v>0</v>
      </c>
      <c r="D183" s="4">
        <v>0</v>
      </c>
      <c r="E183" s="15">
        <f t="shared" si="641"/>
        <v>0</v>
      </c>
      <c r="F183" s="47">
        <v>0</v>
      </c>
      <c r="G183" s="4">
        <v>0</v>
      </c>
      <c r="H183" s="15">
        <f t="shared" si="595"/>
        <v>0</v>
      </c>
      <c r="I183" s="47">
        <v>0</v>
      </c>
      <c r="J183" s="4">
        <v>0</v>
      </c>
      <c r="K183" s="15">
        <f t="shared" si="596"/>
        <v>0</v>
      </c>
      <c r="L183" s="89">
        <v>1.43306</v>
      </c>
      <c r="M183" s="4">
        <v>35.097999999999999</v>
      </c>
      <c r="N183" s="15">
        <f t="shared" si="597"/>
        <v>24491.647244358228</v>
      </c>
      <c r="O183" s="47">
        <v>0</v>
      </c>
      <c r="P183" s="4">
        <v>0</v>
      </c>
      <c r="Q183" s="15">
        <f t="shared" si="598"/>
        <v>0</v>
      </c>
      <c r="R183" s="47">
        <v>0</v>
      </c>
      <c r="S183" s="4">
        <v>0</v>
      </c>
      <c r="T183" s="15">
        <f t="shared" si="599"/>
        <v>0</v>
      </c>
      <c r="U183" s="47"/>
      <c r="V183" s="4"/>
      <c r="W183" s="15"/>
      <c r="X183" s="47">
        <v>0</v>
      </c>
      <c r="Y183" s="4">
        <v>0</v>
      </c>
      <c r="Z183" s="15">
        <f t="shared" si="600"/>
        <v>0</v>
      </c>
      <c r="AA183" s="47">
        <v>0</v>
      </c>
      <c r="AB183" s="4">
        <v>0</v>
      </c>
      <c r="AC183" s="15">
        <f t="shared" si="601"/>
        <v>0</v>
      </c>
      <c r="AD183" s="89">
        <v>4.4974999999999996</v>
      </c>
      <c r="AE183" s="4">
        <v>108.998</v>
      </c>
      <c r="AF183" s="15">
        <f t="shared" si="602"/>
        <v>24235.24180100056</v>
      </c>
      <c r="AG183" s="47">
        <v>0</v>
      </c>
      <c r="AH183" s="4">
        <v>0</v>
      </c>
      <c r="AI183" s="15">
        <f t="shared" si="603"/>
        <v>0</v>
      </c>
      <c r="AJ183" s="47">
        <v>0</v>
      </c>
      <c r="AK183" s="4">
        <v>0</v>
      </c>
      <c r="AL183" s="15">
        <f t="shared" si="604"/>
        <v>0</v>
      </c>
      <c r="AM183" s="89">
        <v>125.88</v>
      </c>
      <c r="AN183" s="4">
        <v>764.76400000000001</v>
      </c>
      <c r="AO183" s="15">
        <f t="shared" si="605"/>
        <v>6075.3415951700035</v>
      </c>
      <c r="AP183" s="47">
        <v>0</v>
      </c>
      <c r="AQ183" s="4">
        <v>0</v>
      </c>
      <c r="AR183" s="15">
        <f t="shared" si="606"/>
        <v>0</v>
      </c>
      <c r="AS183" s="47">
        <v>0</v>
      </c>
      <c r="AT183" s="4">
        <v>0</v>
      </c>
      <c r="AU183" s="15">
        <f t="shared" si="607"/>
        <v>0</v>
      </c>
      <c r="AV183" s="47">
        <v>0</v>
      </c>
      <c r="AW183" s="4">
        <v>0</v>
      </c>
      <c r="AX183" s="15">
        <f t="shared" si="608"/>
        <v>0</v>
      </c>
      <c r="AY183" s="47">
        <v>0</v>
      </c>
      <c r="AZ183" s="4">
        <v>0</v>
      </c>
      <c r="BA183" s="15">
        <f t="shared" si="609"/>
        <v>0</v>
      </c>
      <c r="BB183" s="47">
        <v>0</v>
      </c>
      <c r="BC183" s="4">
        <v>0</v>
      </c>
      <c r="BD183" s="15">
        <f t="shared" si="610"/>
        <v>0</v>
      </c>
      <c r="BE183" s="47">
        <v>0</v>
      </c>
      <c r="BF183" s="4">
        <v>0</v>
      </c>
      <c r="BG183" s="15">
        <f t="shared" si="611"/>
        <v>0</v>
      </c>
      <c r="BH183" s="47">
        <v>0</v>
      </c>
      <c r="BI183" s="4">
        <v>0</v>
      </c>
      <c r="BJ183" s="15">
        <f t="shared" si="612"/>
        <v>0</v>
      </c>
      <c r="BK183" s="89">
        <v>3.0000000000000001E-3</v>
      </c>
      <c r="BL183" s="4">
        <v>6.4000000000000001E-2</v>
      </c>
      <c r="BM183" s="15">
        <f t="shared" si="613"/>
        <v>21333.333333333332</v>
      </c>
      <c r="BN183" s="47">
        <v>0</v>
      </c>
      <c r="BO183" s="4">
        <v>0</v>
      </c>
      <c r="BP183" s="15">
        <f t="shared" si="614"/>
        <v>0</v>
      </c>
      <c r="BQ183" s="89">
        <v>1.456</v>
      </c>
      <c r="BR183" s="4">
        <v>15.18</v>
      </c>
      <c r="BS183" s="15">
        <f t="shared" si="615"/>
        <v>10425.824175824175</v>
      </c>
      <c r="BT183" s="47">
        <v>0</v>
      </c>
      <c r="BU183" s="4">
        <v>0</v>
      </c>
      <c r="BV183" s="15">
        <f t="shared" si="616"/>
        <v>0</v>
      </c>
      <c r="BW183" s="47">
        <v>0</v>
      </c>
      <c r="BX183" s="4">
        <v>0</v>
      </c>
      <c r="BY183" s="15">
        <f t="shared" si="617"/>
        <v>0</v>
      </c>
      <c r="BZ183" s="47">
        <v>0</v>
      </c>
      <c r="CA183" s="4">
        <v>0</v>
      </c>
      <c r="CB183" s="15">
        <f t="shared" si="618"/>
        <v>0</v>
      </c>
      <c r="CC183" s="89">
        <v>4.5416800000000004</v>
      </c>
      <c r="CD183" s="4">
        <v>204.369</v>
      </c>
      <c r="CE183" s="15">
        <f t="shared" si="619"/>
        <v>44998.546793257119</v>
      </c>
      <c r="CF183" s="47">
        <v>0</v>
      </c>
      <c r="CG183" s="4">
        <v>0</v>
      </c>
      <c r="CH183" s="15">
        <f t="shared" si="620"/>
        <v>0</v>
      </c>
      <c r="CI183" s="47">
        <v>0</v>
      </c>
      <c r="CJ183" s="4">
        <v>0</v>
      </c>
      <c r="CK183" s="15">
        <f t="shared" si="621"/>
        <v>0</v>
      </c>
      <c r="CL183" s="47">
        <v>0</v>
      </c>
      <c r="CM183" s="4">
        <v>0</v>
      </c>
      <c r="CN183" s="15">
        <f t="shared" si="622"/>
        <v>0</v>
      </c>
      <c r="CO183" s="47">
        <v>0</v>
      </c>
      <c r="CP183" s="4">
        <v>0</v>
      </c>
      <c r="CQ183" s="15">
        <f t="shared" si="623"/>
        <v>0</v>
      </c>
      <c r="CR183" s="47">
        <v>0</v>
      </c>
      <c r="CS183" s="4">
        <v>0</v>
      </c>
      <c r="CT183" s="15">
        <f t="shared" si="624"/>
        <v>0</v>
      </c>
      <c r="CU183" s="47">
        <v>0</v>
      </c>
      <c r="CV183" s="4">
        <v>0</v>
      </c>
      <c r="CW183" s="15">
        <f t="shared" si="625"/>
        <v>0</v>
      </c>
      <c r="CX183" s="47">
        <v>0</v>
      </c>
      <c r="CY183" s="4">
        <v>0</v>
      </c>
      <c r="CZ183" s="15">
        <f t="shared" si="626"/>
        <v>0</v>
      </c>
      <c r="DA183" s="47">
        <v>0</v>
      </c>
      <c r="DB183" s="4">
        <v>0</v>
      </c>
      <c r="DC183" s="15">
        <f t="shared" si="627"/>
        <v>0</v>
      </c>
      <c r="DD183" s="47">
        <v>0</v>
      </c>
      <c r="DE183" s="4">
        <v>0</v>
      </c>
      <c r="DF183" s="15">
        <f t="shared" si="628"/>
        <v>0</v>
      </c>
      <c r="DG183" s="47">
        <v>0</v>
      </c>
      <c r="DH183" s="4">
        <v>0</v>
      </c>
      <c r="DI183" s="15">
        <f t="shared" si="629"/>
        <v>0</v>
      </c>
      <c r="DJ183" s="47">
        <v>0</v>
      </c>
      <c r="DK183" s="4">
        <v>0</v>
      </c>
      <c r="DL183" s="15">
        <f t="shared" si="630"/>
        <v>0</v>
      </c>
      <c r="DM183" s="47">
        <v>0</v>
      </c>
      <c r="DN183" s="4">
        <v>0</v>
      </c>
      <c r="DO183" s="15">
        <f t="shared" si="631"/>
        <v>0</v>
      </c>
      <c r="DP183" s="47">
        <v>0</v>
      </c>
      <c r="DQ183" s="4">
        <v>0</v>
      </c>
      <c r="DR183" s="15">
        <f t="shared" si="632"/>
        <v>0</v>
      </c>
      <c r="DS183" s="47">
        <v>0</v>
      </c>
      <c r="DT183" s="4">
        <v>0</v>
      </c>
      <c r="DU183" s="15">
        <f t="shared" si="633"/>
        <v>0</v>
      </c>
      <c r="DV183" s="47">
        <v>0</v>
      </c>
      <c r="DW183" s="4">
        <v>0</v>
      </c>
      <c r="DX183" s="15">
        <f t="shared" si="634"/>
        <v>0</v>
      </c>
      <c r="DY183" s="47">
        <v>0</v>
      </c>
      <c r="DZ183" s="4">
        <v>0</v>
      </c>
      <c r="EA183" s="15">
        <f t="shared" si="635"/>
        <v>0</v>
      </c>
      <c r="EB183" s="89">
        <v>1.8180000000000001</v>
      </c>
      <c r="EC183" s="4">
        <v>19.350000000000001</v>
      </c>
      <c r="ED183" s="15">
        <f t="shared" si="636"/>
        <v>10643.564356435643</v>
      </c>
      <c r="EE183" s="89">
        <v>1.65</v>
      </c>
      <c r="EF183" s="4">
        <v>27.634</v>
      </c>
      <c r="EG183" s="15">
        <f t="shared" si="637"/>
        <v>16747.878787878792</v>
      </c>
      <c r="EH183" s="6">
        <f t="shared" si="639"/>
        <v>141.27924000000002</v>
      </c>
      <c r="EI183" s="11">
        <f t="shared" si="640"/>
        <v>1175.4569999999999</v>
      </c>
    </row>
    <row r="184" spans="1:139" x14ac:dyDescent="0.3">
      <c r="A184" s="60">
        <v>2022</v>
      </c>
      <c r="B184" s="61" t="s">
        <v>14</v>
      </c>
      <c r="C184" s="47">
        <v>0</v>
      </c>
      <c r="D184" s="4">
        <v>0</v>
      </c>
      <c r="E184" s="15">
        <f t="shared" si="641"/>
        <v>0</v>
      </c>
      <c r="F184" s="47">
        <v>0</v>
      </c>
      <c r="G184" s="4">
        <v>0</v>
      </c>
      <c r="H184" s="15">
        <f t="shared" si="595"/>
        <v>0</v>
      </c>
      <c r="I184" s="47">
        <v>0</v>
      </c>
      <c r="J184" s="4">
        <v>0</v>
      </c>
      <c r="K184" s="15">
        <f t="shared" si="596"/>
        <v>0</v>
      </c>
      <c r="L184" s="89">
        <v>3.4806500000000002</v>
      </c>
      <c r="M184" s="4">
        <v>85.673000000000002</v>
      </c>
      <c r="N184" s="15">
        <f t="shared" si="597"/>
        <v>24614.080703316908</v>
      </c>
      <c r="O184" s="47">
        <v>0</v>
      </c>
      <c r="P184" s="4">
        <v>0</v>
      </c>
      <c r="Q184" s="15">
        <f t="shared" si="598"/>
        <v>0</v>
      </c>
      <c r="R184" s="47">
        <v>0</v>
      </c>
      <c r="S184" s="4">
        <v>0</v>
      </c>
      <c r="T184" s="15">
        <f t="shared" si="599"/>
        <v>0</v>
      </c>
      <c r="U184" s="47"/>
      <c r="V184" s="4"/>
      <c r="W184" s="15"/>
      <c r="X184" s="47">
        <v>0</v>
      </c>
      <c r="Y184" s="4">
        <v>0</v>
      </c>
      <c r="Z184" s="15">
        <f t="shared" si="600"/>
        <v>0</v>
      </c>
      <c r="AA184" s="47">
        <v>0</v>
      </c>
      <c r="AB184" s="4">
        <v>0</v>
      </c>
      <c r="AC184" s="15">
        <f t="shared" si="601"/>
        <v>0</v>
      </c>
      <c r="AD184" s="89">
        <v>0.17365</v>
      </c>
      <c r="AE184" s="4">
        <v>13.86</v>
      </c>
      <c r="AF184" s="15">
        <f t="shared" si="602"/>
        <v>79815.72127843363</v>
      </c>
      <c r="AG184" s="47">
        <v>0</v>
      </c>
      <c r="AH184" s="4">
        <v>0</v>
      </c>
      <c r="AI184" s="15">
        <f t="shared" si="603"/>
        <v>0</v>
      </c>
      <c r="AJ184" s="47">
        <v>0</v>
      </c>
      <c r="AK184" s="4">
        <v>0</v>
      </c>
      <c r="AL184" s="15">
        <f t="shared" si="604"/>
        <v>0</v>
      </c>
      <c r="AM184" s="89">
        <v>88.06</v>
      </c>
      <c r="AN184" s="4">
        <v>520.43499999999995</v>
      </c>
      <c r="AO184" s="15">
        <f t="shared" si="605"/>
        <v>5910.0045423574829</v>
      </c>
      <c r="AP184" s="47">
        <v>0</v>
      </c>
      <c r="AQ184" s="4">
        <v>0</v>
      </c>
      <c r="AR184" s="15">
        <f t="shared" si="606"/>
        <v>0</v>
      </c>
      <c r="AS184" s="47">
        <v>0</v>
      </c>
      <c r="AT184" s="4">
        <v>0</v>
      </c>
      <c r="AU184" s="15">
        <f t="shared" si="607"/>
        <v>0</v>
      </c>
      <c r="AV184" s="47">
        <v>0</v>
      </c>
      <c r="AW184" s="4">
        <v>0</v>
      </c>
      <c r="AX184" s="15">
        <f t="shared" si="608"/>
        <v>0</v>
      </c>
      <c r="AY184" s="47">
        <v>0</v>
      </c>
      <c r="AZ184" s="4">
        <v>0</v>
      </c>
      <c r="BA184" s="15">
        <f t="shared" si="609"/>
        <v>0</v>
      </c>
      <c r="BB184" s="47">
        <v>0</v>
      </c>
      <c r="BC184" s="4">
        <v>0</v>
      </c>
      <c r="BD184" s="15">
        <f t="shared" si="610"/>
        <v>0</v>
      </c>
      <c r="BE184" s="47">
        <v>0</v>
      </c>
      <c r="BF184" s="4">
        <v>0</v>
      </c>
      <c r="BG184" s="15">
        <f t="shared" si="611"/>
        <v>0</v>
      </c>
      <c r="BH184" s="47">
        <v>0</v>
      </c>
      <c r="BI184" s="4">
        <v>0</v>
      </c>
      <c r="BJ184" s="15">
        <f t="shared" si="612"/>
        <v>0</v>
      </c>
      <c r="BK184" s="47">
        <v>0</v>
      </c>
      <c r="BL184" s="4">
        <v>0</v>
      </c>
      <c r="BM184" s="15">
        <f t="shared" si="613"/>
        <v>0</v>
      </c>
      <c r="BN184" s="47">
        <v>0</v>
      </c>
      <c r="BO184" s="4">
        <v>0</v>
      </c>
      <c r="BP184" s="15">
        <f t="shared" si="614"/>
        <v>0</v>
      </c>
      <c r="BQ184" s="47">
        <v>0</v>
      </c>
      <c r="BR184" s="4">
        <v>0</v>
      </c>
      <c r="BS184" s="15">
        <f t="shared" si="615"/>
        <v>0</v>
      </c>
      <c r="BT184" s="47">
        <v>0</v>
      </c>
      <c r="BU184" s="4">
        <v>0</v>
      </c>
      <c r="BV184" s="15">
        <f t="shared" si="616"/>
        <v>0</v>
      </c>
      <c r="BW184" s="47">
        <v>0</v>
      </c>
      <c r="BX184" s="4">
        <v>0</v>
      </c>
      <c r="BY184" s="15">
        <f t="shared" si="617"/>
        <v>0</v>
      </c>
      <c r="BZ184" s="89">
        <v>0.9</v>
      </c>
      <c r="CA184" s="4">
        <v>12.798</v>
      </c>
      <c r="CB184" s="15">
        <f t="shared" si="618"/>
        <v>14219.999999999998</v>
      </c>
      <c r="CC184" s="89">
        <v>6.2629599999999996</v>
      </c>
      <c r="CD184" s="4">
        <v>97.768000000000001</v>
      </c>
      <c r="CE184" s="15">
        <f t="shared" si="619"/>
        <v>15610.510046367854</v>
      </c>
      <c r="CF184" s="47">
        <v>0</v>
      </c>
      <c r="CG184" s="4">
        <v>0</v>
      </c>
      <c r="CH184" s="15">
        <f t="shared" si="620"/>
        <v>0</v>
      </c>
      <c r="CI184" s="47">
        <v>0</v>
      </c>
      <c r="CJ184" s="4">
        <v>0</v>
      </c>
      <c r="CK184" s="15">
        <f t="shared" si="621"/>
        <v>0</v>
      </c>
      <c r="CL184" s="47">
        <v>0</v>
      </c>
      <c r="CM184" s="4">
        <v>0</v>
      </c>
      <c r="CN184" s="15">
        <f t="shared" si="622"/>
        <v>0</v>
      </c>
      <c r="CO184" s="47">
        <v>0</v>
      </c>
      <c r="CP184" s="4">
        <v>0</v>
      </c>
      <c r="CQ184" s="15">
        <f t="shared" si="623"/>
        <v>0</v>
      </c>
      <c r="CR184" s="47">
        <v>0</v>
      </c>
      <c r="CS184" s="4">
        <v>0</v>
      </c>
      <c r="CT184" s="15">
        <f t="shared" si="624"/>
        <v>0</v>
      </c>
      <c r="CU184" s="47">
        <v>0</v>
      </c>
      <c r="CV184" s="4">
        <v>0</v>
      </c>
      <c r="CW184" s="15">
        <f t="shared" si="625"/>
        <v>0</v>
      </c>
      <c r="CX184" s="47">
        <v>0</v>
      </c>
      <c r="CY184" s="4">
        <v>0</v>
      </c>
      <c r="CZ184" s="15">
        <f t="shared" si="626"/>
        <v>0</v>
      </c>
      <c r="DA184" s="47">
        <v>0</v>
      </c>
      <c r="DB184" s="4">
        <v>0</v>
      </c>
      <c r="DC184" s="15">
        <f t="shared" si="627"/>
        <v>0</v>
      </c>
      <c r="DD184" s="47">
        <v>0</v>
      </c>
      <c r="DE184" s="4">
        <v>0</v>
      </c>
      <c r="DF184" s="15">
        <f t="shared" si="628"/>
        <v>0</v>
      </c>
      <c r="DG184" s="47">
        <v>0</v>
      </c>
      <c r="DH184" s="4">
        <v>0</v>
      </c>
      <c r="DI184" s="15">
        <f t="shared" si="629"/>
        <v>0</v>
      </c>
      <c r="DJ184" s="47">
        <v>0</v>
      </c>
      <c r="DK184" s="4">
        <v>0</v>
      </c>
      <c r="DL184" s="15">
        <f t="shared" si="630"/>
        <v>0</v>
      </c>
      <c r="DM184" s="47">
        <v>0</v>
      </c>
      <c r="DN184" s="4">
        <v>0</v>
      </c>
      <c r="DO184" s="15">
        <f t="shared" si="631"/>
        <v>0</v>
      </c>
      <c r="DP184" s="89">
        <v>6.6959999999999997</v>
      </c>
      <c r="DQ184" s="4">
        <v>404.57900000000001</v>
      </c>
      <c r="DR184" s="15">
        <f t="shared" si="632"/>
        <v>60420.997610513747</v>
      </c>
      <c r="DS184" s="47">
        <v>0</v>
      </c>
      <c r="DT184" s="4">
        <v>0</v>
      </c>
      <c r="DU184" s="15">
        <f t="shared" si="633"/>
        <v>0</v>
      </c>
      <c r="DV184" s="47">
        <v>0</v>
      </c>
      <c r="DW184" s="4">
        <v>0</v>
      </c>
      <c r="DX184" s="15">
        <f t="shared" si="634"/>
        <v>0</v>
      </c>
      <c r="DY184" s="47">
        <v>0</v>
      </c>
      <c r="DZ184" s="4">
        <v>0</v>
      </c>
      <c r="EA184" s="15">
        <f t="shared" si="635"/>
        <v>0</v>
      </c>
      <c r="EB184" s="89">
        <v>0.37</v>
      </c>
      <c r="EC184" s="4">
        <v>5.0839999999999996</v>
      </c>
      <c r="ED184" s="15">
        <f t="shared" si="636"/>
        <v>13740.54054054054</v>
      </c>
      <c r="EE184" s="89">
        <v>0.41</v>
      </c>
      <c r="EF184" s="4">
        <v>6.6859999999999999</v>
      </c>
      <c r="EG184" s="15">
        <f t="shared" si="637"/>
        <v>16307.317073170732</v>
      </c>
      <c r="EH184" s="6">
        <f t="shared" si="639"/>
        <v>106.35326000000001</v>
      </c>
      <c r="EI184" s="11">
        <f t="shared" si="640"/>
        <v>1146.883</v>
      </c>
    </row>
    <row r="185" spans="1:139" x14ac:dyDescent="0.3">
      <c r="A185" s="60">
        <v>2022</v>
      </c>
      <c r="B185" s="15" t="s">
        <v>15</v>
      </c>
      <c r="C185" s="47">
        <v>0</v>
      </c>
      <c r="D185" s="4">
        <v>0</v>
      </c>
      <c r="E185" s="15">
        <f t="shared" si="641"/>
        <v>0</v>
      </c>
      <c r="F185" s="47">
        <v>0</v>
      </c>
      <c r="G185" s="4">
        <v>0</v>
      </c>
      <c r="H185" s="15">
        <f t="shared" si="595"/>
        <v>0</v>
      </c>
      <c r="I185" s="47">
        <v>0</v>
      </c>
      <c r="J185" s="4">
        <v>0</v>
      </c>
      <c r="K185" s="15">
        <f t="shared" si="596"/>
        <v>0</v>
      </c>
      <c r="L185" s="89">
        <v>0.71199999999999997</v>
      </c>
      <c r="M185" s="4">
        <v>23.108000000000001</v>
      </c>
      <c r="N185" s="15">
        <f t="shared" si="597"/>
        <v>32455.056179775282</v>
      </c>
      <c r="O185" s="47">
        <v>0</v>
      </c>
      <c r="P185" s="4">
        <v>0</v>
      </c>
      <c r="Q185" s="15">
        <f t="shared" si="598"/>
        <v>0</v>
      </c>
      <c r="R185" s="47">
        <v>0</v>
      </c>
      <c r="S185" s="4">
        <v>0</v>
      </c>
      <c r="T185" s="15">
        <f t="shared" si="599"/>
        <v>0</v>
      </c>
      <c r="U185" s="47"/>
      <c r="V185" s="4"/>
      <c r="W185" s="15"/>
      <c r="X185" s="47">
        <v>0</v>
      </c>
      <c r="Y185" s="4">
        <v>0</v>
      </c>
      <c r="Z185" s="15">
        <f t="shared" si="600"/>
        <v>0</v>
      </c>
      <c r="AA185" s="47">
        <v>0</v>
      </c>
      <c r="AB185" s="4">
        <v>0</v>
      </c>
      <c r="AC185" s="15">
        <f t="shared" si="601"/>
        <v>0</v>
      </c>
      <c r="AD185" s="89">
        <v>2.5000000000000001E-3</v>
      </c>
      <c r="AE185" s="4">
        <v>0.46800000000000003</v>
      </c>
      <c r="AF185" s="15">
        <f t="shared" si="602"/>
        <v>187200.00000000003</v>
      </c>
      <c r="AG185" s="47">
        <v>0</v>
      </c>
      <c r="AH185" s="4">
        <v>0</v>
      </c>
      <c r="AI185" s="15">
        <f t="shared" si="603"/>
        <v>0</v>
      </c>
      <c r="AJ185" s="47">
        <v>0</v>
      </c>
      <c r="AK185" s="4">
        <v>0</v>
      </c>
      <c r="AL185" s="15">
        <f t="shared" si="604"/>
        <v>0</v>
      </c>
      <c r="AM185" s="89">
        <v>146.27600000000001</v>
      </c>
      <c r="AN185" s="4">
        <v>1162.7750000000001</v>
      </c>
      <c r="AO185" s="15">
        <f t="shared" si="605"/>
        <v>7949.1851021356888</v>
      </c>
      <c r="AP185" s="47">
        <v>0</v>
      </c>
      <c r="AQ185" s="4">
        <v>0</v>
      </c>
      <c r="AR185" s="15">
        <f t="shared" si="606"/>
        <v>0</v>
      </c>
      <c r="AS185" s="47">
        <v>0</v>
      </c>
      <c r="AT185" s="4">
        <v>0</v>
      </c>
      <c r="AU185" s="15">
        <f t="shared" si="607"/>
        <v>0</v>
      </c>
      <c r="AV185" s="47">
        <v>0</v>
      </c>
      <c r="AW185" s="4">
        <v>0</v>
      </c>
      <c r="AX185" s="15">
        <f t="shared" si="608"/>
        <v>0</v>
      </c>
      <c r="AY185" s="47">
        <v>0</v>
      </c>
      <c r="AZ185" s="4">
        <v>0</v>
      </c>
      <c r="BA185" s="15">
        <f t="shared" si="609"/>
        <v>0</v>
      </c>
      <c r="BB185" s="47">
        <v>0</v>
      </c>
      <c r="BC185" s="4">
        <v>0</v>
      </c>
      <c r="BD185" s="15">
        <f t="shared" si="610"/>
        <v>0</v>
      </c>
      <c r="BE185" s="47">
        <v>0</v>
      </c>
      <c r="BF185" s="4">
        <v>0</v>
      </c>
      <c r="BG185" s="15">
        <f t="shared" si="611"/>
        <v>0</v>
      </c>
      <c r="BH185" s="47">
        <v>0</v>
      </c>
      <c r="BI185" s="4">
        <v>0</v>
      </c>
      <c r="BJ185" s="15">
        <f t="shared" si="612"/>
        <v>0</v>
      </c>
      <c r="BK185" s="89">
        <v>0.23815</v>
      </c>
      <c r="BL185" s="4">
        <v>5.774</v>
      </c>
      <c r="BM185" s="15">
        <f t="shared" si="613"/>
        <v>24245.223598572327</v>
      </c>
      <c r="BN185" s="47">
        <v>0</v>
      </c>
      <c r="BO185" s="4">
        <v>0</v>
      </c>
      <c r="BP185" s="15">
        <f t="shared" si="614"/>
        <v>0</v>
      </c>
      <c r="BQ185" s="47">
        <v>0</v>
      </c>
      <c r="BR185" s="4">
        <v>0</v>
      </c>
      <c r="BS185" s="15">
        <f t="shared" si="615"/>
        <v>0</v>
      </c>
      <c r="BT185" s="47">
        <v>0</v>
      </c>
      <c r="BU185" s="4">
        <v>0</v>
      </c>
      <c r="BV185" s="15">
        <f t="shared" si="616"/>
        <v>0</v>
      </c>
      <c r="BW185" s="47">
        <v>0</v>
      </c>
      <c r="BX185" s="4">
        <v>0</v>
      </c>
      <c r="BY185" s="15">
        <f t="shared" si="617"/>
        <v>0</v>
      </c>
      <c r="BZ185" s="89">
        <v>0.18</v>
      </c>
      <c r="CA185" s="4">
        <v>2.0790000000000002</v>
      </c>
      <c r="CB185" s="15">
        <f t="shared" si="618"/>
        <v>11550</v>
      </c>
      <c r="CC185" s="89">
        <v>2.17828</v>
      </c>
      <c r="CD185" s="4">
        <v>58.841000000000001</v>
      </c>
      <c r="CE185" s="15">
        <f t="shared" si="619"/>
        <v>27012.597094955654</v>
      </c>
      <c r="CF185" s="47">
        <v>0</v>
      </c>
      <c r="CG185" s="4">
        <v>0</v>
      </c>
      <c r="CH185" s="15">
        <f t="shared" si="620"/>
        <v>0</v>
      </c>
      <c r="CI185" s="47">
        <v>0</v>
      </c>
      <c r="CJ185" s="4">
        <v>0</v>
      </c>
      <c r="CK185" s="15">
        <f t="shared" si="621"/>
        <v>0</v>
      </c>
      <c r="CL185" s="47">
        <v>0</v>
      </c>
      <c r="CM185" s="4">
        <v>0</v>
      </c>
      <c r="CN185" s="15">
        <f t="shared" si="622"/>
        <v>0</v>
      </c>
      <c r="CO185" s="47">
        <v>0</v>
      </c>
      <c r="CP185" s="4">
        <v>0</v>
      </c>
      <c r="CQ185" s="15">
        <f t="shared" si="623"/>
        <v>0</v>
      </c>
      <c r="CR185" s="47">
        <v>0</v>
      </c>
      <c r="CS185" s="4">
        <v>0</v>
      </c>
      <c r="CT185" s="15">
        <f t="shared" si="624"/>
        <v>0</v>
      </c>
      <c r="CU185" s="47">
        <v>0</v>
      </c>
      <c r="CV185" s="4">
        <v>0</v>
      </c>
      <c r="CW185" s="15">
        <f t="shared" si="625"/>
        <v>0</v>
      </c>
      <c r="CX185" s="47">
        <v>0</v>
      </c>
      <c r="CY185" s="4">
        <v>0</v>
      </c>
      <c r="CZ185" s="15">
        <f t="shared" si="626"/>
        <v>0</v>
      </c>
      <c r="DA185" s="47">
        <v>0</v>
      </c>
      <c r="DB185" s="4">
        <v>0</v>
      </c>
      <c r="DC185" s="15">
        <f t="shared" si="627"/>
        <v>0</v>
      </c>
      <c r="DD185" s="47">
        <v>0</v>
      </c>
      <c r="DE185" s="4">
        <v>0</v>
      </c>
      <c r="DF185" s="15">
        <f t="shared" si="628"/>
        <v>0</v>
      </c>
      <c r="DG185" s="47">
        <v>0</v>
      </c>
      <c r="DH185" s="4">
        <v>0</v>
      </c>
      <c r="DI185" s="15">
        <f t="shared" si="629"/>
        <v>0</v>
      </c>
      <c r="DJ185" s="47">
        <v>0</v>
      </c>
      <c r="DK185" s="4">
        <v>0</v>
      </c>
      <c r="DL185" s="15">
        <f t="shared" si="630"/>
        <v>0</v>
      </c>
      <c r="DM185" s="47">
        <v>0</v>
      </c>
      <c r="DN185" s="4">
        <v>0</v>
      </c>
      <c r="DO185" s="15">
        <f t="shared" si="631"/>
        <v>0</v>
      </c>
      <c r="DP185" s="47">
        <v>0</v>
      </c>
      <c r="DQ185" s="4">
        <v>0</v>
      </c>
      <c r="DR185" s="15">
        <f t="shared" si="632"/>
        <v>0</v>
      </c>
      <c r="DS185" s="47">
        <v>0</v>
      </c>
      <c r="DT185" s="4">
        <v>0</v>
      </c>
      <c r="DU185" s="15">
        <f t="shared" si="633"/>
        <v>0</v>
      </c>
      <c r="DV185" s="89">
        <v>5.12</v>
      </c>
      <c r="DW185" s="4">
        <v>189.87899999999999</v>
      </c>
      <c r="DX185" s="15">
        <f t="shared" si="634"/>
        <v>37085.742187499993</v>
      </c>
      <c r="DY185" s="47">
        <v>0</v>
      </c>
      <c r="DZ185" s="4">
        <v>0</v>
      </c>
      <c r="EA185" s="15">
        <f t="shared" si="635"/>
        <v>0</v>
      </c>
      <c r="EB185" s="89">
        <v>6.1379999999999999</v>
      </c>
      <c r="EC185" s="4">
        <v>66.802999999999997</v>
      </c>
      <c r="ED185" s="15">
        <f t="shared" si="636"/>
        <v>10883.512544802867</v>
      </c>
      <c r="EE185" s="89">
        <v>2.79</v>
      </c>
      <c r="EF185" s="4">
        <v>34.052</v>
      </c>
      <c r="EG185" s="15">
        <f t="shared" si="637"/>
        <v>12205.017921146953</v>
      </c>
      <c r="EH185" s="6">
        <f t="shared" si="639"/>
        <v>163.63493</v>
      </c>
      <c r="EI185" s="11">
        <f t="shared" si="640"/>
        <v>1543.7789999999998</v>
      </c>
    </row>
    <row r="186" spans="1:139" x14ac:dyDescent="0.3">
      <c r="A186" s="60">
        <v>2022</v>
      </c>
      <c r="B186" s="61" t="s">
        <v>16</v>
      </c>
      <c r="C186" s="47">
        <v>0</v>
      </c>
      <c r="D186" s="4">
        <v>0</v>
      </c>
      <c r="E186" s="15">
        <f t="shared" si="641"/>
        <v>0</v>
      </c>
      <c r="F186" s="47">
        <v>0</v>
      </c>
      <c r="G186" s="4">
        <v>0</v>
      </c>
      <c r="H186" s="15">
        <f t="shared" si="595"/>
        <v>0</v>
      </c>
      <c r="I186" s="47">
        <v>0</v>
      </c>
      <c r="J186" s="4">
        <v>0</v>
      </c>
      <c r="K186" s="15">
        <f t="shared" si="596"/>
        <v>0</v>
      </c>
      <c r="L186" s="89">
        <v>8.1000000000000003E-2</v>
      </c>
      <c r="M186" s="4">
        <v>6.6</v>
      </c>
      <c r="N186" s="15">
        <f t="shared" si="597"/>
        <v>81481.481481481474</v>
      </c>
      <c r="O186" s="47">
        <v>0</v>
      </c>
      <c r="P186" s="4">
        <v>0</v>
      </c>
      <c r="Q186" s="15">
        <f t="shared" si="598"/>
        <v>0</v>
      </c>
      <c r="R186" s="47">
        <v>0</v>
      </c>
      <c r="S186" s="4">
        <v>0</v>
      </c>
      <c r="T186" s="15">
        <f t="shared" si="599"/>
        <v>0</v>
      </c>
      <c r="U186" s="47"/>
      <c r="V186" s="4"/>
      <c r="W186" s="15"/>
      <c r="X186" s="47">
        <v>0</v>
      </c>
      <c r="Y186" s="4">
        <v>0</v>
      </c>
      <c r="Z186" s="15">
        <f t="shared" si="600"/>
        <v>0</v>
      </c>
      <c r="AA186" s="47">
        <v>0</v>
      </c>
      <c r="AB186" s="4">
        <v>0</v>
      </c>
      <c r="AC186" s="15">
        <f t="shared" si="601"/>
        <v>0</v>
      </c>
      <c r="AD186" s="89">
        <v>0.59802999999999995</v>
      </c>
      <c r="AE186" s="4">
        <v>23.364999999999998</v>
      </c>
      <c r="AF186" s="15">
        <f t="shared" si="602"/>
        <v>39069.946323763019</v>
      </c>
      <c r="AG186" s="47">
        <v>0</v>
      </c>
      <c r="AH186" s="4">
        <v>0</v>
      </c>
      <c r="AI186" s="15">
        <f t="shared" si="603"/>
        <v>0</v>
      </c>
      <c r="AJ186" s="47">
        <v>0</v>
      </c>
      <c r="AK186" s="4">
        <v>0</v>
      </c>
      <c r="AL186" s="15">
        <f t="shared" si="604"/>
        <v>0</v>
      </c>
      <c r="AM186" s="89">
        <v>35.326999999999998</v>
      </c>
      <c r="AN186" s="4">
        <v>285.93200000000002</v>
      </c>
      <c r="AO186" s="15">
        <f t="shared" si="605"/>
        <v>8093.8658816202906</v>
      </c>
      <c r="AP186" s="47">
        <v>0</v>
      </c>
      <c r="AQ186" s="4">
        <v>0</v>
      </c>
      <c r="AR186" s="15">
        <f t="shared" si="606"/>
        <v>0</v>
      </c>
      <c r="AS186" s="47">
        <v>0</v>
      </c>
      <c r="AT186" s="4">
        <v>0</v>
      </c>
      <c r="AU186" s="15">
        <f t="shared" si="607"/>
        <v>0</v>
      </c>
      <c r="AV186" s="47">
        <v>0</v>
      </c>
      <c r="AW186" s="4">
        <v>0</v>
      </c>
      <c r="AX186" s="15">
        <f t="shared" si="608"/>
        <v>0</v>
      </c>
      <c r="AY186" s="47">
        <v>0</v>
      </c>
      <c r="AZ186" s="4">
        <v>0</v>
      </c>
      <c r="BA186" s="15">
        <f t="shared" si="609"/>
        <v>0</v>
      </c>
      <c r="BB186" s="47">
        <v>0</v>
      </c>
      <c r="BC186" s="4">
        <v>0</v>
      </c>
      <c r="BD186" s="15">
        <f t="shared" si="610"/>
        <v>0</v>
      </c>
      <c r="BE186" s="47">
        <v>0</v>
      </c>
      <c r="BF186" s="4">
        <v>0</v>
      </c>
      <c r="BG186" s="15">
        <f t="shared" si="611"/>
        <v>0</v>
      </c>
      <c r="BH186" s="47">
        <v>0</v>
      </c>
      <c r="BI186" s="4">
        <v>0</v>
      </c>
      <c r="BJ186" s="15">
        <f t="shared" si="612"/>
        <v>0</v>
      </c>
      <c r="BK186" s="47">
        <v>0</v>
      </c>
      <c r="BL186" s="4">
        <v>0</v>
      </c>
      <c r="BM186" s="15">
        <f t="shared" si="613"/>
        <v>0</v>
      </c>
      <c r="BN186" s="47">
        <v>0</v>
      </c>
      <c r="BO186" s="4">
        <v>0</v>
      </c>
      <c r="BP186" s="15">
        <f t="shared" si="614"/>
        <v>0</v>
      </c>
      <c r="BQ186" s="47">
        <v>0</v>
      </c>
      <c r="BR186" s="4">
        <v>0</v>
      </c>
      <c r="BS186" s="15">
        <f t="shared" si="615"/>
        <v>0</v>
      </c>
      <c r="BT186" s="47">
        <v>0</v>
      </c>
      <c r="BU186" s="4">
        <v>0</v>
      </c>
      <c r="BV186" s="15">
        <f t="shared" si="616"/>
        <v>0</v>
      </c>
      <c r="BW186" s="47">
        <v>0</v>
      </c>
      <c r="BX186" s="4">
        <v>0</v>
      </c>
      <c r="BY186" s="15">
        <f t="shared" si="617"/>
        <v>0</v>
      </c>
      <c r="BZ186" s="89">
        <v>0.80362999999999996</v>
      </c>
      <c r="CA186" s="4">
        <v>16.2</v>
      </c>
      <c r="CB186" s="15">
        <f t="shared" si="618"/>
        <v>20158.530667098043</v>
      </c>
      <c r="CC186" s="89">
        <v>2.3638300000000001</v>
      </c>
      <c r="CD186" s="4">
        <v>38.637999999999998</v>
      </c>
      <c r="CE186" s="15">
        <f t="shared" si="619"/>
        <v>16345.507079612322</v>
      </c>
      <c r="CF186" s="47">
        <v>0</v>
      </c>
      <c r="CG186" s="4">
        <v>0</v>
      </c>
      <c r="CH186" s="15">
        <f t="shared" si="620"/>
        <v>0</v>
      </c>
      <c r="CI186" s="47">
        <v>0</v>
      </c>
      <c r="CJ186" s="4">
        <v>0</v>
      </c>
      <c r="CK186" s="15">
        <f t="shared" si="621"/>
        <v>0</v>
      </c>
      <c r="CL186" s="47">
        <v>0</v>
      </c>
      <c r="CM186" s="4">
        <v>0</v>
      </c>
      <c r="CN186" s="15">
        <f t="shared" si="622"/>
        <v>0</v>
      </c>
      <c r="CO186" s="47">
        <v>0</v>
      </c>
      <c r="CP186" s="4">
        <v>0</v>
      </c>
      <c r="CQ186" s="15">
        <f t="shared" si="623"/>
        <v>0</v>
      </c>
      <c r="CR186" s="47">
        <v>0</v>
      </c>
      <c r="CS186" s="4">
        <v>0</v>
      </c>
      <c r="CT186" s="15">
        <f t="shared" si="624"/>
        <v>0</v>
      </c>
      <c r="CU186" s="47">
        <v>0</v>
      </c>
      <c r="CV186" s="4">
        <v>0</v>
      </c>
      <c r="CW186" s="15">
        <f t="shared" si="625"/>
        <v>0</v>
      </c>
      <c r="CX186" s="47">
        <v>0</v>
      </c>
      <c r="CY186" s="4">
        <v>0</v>
      </c>
      <c r="CZ186" s="15">
        <f t="shared" si="626"/>
        <v>0</v>
      </c>
      <c r="DA186" s="47">
        <v>0</v>
      </c>
      <c r="DB186" s="4">
        <v>0</v>
      </c>
      <c r="DC186" s="15">
        <f t="shared" si="627"/>
        <v>0</v>
      </c>
      <c r="DD186" s="47">
        <v>0</v>
      </c>
      <c r="DE186" s="4">
        <v>0</v>
      </c>
      <c r="DF186" s="15">
        <f t="shared" si="628"/>
        <v>0</v>
      </c>
      <c r="DG186" s="47">
        <v>0</v>
      </c>
      <c r="DH186" s="4">
        <v>0</v>
      </c>
      <c r="DI186" s="15">
        <f t="shared" si="629"/>
        <v>0</v>
      </c>
      <c r="DJ186" s="47">
        <v>0</v>
      </c>
      <c r="DK186" s="4">
        <v>0</v>
      </c>
      <c r="DL186" s="15">
        <f t="shared" si="630"/>
        <v>0</v>
      </c>
      <c r="DM186" s="47">
        <v>0</v>
      </c>
      <c r="DN186" s="4">
        <v>0</v>
      </c>
      <c r="DO186" s="15">
        <f t="shared" si="631"/>
        <v>0</v>
      </c>
      <c r="DP186" s="47">
        <v>0</v>
      </c>
      <c r="DQ186" s="4">
        <v>0</v>
      </c>
      <c r="DR186" s="15">
        <f t="shared" si="632"/>
        <v>0</v>
      </c>
      <c r="DS186" s="47">
        <v>0</v>
      </c>
      <c r="DT186" s="4">
        <v>0</v>
      </c>
      <c r="DU186" s="15">
        <f t="shared" si="633"/>
        <v>0</v>
      </c>
      <c r="DV186" s="47">
        <v>0</v>
      </c>
      <c r="DW186" s="4">
        <v>0</v>
      </c>
      <c r="DX186" s="15">
        <f t="shared" si="634"/>
        <v>0</v>
      </c>
      <c r="DY186" s="47">
        <v>0</v>
      </c>
      <c r="DZ186" s="4">
        <v>0</v>
      </c>
      <c r="EA186" s="15">
        <f t="shared" si="635"/>
        <v>0</v>
      </c>
      <c r="EB186" s="89">
        <v>5.2832100000000004</v>
      </c>
      <c r="EC186" s="4">
        <v>52.767000000000003</v>
      </c>
      <c r="ED186" s="15">
        <f t="shared" si="636"/>
        <v>9987.6779457943176</v>
      </c>
      <c r="EE186" s="89">
        <v>8.4640000000000004</v>
      </c>
      <c r="EF186" s="4">
        <v>122.726</v>
      </c>
      <c r="EG186" s="15">
        <f t="shared" si="637"/>
        <v>14499.763705103969</v>
      </c>
      <c r="EH186" s="6">
        <f t="shared" si="639"/>
        <v>52.920699999999997</v>
      </c>
      <c r="EI186" s="11">
        <f t="shared" si="640"/>
        <v>546.22799999999995</v>
      </c>
    </row>
    <row r="187" spans="1:139" ht="15" thickBot="1" x14ac:dyDescent="0.35">
      <c r="A187" s="78"/>
      <c r="B187" s="80" t="s">
        <v>17</v>
      </c>
      <c r="C187" s="81">
        <f t="shared" ref="C187:D187" si="642">SUM(C175:C186)</f>
        <v>0.36</v>
      </c>
      <c r="D187" s="82">
        <f t="shared" si="642"/>
        <v>4.8959999999999999</v>
      </c>
      <c r="E187" s="49"/>
      <c r="F187" s="81">
        <f t="shared" ref="F187:G187" si="643">SUM(F175:F186)</f>
        <v>0</v>
      </c>
      <c r="G187" s="82">
        <f t="shared" si="643"/>
        <v>0</v>
      </c>
      <c r="H187" s="49"/>
      <c r="I187" s="81">
        <f t="shared" ref="I187:J187" si="644">SUM(I175:I186)</f>
        <v>0</v>
      </c>
      <c r="J187" s="82">
        <f t="shared" si="644"/>
        <v>0</v>
      </c>
      <c r="K187" s="49"/>
      <c r="L187" s="81">
        <f t="shared" ref="L187:M187" si="645">SUM(L175:L186)</f>
        <v>17.884089999999997</v>
      </c>
      <c r="M187" s="82">
        <f t="shared" si="645"/>
        <v>301.49</v>
      </c>
      <c r="N187" s="49"/>
      <c r="O187" s="81">
        <f t="shared" ref="O187:P187" si="646">SUM(O175:O186)</f>
        <v>0</v>
      </c>
      <c r="P187" s="82">
        <f t="shared" si="646"/>
        <v>0</v>
      </c>
      <c r="Q187" s="49"/>
      <c r="R187" s="81">
        <f t="shared" ref="R187:S187" si="647">SUM(R175:R186)</f>
        <v>0</v>
      </c>
      <c r="S187" s="82">
        <f t="shared" si="647"/>
        <v>0</v>
      </c>
      <c r="T187" s="49"/>
      <c r="U187" s="81"/>
      <c r="V187" s="82"/>
      <c r="W187" s="49"/>
      <c r="X187" s="81">
        <f t="shared" ref="X187:Y187" si="648">SUM(X175:X186)</f>
        <v>0</v>
      </c>
      <c r="Y187" s="82">
        <f t="shared" si="648"/>
        <v>0</v>
      </c>
      <c r="Z187" s="49"/>
      <c r="AA187" s="81">
        <f t="shared" ref="AA187:AB187" si="649">SUM(AA175:AA186)</f>
        <v>0</v>
      </c>
      <c r="AB187" s="82">
        <f t="shared" si="649"/>
        <v>0</v>
      </c>
      <c r="AC187" s="49"/>
      <c r="AD187" s="81">
        <f t="shared" ref="AD187:AE187" si="650">SUM(AD175:AD186)</f>
        <v>22.299679999999999</v>
      </c>
      <c r="AE187" s="82">
        <f t="shared" si="650"/>
        <v>679.86099999999999</v>
      </c>
      <c r="AF187" s="49"/>
      <c r="AG187" s="81">
        <f t="shared" ref="AG187:AH187" si="651">SUM(AG175:AG186)</f>
        <v>0</v>
      </c>
      <c r="AH187" s="82">
        <f t="shared" si="651"/>
        <v>0</v>
      </c>
      <c r="AI187" s="49"/>
      <c r="AJ187" s="81">
        <f t="shared" ref="AJ187:AK187" si="652">SUM(AJ175:AJ186)</f>
        <v>0</v>
      </c>
      <c r="AK187" s="82">
        <f t="shared" si="652"/>
        <v>0</v>
      </c>
      <c r="AL187" s="49"/>
      <c r="AM187" s="81">
        <f t="shared" ref="AM187:AN187" si="653">SUM(AM175:AM186)</f>
        <v>1354.518</v>
      </c>
      <c r="AN187" s="82">
        <f t="shared" si="653"/>
        <v>8006.2319999999991</v>
      </c>
      <c r="AO187" s="49"/>
      <c r="AP187" s="81">
        <f t="shared" ref="AP187:AQ187" si="654">SUM(AP175:AP186)</f>
        <v>0</v>
      </c>
      <c r="AQ187" s="82">
        <f t="shared" si="654"/>
        <v>0</v>
      </c>
      <c r="AR187" s="49"/>
      <c r="AS187" s="81">
        <f t="shared" ref="AS187:AT187" si="655">SUM(AS175:AS186)</f>
        <v>0</v>
      </c>
      <c r="AT187" s="82">
        <f t="shared" si="655"/>
        <v>0</v>
      </c>
      <c r="AU187" s="49"/>
      <c r="AV187" s="81">
        <f t="shared" ref="AV187:AW187" si="656">SUM(AV175:AV186)</f>
        <v>0</v>
      </c>
      <c r="AW187" s="82">
        <f t="shared" si="656"/>
        <v>0</v>
      </c>
      <c r="AX187" s="49"/>
      <c r="AY187" s="81">
        <f t="shared" ref="AY187:AZ187" si="657">SUM(AY175:AY186)</f>
        <v>0</v>
      </c>
      <c r="AZ187" s="82">
        <f t="shared" si="657"/>
        <v>0</v>
      </c>
      <c r="BA187" s="49"/>
      <c r="BB187" s="81">
        <f t="shared" ref="BB187:BC187" si="658">SUM(BB175:BB186)</f>
        <v>0</v>
      </c>
      <c r="BC187" s="82">
        <f t="shared" si="658"/>
        <v>0</v>
      </c>
      <c r="BD187" s="49"/>
      <c r="BE187" s="81">
        <f t="shared" ref="BE187:BF187" si="659">SUM(BE175:BE186)</f>
        <v>0</v>
      </c>
      <c r="BF187" s="82">
        <f t="shared" si="659"/>
        <v>0</v>
      </c>
      <c r="BG187" s="49"/>
      <c r="BH187" s="81">
        <f t="shared" ref="BH187:BI187" si="660">SUM(BH175:BH186)</f>
        <v>3.63E-3</v>
      </c>
      <c r="BI187" s="82">
        <f t="shared" si="660"/>
        <v>4.2060000000000004</v>
      </c>
      <c r="BJ187" s="49"/>
      <c r="BK187" s="81">
        <f t="shared" ref="BK187:BL187" si="661">SUM(BK175:BK186)</f>
        <v>2.9084300000000005</v>
      </c>
      <c r="BL187" s="82">
        <f t="shared" si="661"/>
        <v>120.621</v>
      </c>
      <c r="BM187" s="49"/>
      <c r="BN187" s="81">
        <f t="shared" ref="BN187:BO187" si="662">SUM(BN175:BN186)</f>
        <v>0</v>
      </c>
      <c r="BO187" s="82">
        <f t="shared" si="662"/>
        <v>0</v>
      </c>
      <c r="BP187" s="49"/>
      <c r="BQ187" s="81">
        <f t="shared" ref="BQ187:BR187" si="663">SUM(BQ175:BQ186)</f>
        <v>2.1877499999999999</v>
      </c>
      <c r="BR187" s="82">
        <f t="shared" si="663"/>
        <v>33.427999999999997</v>
      </c>
      <c r="BS187" s="49"/>
      <c r="BT187" s="81">
        <f t="shared" ref="BT187:BU187" si="664">SUM(BT175:BT186)</f>
        <v>0</v>
      </c>
      <c r="BU187" s="82">
        <f t="shared" si="664"/>
        <v>0</v>
      </c>
      <c r="BV187" s="49"/>
      <c r="BW187" s="81">
        <f t="shared" ref="BW187:BX187" si="665">SUM(BW175:BW186)</f>
        <v>0</v>
      </c>
      <c r="BX187" s="82">
        <f t="shared" si="665"/>
        <v>0</v>
      </c>
      <c r="BY187" s="49"/>
      <c r="BZ187" s="81">
        <f t="shared" ref="BZ187:CA187" si="666">SUM(BZ175:BZ186)</f>
        <v>9.9040800000000004</v>
      </c>
      <c r="CA187" s="82">
        <f t="shared" si="666"/>
        <v>127.85199999999999</v>
      </c>
      <c r="CB187" s="49"/>
      <c r="CC187" s="81">
        <f t="shared" ref="CC187:CD187" si="667">SUM(CC175:CC186)</f>
        <v>117.92590000000001</v>
      </c>
      <c r="CD187" s="82">
        <f t="shared" si="667"/>
        <v>2304.3449999999998</v>
      </c>
      <c r="CE187" s="49"/>
      <c r="CF187" s="81">
        <f t="shared" ref="CF187:CG187" si="668">SUM(CF175:CF186)</f>
        <v>0</v>
      </c>
      <c r="CG187" s="82">
        <f t="shared" si="668"/>
        <v>0</v>
      </c>
      <c r="CH187" s="49"/>
      <c r="CI187" s="81">
        <f t="shared" ref="CI187:CJ187" si="669">SUM(CI175:CI186)</f>
        <v>0</v>
      </c>
      <c r="CJ187" s="82">
        <f t="shared" si="669"/>
        <v>0</v>
      </c>
      <c r="CK187" s="49"/>
      <c r="CL187" s="81">
        <f t="shared" ref="CL187:CM187" si="670">SUM(CL175:CL186)</f>
        <v>0</v>
      </c>
      <c r="CM187" s="82">
        <f t="shared" si="670"/>
        <v>0</v>
      </c>
      <c r="CN187" s="49"/>
      <c r="CO187" s="81">
        <f t="shared" ref="CO187:CP187" si="671">SUM(CO175:CO186)</f>
        <v>0</v>
      </c>
      <c r="CP187" s="82">
        <f t="shared" si="671"/>
        <v>0</v>
      </c>
      <c r="CQ187" s="49"/>
      <c r="CR187" s="81">
        <f t="shared" ref="CR187:CS187" si="672">SUM(CR175:CR186)</f>
        <v>0</v>
      </c>
      <c r="CS187" s="82">
        <f t="shared" si="672"/>
        <v>0</v>
      </c>
      <c r="CT187" s="49"/>
      <c r="CU187" s="81">
        <f t="shared" ref="CU187:CV187" si="673">SUM(CU175:CU186)</f>
        <v>0</v>
      </c>
      <c r="CV187" s="82">
        <f t="shared" si="673"/>
        <v>0</v>
      </c>
      <c r="CW187" s="49"/>
      <c r="CX187" s="81">
        <f t="shared" ref="CX187:CY187" si="674">SUM(CX175:CX186)</f>
        <v>0</v>
      </c>
      <c r="CY187" s="82">
        <f t="shared" si="674"/>
        <v>0</v>
      </c>
      <c r="CZ187" s="49"/>
      <c r="DA187" s="81">
        <f t="shared" ref="DA187:DB187" si="675">SUM(DA175:DA186)</f>
        <v>0</v>
      </c>
      <c r="DB187" s="82">
        <f t="shared" si="675"/>
        <v>0</v>
      </c>
      <c r="DC187" s="49"/>
      <c r="DD187" s="81">
        <f t="shared" ref="DD187:DE187" si="676">SUM(DD175:DD186)</f>
        <v>0</v>
      </c>
      <c r="DE187" s="82">
        <f t="shared" si="676"/>
        <v>0</v>
      </c>
      <c r="DF187" s="49"/>
      <c r="DG187" s="81">
        <f t="shared" ref="DG187:DH187" si="677">SUM(DG175:DG186)</f>
        <v>0</v>
      </c>
      <c r="DH187" s="82">
        <f t="shared" si="677"/>
        <v>0</v>
      </c>
      <c r="DI187" s="49"/>
      <c r="DJ187" s="81">
        <f t="shared" ref="DJ187:DK187" si="678">SUM(DJ175:DJ186)</f>
        <v>1.4999999999999999E-2</v>
      </c>
      <c r="DK187" s="82">
        <f t="shared" si="678"/>
        <v>0.76800000000000002</v>
      </c>
      <c r="DL187" s="49"/>
      <c r="DM187" s="81">
        <f t="shared" ref="DM187:DN187" si="679">SUM(DM175:DM186)</f>
        <v>0</v>
      </c>
      <c r="DN187" s="82">
        <f t="shared" si="679"/>
        <v>0</v>
      </c>
      <c r="DO187" s="49"/>
      <c r="DP187" s="81">
        <f t="shared" ref="DP187:DQ187" si="680">SUM(DP175:DP186)</f>
        <v>7.1684999999999999</v>
      </c>
      <c r="DQ187" s="82">
        <f t="shared" si="680"/>
        <v>435.58500000000004</v>
      </c>
      <c r="DR187" s="49"/>
      <c r="DS187" s="81">
        <f t="shared" ref="DS187:DT187" si="681">SUM(DS175:DS186)</f>
        <v>0</v>
      </c>
      <c r="DT187" s="82">
        <f t="shared" si="681"/>
        <v>0</v>
      </c>
      <c r="DU187" s="49"/>
      <c r="DV187" s="81">
        <f t="shared" ref="DV187:DW187" si="682">SUM(DV175:DV186)</f>
        <v>5.12</v>
      </c>
      <c r="DW187" s="82">
        <f t="shared" si="682"/>
        <v>189.87899999999999</v>
      </c>
      <c r="DX187" s="49"/>
      <c r="DY187" s="81">
        <f t="shared" ref="DY187:DZ187" si="683">SUM(DY175:DY186)</f>
        <v>0</v>
      </c>
      <c r="DZ187" s="82">
        <f t="shared" si="683"/>
        <v>0</v>
      </c>
      <c r="EA187" s="49"/>
      <c r="EB187" s="81">
        <f t="shared" ref="EB187:EC187" si="684">SUM(EB175:EB186)</f>
        <v>66.015159999999995</v>
      </c>
      <c r="EC187" s="82">
        <f t="shared" si="684"/>
        <v>698.726</v>
      </c>
      <c r="ED187" s="49"/>
      <c r="EE187" s="81">
        <f t="shared" ref="EE187:EF187" si="685">SUM(EE175:EE186)</f>
        <v>78.39312000000001</v>
      </c>
      <c r="EF187" s="82">
        <f t="shared" si="685"/>
        <v>923.57600000000014</v>
      </c>
      <c r="EG187" s="49"/>
      <c r="EH187" s="34">
        <f t="shared" si="639"/>
        <v>1684.7033399999998</v>
      </c>
      <c r="EI187" s="35">
        <f t="shared" si="640"/>
        <v>13831.465000000002</v>
      </c>
    </row>
    <row r="188" spans="1:139" x14ac:dyDescent="0.3">
      <c r="A188" s="60">
        <v>2023</v>
      </c>
      <c r="B188" s="61" t="s">
        <v>5</v>
      </c>
      <c r="C188" s="47">
        <v>0</v>
      </c>
      <c r="D188" s="4">
        <v>0</v>
      </c>
      <c r="E188" s="15">
        <f>IF(C188=0,0,D188/C188*1000)</f>
        <v>0</v>
      </c>
      <c r="F188" s="47">
        <v>0</v>
      </c>
      <c r="G188" s="4">
        <v>0</v>
      </c>
      <c r="H188" s="15">
        <f t="shared" ref="H188:H199" si="686">IF(F188=0,0,G188/F188*1000)</f>
        <v>0</v>
      </c>
      <c r="I188" s="47">
        <v>0</v>
      </c>
      <c r="J188" s="4">
        <v>0</v>
      </c>
      <c r="K188" s="15">
        <f t="shared" ref="K188:K199" si="687">IF(I188=0,0,J188/I188*1000)</f>
        <v>0</v>
      </c>
      <c r="L188" s="89">
        <v>5.6440000000000001</v>
      </c>
      <c r="M188" s="4">
        <v>74.022999999999996</v>
      </c>
      <c r="N188" s="15">
        <f t="shared" ref="N188:N199" si="688">IF(L188=0,0,M188/L188*1000)</f>
        <v>13115.343727852587</v>
      </c>
      <c r="O188" s="47">
        <v>0</v>
      </c>
      <c r="P188" s="4">
        <v>0</v>
      </c>
      <c r="Q188" s="15">
        <f t="shared" ref="Q188:Q199" si="689">IF(O188=0,0,P188/O188*1000)</f>
        <v>0</v>
      </c>
      <c r="R188" s="47">
        <v>0</v>
      </c>
      <c r="S188" s="4">
        <v>0</v>
      </c>
      <c r="T188" s="15">
        <f t="shared" ref="T188:T199" si="690">IF(R188=0,0,S188/R188*1000)</f>
        <v>0</v>
      </c>
      <c r="U188" s="47"/>
      <c r="V188" s="4"/>
      <c r="W188" s="15"/>
      <c r="X188" s="47">
        <v>0</v>
      </c>
      <c r="Y188" s="4">
        <v>0</v>
      </c>
      <c r="Z188" s="15">
        <f t="shared" ref="Z188:Z199" si="691">IF(X188=0,0,Y188/X188*1000)</f>
        <v>0</v>
      </c>
      <c r="AA188" s="47">
        <v>0</v>
      </c>
      <c r="AB188" s="4">
        <v>0</v>
      </c>
      <c r="AC188" s="15">
        <f t="shared" ref="AC188:AC199" si="692">IF(AA188=0,0,AB188/AA188*1000)</f>
        <v>0</v>
      </c>
      <c r="AD188" s="89">
        <v>3.6</v>
      </c>
      <c r="AE188" s="4">
        <v>41.966000000000001</v>
      </c>
      <c r="AF188" s="15">
        <f t="shared" ref="AF188:AF199" si="693">IF(AD188=0,0,AE188/AD188*1000)</f>
        <v>11657.222222222223</v>
      </c>
      <c r="AG188" s="47">
        <v>0</v>
      </c>
      <c r="AH188" s="4">
        <v>0</v>
      </c>
      <c r="AI188" s="15">
        <f t="shared" ref="AI188:AI199" si="694">IF(AG188=0,0,AH188/AG188*1000)</f>
        <v>0</v>
      </c>
      <c r="AJ188" s="47">
        <v>0</v>
      </c>
      <c r="AK188" s="4">
        <v>0</v>
      </c>
      <c r="AL188" s="15">
        <f t="shared" ref="AL188:AL199" si="695">IF(AJ188=0,0,AK188/AJ188*1000)</f>
        <v>0</v>
      </c>
      <c r="AM188" s="89">
        <v>122.52</v>
      </c>
      <c r="AN188" s="4">
        <v>981.38499999999999</v>
      </c>
      <c r="AO188" s="15">
        <f t="shared" ref="AO188:AO199" si="696">IF(AM188=0,0,AN188/AM188*1000)</f>
        <v>8009.9983676134507</v>
      </c>
      <c r="AP188" s="47">
        <v>0</v>
      </c>
      <c r="AQ188" s="4">
        <v>0</v>
      </c>
      <c r="AR188" s="15">
        <f t="shared" ref="AR188:AR199" si="697">IF(AP188=0,0,AQ188/AP188*1000)</f>
        <v>0</v>
      </c>
      <c r="AS188" s="47">
        <v>0</v>
      </c>
      <c r="AT188" s="4">
        <v>0</v>
      </c>
      <c r="AU188" s="15">
        <f t="shared" ref="AU188:AU199" si="698">IF(AS188=0,0,AT188/AS188*1000)</f>
        <v>0</v>
      </c>
      <c r="AV188" s="47">
        <v>0</v>
      </c>
      <c r="AW188" s="4">
        <v>0</v>
      </c>
      <c r="AX188" s="15">
        <f t="shared" ref="AX188:AX199" si="699">IF(AV188=0,0,AW188/AV188*1000)</f>
        <v>0</v>
      </c>
      <c r="AY188" s="47">
        <v>0</v>
      </c>
      <c r="AZ188" s="4">
        <v>0</v>
      </c>
      <c r="BA188" s="15">
        <f t="shared" ref="BA188:BA199" si="700">IF(AY188=0,0,AZ188/AY188*1000)</f>
        <v>0</v>
      </c>
      <c r="BB188" s="47">
        <v>0</v>
      </c>
      <c r="BC188" s="4">
        <v>0</v>
      </c>
      <c r="BD188" s="15">
        <f t="shared" ref="BD188:BD199" si="701">IF(BB188=0,0,BC188/BB188*1000)</f>
        <v>0</v>
      </c>
      <c r="BE188" s="47">
        <v>0</v>
      </c>
      <c r="BF188" s="4">
        <v>0</v>
      </c>
      <c r="BG188" s="15">
        <f t="shared" ref="BG188:BG199" si="702">IF(BE188=0,0,BF188/BE188*1000)</f>
        <v>0</v>
      </c>
      <c r="BH188" s="47">
        <v>0</v>
      </c>
      <c r="BI188" s="4">
        <v>0</v>
      </c>
      <c r="BJ188" s="15">
        <f t="shared" ref="BJ188:BJ199" si="703">IF(BH188=0,0,BI188/BH188*1000)</f>
        <v>0</v>
      </c>
      <c r="BK188" s="89">
        <v>2.5000000000000001E-3</v>
      </c>
      <c r="BL188" s="4">
        <v>8.3450000000000006</v>
      </c>
      <c r="BM188" s="15">
        <f t="shared" ref="BM188:BM199" si="704">IF(BK188=0,0,BL188/BK188*1000)</f>
        <v>3338000</v>
      </c>
      <c r="BN188" s="47">
        <v>0</v>
      </c>
      <c r="BO188" s="4">
        <v>0</v>
      </c>
      <c r="BP188" s="15">
        <f t="shared" ref="BP188:BP199" si="705">IF(BN188=0,0,BO188/BN188*1000)</f>
        <v>0</v>
      </c>
      <c r="BQ188" s="89">
        <v>0.54</v>
      </c>
      <c r="BR188" s="4">
        <v>8.3699999999999992</v>
      </c>
      <c r="BS188" s="15">
        <f t="shared" ref="BS188:BS199" si="706">IF(BQ188=0,0,BR188/BQ188*1000)</f>
        <v>15499.999999999998</v>
      </c>
      <c r="BT188" s="47">
        <v>0</v>
      </c>
      <c r="BU188" s="4">
        <v>0</v>
      </c>
      <c r="BV188" s="15">
        <f t="shared" ref="BV188:BV199" si="707">IF(BT188=0,0,BU188/BT188*1000)</f>
        <v>0</v>
      </c>
      <c r="BW188" s="47">
        <v>0</v>
      </c>
      <c r="BX188" s="4">
        <v>0</v>
      </c>
      <c r="BY188" s="15">
        <f t="shared" ref="BY188:BY199" si="708">IF(BW188=0,0,BX188/BW188*1000)</f>
        <v>0</v>
      </c>
      <c r="BZ188" s="89">
        <v>1.62</v>
      </c>
      <c r="CA188" s="4">
        <v>25.181999999999999</v>
      </c>
      <c r="CB188" s="15">
        <f t="shared" ref="CB188:CB199" si="709">IF(BZ188=0,0,CA188/BZ188*1000)</f>
        <v>15544.444444444442</v>
      </c>
      <c r="CC188" s="89">
        <v>0.76321000000000006</v>
      </c>
      <c r="CD188" s="4">
        <v>12.178000000000001</v>
      </c>
      <c r="CE188" s="15">
        <f t="shared" ref="CE188:CE199" si="710">IF(CC188=0,0,CD188/CC188*1000)</f>
        <v>15956.289880897786</v>
      </c>
      <c r="CF188" s="47">
        <v>0</v>
      </c>
      <c r="CG188" s="4">
        <v>0</v>
      </c>
      <c r="CH188" s="15">
        <f t="shared" ref="CH188:CH199" si="711">IF(CF188=0,0,CG188/CF188*1000)</f>
        <v>0</v>
      </c>
      <c r="CI188" s="47">
        <v>0</v>
      </c>
      <c r="CJ188" s="4">
        <v>0</v>
      </c>
      <c r="CK188" s="15">
        <f t="shared" ref="CK188:CK199" si="712">IF(CI188=0,0,CJ188/CI188*1000)</f>
        <v>0</v>
      </c>
      <c r="CL188" s="47">
        <v>0</v>
      </c>
      <c r="CM188" s="4">
        <v>0</v>
      </c>
      <c r="CN188" s="15">
        <f t="shared" ref="CN188:CN199" si="713">IF(CL188=0,0,CM188/CL188*1000)</f>
        <v>0</v>
      </c>
      <c r="CO188" s="89">
        <v>0.12186</v>
      </c>
      <c r="CP188" s="4">
        <v>5.5529999999999999</v>
      </c>
      <c r="CQ188" s="15">
        <f t="shared" ref="CQ188:CQ199" si="714">IF(CO188=0,0,CP188/CO188*1000)</f>
        <v>45568.68537666175</v>
      </c>
      <c r="CR188" s="47">
        <v>0</v>
      </c>
      <c r="CS188" s="4">
        <v>0</v>
      </c>
      <c r="CT188" s="15">
        <f t="shared" ref="CT188:CT199" si="715">IF(CR188=0,0,CS188/CR188*1000)</f>
        <v>0</v>
      </c>
      <c r="CU188" s="47">
        <v>0</v>
      </c>
      <c r="CV188" s="4">
        <v>0</v>
      </c>
      <c r="CW188" s="15">
        <f t="shared" ref="CW188:CW199" si="716">IF(CU188=0,0,CV188/CU188*1000)</f>
        <v>0</v>
      </c>
      <c r="CX188" s="47">
        <v>0</v>
      </c>
      <c r="CY188" s="4">
        <v>0</v>
      </c>
      <c r="CZ188" s="15">
        <f t="shared" ref="CZ188:CZ199" si="717">IF(CX188=0,0,CY188/CX188*1000)</f>
        <v>0</v>
      </c>
      <c r="DA188" s="47">
        <v>0</v>
      </c>
      <c r="DB188" s="4">
        <v>0</v>
      </c>
      <c r="DC188" s="15">
        <f t="shared" ref="DC188:DC199" si="718">IF(DA188=0,0,DB188/DA188*1000)</f>
        <v>0</v>
      </c>
      <c r="DD188" s="47">
        <v>0</v>
      </c>
      <c r="DE188" s="4">
        <v>0</v>
      </c>
      <c r="DF188" s="15">
        <f t="shared" ref="DF188:DF199" si="719">IF(DD188=0,0,DE188/DD188*1000)</f>
        <v>0</v>
      </c>
      <c r="DG188" s="47">
        <v>0</v>
      </c>
      <c r="DH188" s="4">
        <v>0</v>
      </c>
      <c r="DI188" s="15">
        <f t="shared" ref="DI188:DI199" si="720">IF(DG188=0,0,DH188/DG188*1000)</f>
        <v>0</v>
      </c>
      <c r="DJ188" s="47">
        <v>0</v>
      </c>
      <c r="DK188" s="4">
        <v>0</v>
      </c>
      <c r="DL188" s="15">
        <f t="shared" ref="DL188:DL199" si="721">IF(DJ188=0,0,DK188/DJ188*1000)</f>
        <v>0</v>
      </c>
      <c r="DM188" s="47">
        <v>0</v>
      </c>
      <c r="DN188" s="4">
        <v>0</v>
      </c>
      <c r="DO188" s="15">
        <f t="shared" ref="DO188:DO199" si="722">IF(DM188=0,0,DN188/DM188*1000)</f>
        <v>0</v>
      </c>
      <c r="DP188" s="89">
        <v>0.1575</v>
      </c>
      <c r="DQ188" s="4">
        <v>10.752000000000001</v>
      </c>
      <c r="DR188" s="15">
        <f t="shared" ref="DR188:DR199" si="723">IF(DP188=0,0,DQ188/DP188*1000)</f>
        <v>68266.666666666672</v>
      </c>
      <c r="DS188" s="47">
        <v>0</v>
      </c>
      <c r="DT188" s="4">
        <v>0</v>
      </c>
      <c r="DU188" s="15">
        <f t="shared" ref="DU188:DU199" si="724">IF(DS188=0,0,DT188/DS188*1000)</f>
        <v>0</v>
      </c>
      <c r="DV188" s="47">
        <v>0</v>
      </c>
      <c r="DW188" s="4">
        <v>0</v>
      </c>
      <c r="DX188" s="15">
        <f t="shared" ref="DX188:DX199" si="725">IF(DV188=0,0,DW188/DV188*1000)</f>
        <v>0</v>
      </c>
      <c r="DY188" s="47">
        <v>0</v>
      </c>
      <c r="DZ188" s="4">
        <v>0</v>
      </c>
      <c r="EA188" s="15">
        <f t="shared" ref="EA188:EA199" si="726">IF(DY188=0,0,DZ188/DY188*1000)</f>
        <v>0</v>
      </c>
      <c r="EB188" s="89">
        <v>3.6</v>
      </c>
      <c r="EC188" s="4">
        <v>55.655999999999999</v>
      </c>
      <c r="ED188" s="15">
        <f t="shared" ref="ED188:ED199" si="727">IF(EB188=0,0,EC188/EB188*1000)</f>
        <v>15459.999999999998</v>
      </c>
      <c r="EE188" s="89">
        <v>3.44</v>
      </c>
      <c r="EF188" s="4">
        <v>45.255000000000003</v>
      </c>
      <c r="EG188" s="15">
        <f t="shared" ref="EG188:EG199" si="728">IF(EE188=0,0,EF188/EE188*1000)</f>
        <v>13155.523255813954</v>
      </c>
      <c r="EH188" s="6">
        <f>SUMIF($C$5:$EG$5,"Ton",C188:EG188)</f>
        <v>142.00906999999998</v>
      </c>
      <c r="EI188" s="11">
        <f>SUMIF($C$5:$EG$5,"F*",C188:EG188)</f>
        <v>1268.6650000000002</v>
      </c>
    </row>
    <row r="189" spans="1:139" x14ac:dyDescent="0.3">
      <c r="A189" s="60">
        <v>2023</v>
      </c>
      <c r="B189" s="61" t="s">
        <v>6</v>
      </c>
      <c r="C189" s="89">
        <v>3.32E-2</v>
      </c>
      <c r="D189" s="4">
        <v>2.6560000000000001</v>
      </c>
      <c r="E189" s="15">
        <f t="shared" ref="E189:E190" si="729">IF(C189=0,0,D189/C189*1000)</f>
        <v>80000</v>
      </c>
      <c r="F189" s="47">
        <v>0</v>
      </c>
      <c r="G189" s="4">
        <v>0</v>
      </c>
      <c r="H189" s="15">
        <f t="shared" si="686"/>
        <v>0</v>
      </c>
      <c r="I189" s="47">
        <v>0</v>
      </c>
      <c r="J189" s="4">
        <v>0</v>
      </c>
      <c r="K189" s="15">
        <f t="shared" si="687"/>
        <v>0</v>
      </c>
      <c r="L189" s="89">
        <v>3.7424400000000002</v>
      </c>
      <c r="M189" s="4">
        <v>30.632999999999999</v>
      </c>
      <c r="N189" s="15">
        <f t="shared" si="688"/>
        <v>8185.3015679610089</v>
      </c>
      <c r="O189" s="47">
        <v>0</v>
      </c>
      <c r="P189" s="4">
        <v>0</v>
      </c>
      <c r="Q189" s="15">
        <f t="shared" si="689"/>
        <v>0</v>
      </c>
      <c r="R189" s="47">
        <v>0</v>
      </c>
      <c r="S189" s="4">
        <v>0</v>
      </c>
      <c r="T189" s="15">
        <f t="shared" si="690"/>
        <v>0</v>
      </c>
      <c r="U189" s="47"/>
      <c r="V189" s="4"/>
      <c r="W189" s="15"/>
      <c r="X189" s="47">
        <v>0</v>
      </c>
      <c r="Y189" s="4">
        <v>0</v>
      </c>
      <c r="Z189" s="15">
        <f t="shared" si="691"/>
        <v>0</v>
      </c>
      <c r="AA189" s="47">
        <v>0</v>
      </c>
      <c r="AB189" s="4">
        <v>0</v>
      </c>
      <c r="AC189" s="15">
        <f t="shared" si="692"/>
        <v>0</v>
      </c>
      <c r="AD189" s="89">
        <v>1.93753</v>
      </c>
      <c r="AE189" s="4">
        <v>63.524999999999999</v>
      </c>
      <c r="AF189" s="15">
        <f t="shared" si="693"/>
        <v>32786.589110878282</v>
      </c>
      <c r="AG189" s="47">
        <v>0</v>
      </c>
      <c r="AH189" s="4">
        <v>0</v>
      </c>
      <c r="AI189" s="15">
        <f t="shared" si="694"/>
        <v>0</v>
      </c>
      <c r="AJ189" s="47">
        <v>0</v>
      </c>
      <c r="AK189" s="4">
        <v>0</v>
      </c>
      <c r="AL189" s="15">
        <f t="shared" si="695"/>
        <v>0</v>
      </c>
      <c r="AM189" s="89">
        <v>127.901</v>
      </c>
      <c r="AN189" s="4">
        <v>887.98500000000001</v>
      </c>
      <c r="AO189" s="15">
        <f t="shared" si="696"/>
        <v>6942.7525977122932</v>
      </c>
      <c r="AP189" s="47">
        <v>0</v>
      </c>
      <c r="AQ189" s="4">
        <v>0</v>
      </c>
      <c r="AR189" s="15">
        <f t="shared" si="697"/>
        <v>0</v>
      </c>
      <c r="AS189" s="47">
        <v>0</v>
      </c>
      <c r="AT189" s="4">
        <v>0</v>
      </c>
      <c r="AU189" s="15">
        <f t="shared" si="698"/>
        <v>0</v>
      </c>
      <c r="AV189" s="47">
        <v>0</v>
      </c>
      <c r="AW189" s="4">
        <v>0</v>
      </c>
      <c r="AX189" s="15">
        <f t="shared" si="699"/>
        <v>0</v>
      </c>
      <c r="AY189" s="47">
        <v>0</v>
      </c>
      <c r="AZ189" s="4">
        <v>0</v>
      </c>
      <c r="BA189" s="15">
        <f t="shared" si="700"/>
        <v>0</v>
      </c>
      <c r="BB189" s="47">
        <v>0</v>
      </c>
      <c r="BC189" s="4">
        <v>0</v>
      </c>
      <c r="BD189" s="15">
        <f t="shared" si="701"/>
        <v>0</v>
      </c>
      <c r="BE189" s="47">
        <v>0</v>
      </c>
      <c r="BF189" s="4">
        <v>0</v>
      </c>
      <c r="BG189" s="15">
        <f t="shared" si="702"/>
        <v>0</v>
      </c>
      <c r="BH189" s="47">
        <v>0</v>
      </c>
      <c r="BI189" s="4">
        <v>0</v>
      </c>
      <c r="BJ189" s="15">
        <f t="shared" si="703"/>
        <v>0</v>
      </c>
      <c r="BK189" s="47">
        <v>0</v>
      </c>
      <c r="BL189" s="4">
        <v>0</v>
      </c>
      <c r="BM189" s="15">
        <f t="shared" si="704"/>
        <v>0</v>
      </c>
      <c r="BN189" s="47">
        <v>0</v>
      </c>
      <c r="BO189" s="4">
        <v>0</v>
      </c>
      <c r="BP189" s="15">
        <f t="shared" si="705"/>
        <v>0</v>
      </c>
      <c r="BQ189" s="47">
        <v>0</v>
      </c>
      <c r="BR189" s="4">
        <v>0</v>
      </c>
      <c r="BS189" s="15">
        <f t="shared" si="706"/>
        <v>0</v>
      </c>
      <c r="BT189" s="47">
        <v>0</v>
      </c>
      <c r="BU189" s="4">
        <v>0</v>
      </c>
      <c r="BV189" s="15">
        <f t="shared" si="707"/>
        <v>0</v>
      </c>
      <c r="BW189" s="89">
        <v>3.32E-3</v>
      </c>
      <c r="BX189" s="4">
        <v>7.5140000000000002</v>
      </c>
      <c r="BY189" s="15">
        <f t="shared" si="708"/>
        <v>2263253.0120481928</v>
      </c>
      <c r="BZ189" s="89">
        <v>1.21</v>
      </c>
      <c r="CA189" s="4">
        <v>6.5720000000000001</v>
      </c>
      <c r="CB189" s="15">
        <f t="shared" si="709"/>
        <v>5431.4049586776864</v>
      </c>
      <c r="CC189" s="89">
        <v>186.00282999999999</v>
      </c>
      <c r="CD189" s="4">
        <v>3109.7550000000001</v>
      </c>
      <c r="CE189" s="15">
        <f t="shared" si="710"/>
        <v>16718.858524894491</v>
      </c>
      <c r="CF189" s="47">
        <v>0</v>
      </c>
      <c r="CG189" s="4">
        <v>0</v>
      </c>
      <c r="CH189" s="15">
        <f t="shared" si="711"/>
        <v>0</v>
      </c>
      <c r="CI189" s="47">
        <v>0</v>
      </c>
      <c r="CJ189" s="4">
        <v>0</v>
      </c>
      <c r="CK189" s="15">
        <f t="shared" si="712"/>
        <v>0</v>
      </c>
      <c r="CL189" s="47">
        <v>0</v>
      </c>
      <c r="CM189" s="4">
        <v>0</v>
      </c>
      <c r="CN189" s="15">
        <f t="shared" si="713"/>
        <v>0</v>
      </c>
      <c r="CO189" s="47">
        <v>0</v>
      </c>
      <c r="CP189" s="4">
        <v>0</v>
      </c>
      <c r="CQ189" s="15">
        <f t="shared" si="714"/>
        <v>0</v>
      </c>
      <c r="CR189" s="47">
        <v>0</v>
      </c>
      <c r="CS189" s="4">
        <v>0</v>
      </c>
      <c r="CT189" s="15">
        <f t="shared" si="715"/>
        <v>0</v>
      </c>
      <c r="CU189" s="47">
        <v>0</v>
      </c>
      <c r="CV189" s="4">
        <v>0</v>
      </c>
      <c r="CW189" s="15">
        <f t="shared" si="716"/>
        <v>0</v>
      </c>
      <c r="CX189" s="47">
        <v>0</v>
      </c>
      <c r="CY189" s="4">
        <v>0</v>
      </c>
      <c r="CZ189" s="15">
        <f t="shared" si="717"/>
        <v>0</v>
      </c>
      <c r="DA189" s="47">
        <v>0</v>
      </c>
      <c r="DB189" s="4">
        <v>0</v>
      </c>
      <c r="DC189" s="15">
        <f t="shared" si="718"/>
        <v>0</v>
      </c>
      <c r="DD189" s="47">
        <v>0</v>
      </c>
      <c r="DE189" s="4">
        <v>0</v>
      </c>
      <c r="DF189" s="15">
        <f t="shared" si="719"/>
        <v>0</v>
      </c>
      <c r="DG189" s="47">
        <v>0</v>
      </c>
      <c r="DH189" s="4">
        <v>0</v>
      </c>
      <c r="DI189" s="15">
        <f t="shared" si="720"/>
        <v>0</v>
      </c>
      <c r="DJ189" s="47">
        <v>0</v>
      </c>
      <c r="DK189" s="4">
        <v>0</v>
      </c>
      <c r="DL189" s="15">
        <f t="shared" si="721"/>
        <v>0</v>
      </c>
      <c r="DM189" s="47">
        <v>0</v>
      </c>
      <c r="DN189" s="4">
        <v>0</v>
      </c>
      <c r="DO189" s="15">
        <f t="shared" si="722"/>
        <v>0</v>
      </c>
      <c r="DP189" s="89">
        <v>0.315</v>
      </c>
      <c r="DQ189" s="4">
        <v>21.387</v>
      </c>
      <c r="DR189" s="15">
        <f t="shared" si="723"/>
        <v>67895.238095238106</v>
      </c>
      <c r="DS189" s="47">
        <v>0</v>
      </c>
      <c r="DT189" s="4">
        <v>0</v>
      </c>
      <c r="DU189" s="15">
        <f t="shared" si="724"/>
        <v>0</v>
      </c>
      <c r="DV189" s="47">
        <v>0</v>
      </c>
      <c r="DW189" s="4">
        <v>0</v>
      </c>
      <c r="DX189" s="15">
        <f t="shared" si="725"/>
        <v>0</v>
      </c>
      <c r="DY189" s="47">
        <v>0</v>
      </c>
      <c r="DZ189" s="4">
        <v>0</v>
      </c>
      <c r="EA189" s="15">
        <f t="shared" si="726"/>
        <v>0</v>
      </c>
      <c r="EB189" s="89">
        <v>4.3178999999999998</v>
      </c>
      <c r="EC189" s="4">
        <v>41.360999999999997</v>
      </c>
      <c r="ED189" s="15">
        <f t="shared" si="727"/>
        <v>9578.9619954144364</v>
      </c>
      <c r="EE189" s="89">
        <v>5.0004999999999997</v>
      </c>
      <c r="EF189" s="4">
        <v>67.799000000000007</v>
      </c>
      <c r="EG189" s="15">
        <f t="shared" si="728"/>
        <v>13558.444155584442</v>
      </c>
      <c r="EH189" s="6">
        <f t="shared" ref="EH189:EH200" si="730">SUMIF($C$5:$EG$5,"Ton",C189:EG189)</f>
        <v>330.46372000000002</v>
      </c>
      <c r="EI189" s="11">
        <f t="shared" ref="EI189:EI200" si="731">SUMIF($C$5:$EG$5,"F*",C189:EG189)</f>
        <v>4239.1869999999999</v>
      </c>
    </row>
    <row r="190" spans="1:139" x14ac:dyDescent="0.3">
      <c r="A190" s="60">
        <v>2023</v>
      </c>
      <c r="B190" s="61" t="s">
        <v>7</v>
      </c>
      <c r="C190" s="47">
        <v>0</v>
      </c>
      <c r="D190" s="4">
        <v>0</v>
      </c>
      <c r="E190" s="15">
        <f t="shared" si="729"/>
        <v>0</v>
      </c>
      <c r="F190" s="47">
        <v>0</v>
      </c>
      <c r="G190" s="4">
        <v>0</v>
      </c>
      <c r="H190" s="15">
        <f t="shared" si="686"/>
        <v>0</v>
      </c>
      <c r="I190" s="47">
        <v>0</v>
      </c>
      <c r="J190" s="4">
        <v>0</v>
      </c>
      <c r="K190" s="15">
        <f t="shared" si="687"/>
        <v>0</v>
      </c>
      <c r="L190" s="89">
        <v>1.4181400000000002</v>
      </c>
      <c r="M190" s="4">
        <v>58.648000000000003</v>
      </c>
      <c r="N190" s="15">
        <f t="shared" si="688"/>
        <v>41355.578433723043</v>
      </c>
      <c r="O190" s="47">
        <v>0</v>
      </c>
      <c r="P190" s="4">
        <v>0</v>
      </c>
      <c r="Q190" s="15">
        <f t="shared" si="689"/>
        <v>0</v>
      </c>
      <c r="R190" s="47">
        <v>0</v>
      </c>
      <c r="S190" s="4">
        <v>0</v>
      </c>
      <c r="T190" s="15">
        <f t="shared" si="690"/>
        <v>0</v>
      </c>
      <c r="U190" s="47"/>
      <c r="V190" s="4"/>
      <c r="W190" s="15"/>
      <c r="X190" s="47">
        <v>0</v>
      </c>
      <c r="Y190" s="4">
        <v>0</v>
      </c>
      <c r="Z190" s="15">
        <f t="shared" si="691"/>
        <v>0</v>
      </c>
      <c r="AA190" s="47">
        <v>0</v>
      </c>
      <c r="AB190" s="4">
        <v>0</v>
      </c>
      <c r="AC190" s="15">
        <f t="shared" si="692"/>
        <v>0</v>
      </c>
      <c r="AD190" s="89">
        <v>0.01</v>
      </c>
      <c r="AE190" s="4">
        <v>4.5940000000000003</v>
      </c>
      <c r="AF190" s="15">
        <f t="shared" si="693"/>
        <v>459400.00000000006</v>
      </c>
      <c r="AG190" s="47">
        <v>0</v>
      </c>
      <c r="AH190" s="4">
        <v>0</v>
      </c>
      <c r="AI190" s="15">
        <f t="shared" si="694"/>
        <v>0</v>
      </c>
      <c r="AJ190" s="47">
        <v>0</v>
      </c>
      <c r="AK190" s="4">
        <v>0</v>
      </c>
      <c r="AL190" s="15">
        <f t="shared" si="695"/>
        <v>0</v>
      </c>
      <c r="AM190" s="89">
        <v>54.71434</v>
      </c>
      <c r="AN190" s="4">
        <v>364.89600000000002</v>
      </c>
      <c r="AO190" s="15">
        <f t="shared" si="696"/>
        <v>6669.1108766001744</v>
      </c>
      <c r="AP190" s="47">
        <v>0</v>
      </c>
      <c r="AQ190" s="4">
        <v>0</v>
      </c>
      <c r="AR190" s="15">
        <f t="shared" si="697"/>
        <v>0</v>
      </c>
      <c r="AS190" s="47">
        <v>0</v>
      </c>
      <c r="AT190" s="4">
        <v>0</v>
      </c>
      <c r="AU190" s="15">
        <f t="shared" si="698"/>
        <v>0</v>
      </c>
      <c r="AV190" s="47">
        <v>0</v>
      </c>
      <c r="AW190" s="4">
        <v>0</v>
      </c>
      <c r="AX190" s="15">
        <f t="shared" si="699"/>
        <v>0</v>
      </c>
      <c r="AY190" s="47">
        <v>0</v>
      </c>
      <c r="AZ190" s="4">
        <v>0</v>
      </c>
      <c r="BA190" s="15">
        <f t="shared" si="700"/>
        <v>0</v>
      </c>
      <c r="BB190" s="47">
        <v>0</v>
      </c>
      <c r="BC190" s="4">
        <v>0</v>
      </c>
      <c r="BD190" s="15">
        <f t="shared" si="701"/>
        <v>0</v>
      </c>
      <c r="BE190" s="47">
        <v>0</v>
      </c>
      <c r="BF190" s="4">
        <v>0</v>
      </c>
      <c r="BG190" s="15">
        <f t="shared" si="702"/>
        <v>0</v>
      </c>
      <c r="BH190" s="47">
        <v>0</v>
      </c>
      <c r="BI190" s="4">
        <v>0</v>
      </c>
      <c r="BJ190" s="15">
        <f t="shared" si="703"/>
        <v>0</v>
      </c>
      <c r="BK190" s="89">
        <v>0.28950999999999999</v>
      </c>
      <c r="BL190" s="4">
        <v>3.5190000000000001</v>
      </c>
      <c r="BM190" s="15">
        <f t="shared" si="704"/>
        <v>12155.020551967118</v>
      </c>
      <c r="BN190" s="47">
        <v>0</v>
      </c>
      <c r="BO190" s="4">
        <v>0</v>
      </c>
      <c r="BP190" s="15">
        <f t="shared" si="705"/>
        <v>0</v>
      </c>
      <c r="BQ190" s="47">
        <v>0</v>
      </c>
      <c r="BR190" s="4">
        <v>0</v>
      </c>
      <c r="BS190" s="15">
        <f t="shared" si="706"/>
        <v>0</v>
      </c>
      <c r="BT190" s="47">
        <v>0</v>
      </c>
      <c r="BU190" s="4">
        <v>0</v>
      </c>
      <c r="BV190" s="15">
        <f t="shared" si="707"/>
        <v>0</v>
      </c>
      <c r="BW190" s="47">
        <v>0</v>
      </c>
      <c r="BX190" s="4">
        <v>0</v>
      </c>
      <c r="BY190" s="15">
        <f t="shared" si="708"/>
        <v>0</v>
      </c>
      <c r="BZ190" s="89">
        <v>1.62</v>
      </c>
      <c r="CA190" s="4">
        <v>25.667999999999999</v>
      </c>
      <c r="CB190" s="15">
        <f t="shared" si="709"/>
        <v>15844.444444444443</v>
      </c>
      <c r="CC190" s="89">
        <v>24.718640000000001</v>
      </c>
      <c r="CD190" s="4">
        <v>401.601</v>
      </c>
      <c r="CE190" s="15">
        <f t="shared" si="710"/>
        <v>16246.888987420018</v>
      </c>
      <c r="CF190" s="47">
        <v>0</v>
      </c>
      <c r="CG190" s="4">
        <v>0</v>
      </c>
      <c r="CH190" s="15">
        <f t="shared" si="711"/>
        <v>0</v>
      </c>
      <c r="CI190" s="47">
        <v>0</v>
      </c>
      <c r="CJ190" s="4">
        <v>0</v>
      </c>
      <c r="CK190" s="15">
        <f t="shared" si="712"/>
        <v>0</v>
      </c>
      <c r="CL190" s="47">
        <v>0</v>
      </c>
      <c r="CM190" s="4">
        <v>0</v>
      </c>
      <c r="CN190" s="15">
        <f t="shared" si="713"/>
        <v>0</v>
      </c>
      <c r="CO190" s="47">
        <v>0</v>
      </c>
      <c r="CP190" s="4">
        <v>0</v>
      </c>
      <c r="CQ190" s="15">
        <f t="shared" si="714"/>
        <v>0</v>
      </c>
      <c r="CR190" s="47">
        <v>0</v>
      </c>
      <c r="CS190" s="4">
        <v>0</v>
      </c>
      <c r="CT190" s="15">
        <f t="shared" si="715"/>
        <v>0</v>
      </c>
      <c r="CU190" s="47">
        <v>0</v>
      </c>
      <c r="CV190" s="4">
        <v>0</v>
      </c>
      <c r="CW190" s="15">
        <f t="shared" si="716"/>
        <v>0</v>
      </c>
      <c r="CX190" s="47">
        <v>0</v>
      </c>
      <c r="CY190" s="4">
        <v>0</v>
      </c>
      <c r="CZ190" s="15">
        <f t="shared" si="717"/>
        <v>0</v>
      </c>
      <c r="DA190" s="47">
        <v>0</v>
      </c>
      <c r="DB190" s="4">
        <v>0</v>
      </c>
      <c r="DC190" s="15">
        <f t="shared" si="718"/>
        <v>0</v>
      </c>
      <c r="DD190" s="47">
        <v>0</v>
      </c>
      <c r="DE190" s="4">
        <v>0</v>
      </c>
      <c r="DF190" s="15">
        <f t="shared" si="719"/>
        <v>0</v>
      </c>
      <c r="DG190" s="47">
        <v>0</v>
      </c>
      <c r="DH190" s="4">
        <v>0</v>
      </c>
      <c r="DI190" s="15">
        <f t="shared" si="720"/>
        <v>0</v>
      </c>
      <c r="DJ190" s="47">
        <v>0</v>
      </c>
      <c r="DK190" s="4">
        <v>0</v>
      </c>
      <c r="DL190" s="15">
        <f t="shared" si="721"/>
        <v>0</v>
      </c>
      <c r="DM190" s="47">
        <v>0</v>
      </c>
      <c r="DN190" s="4">
        <v>0</v>
      </c>
      <c r="DO190" s="15">
        <f t="shared" si="722"/>
        <v>0</v>
      </c>
      <c r="DP190" s="47">
        <v>0</v>
      </c>
      <c r="DQ190" s="4">
        <v>0</v>
      </c>
      <c r="DR190" s="15">
        <f t="shared" si="723"/>
        <v>0</v>
      </c>
      <c r="DS190" s="47">
        <v>0</v>
      </c>
      <c r="DT190" s="4">
        <v>0</v>
      </c>
      <c r="DU190" s="15">
        <f t="shared" si="724"/>
        <v>0</v>
      </c>
      <c r="DV190" s="47">
        <v>0</v>
      </c>
      <c r="DW190" s="4">
        <v>0</v>
      </c>
      <c r="DX190" s="15">
        <f t="shared" si="725"/>
        <v>0</v>
      </c>
      <c r="DY190" s="47">
        <v>0</v>
      </c>
      <c r="DZ190" s="4">
        <v>0</v>
      </c>
      <c r="EA190" s="15">
        <f t="shared" si="726"/>
        <v>0</v>
      </c>
      <c r="EB190" s="47">
        <v>0</v>
      </c>
      <c r="EC190" s="4">
        <v>0</v>
      </c>
      <c r="ED190" s="15">
        <f t="shared" si="727"/>
        <v>0</v>
      </c>
      <c r="EE190" s="89">
        <v>11.984999999999999</v>
      </c>
      <c r="EF190" s="4">
        <v>149.489</v>
      </c>
      <c r="EG190" s="15">
        <f t="shared" si="728"/>
        <v>12473.007926574886</v>
      </c>
      <c r="EH190" s="6">
        <f t="shared" si="730"/>
        <v>94.755629999999996</v>
      </c>
      <c r="EI190" s="11">
        <f t="shared" si="731"/>
        <v>1008.4150000000001</v>
      </c>
    </row>
    <row r="191" spans="1:139" x14ac:dyDescent="0.3">
      <c r="A191" s="60">
        <v>2023</v>
      </c>
      <c r="B191" s="61" t="s">
        <v>8</v>
      </c>
      <c r="C191" s="89">
        <v>0.18</v>
      </c>
      <c r="D191" s="4">
        <v>2.4569999999999999</v>
      </c>
      <c r="E191" s="15">
        <f>IF(C191=0,0,D191/C191*1000)</f>
        <v>13650</v>
      </c>
      <c r="F191" s="47">
        <v>0</v>
      </c>
      <c r="G191" s="4">
        <v>0</v>
      </c>
      <c r="H191" s="15">
        <f t="shared" si="686"/>
        <v>0</v>
      </c>
      <c r="I191" s="47">
        <v>0</v>
      </c>
      <c r="J191" s="4">
        <v>0</v>
      </c>
      <c r="K191" s="15">
        <f t="shared" si="687"/>
        <v>0</v>
      </c>
      <c r="L191" s="89">
        <v>0.52</v>
      </c>
      <c r="M191" s="4">
        <v>23.481999999999999</v>
      </c>
      <c r="N191" s="15">
        <f t="shared" si="688"/>
        <v>45157.692307692305</v>
      </c>
      <c r="O191" s="47">
        <v>0</v>
      </c>
      <c r="P191" s="4">
        <v>0</v>
      </c>
      <c r="Q191" s="15">
        <f t="shared" si="689"/>
        <v>0</v>
      </c>
      <c r="R191" s="47">
        <v>0</v>
      </c>
      <c r="S191" s="4">
        <v>0</v>
      </c>
      <c r="T191" s="15">
        <f t="shared" si="690"/>
        <v>0</v>
      </c>
      <c r="U191" s="47"/>
      <c r="V191" s="4"/>
      <c r="W191" s="15"/>
      <c r="X191" s="47">
        <v>0</v>
      </c>
      <c r="Y191" s="4">
        <v>0</v>
      </c>
      <c r="Z191" s="15">
        <f t="shared" si="691"/>
        <v>0</v>
      </c>
      <c r="AA191" s="47">
        <v>0</v>
      </c>
      <c r="AB191" s="4">
        <v>0</v>
      </c>
      <c r="AC191" s="15">
        <f t="shared" si="692"/>
        <v>0</v>
      </c>
      <c r="AD191" s="89">
        <v>0.26562999999999998</v>
      </c>
      <c r="AE191" s="4">
        <v>17.652000000000001</v>
      </c>
      <c r="AF191" s="15">
        <f t="shared" si="693"/>
        <v>66453.337348944027</v>
      </c>
      <c r="AG191" s="47">
        <v>0</v>
      </c>
      <c r="AH191" s="4">
        <v>0</v>
      </c>
      <c r="AI191" s="15">
        <f t="shared" si="694"/>
        <v>0</v>
      </c>
      <c r="AJ191" s="47">
        <v>0</v>
      </c>
      <c r="AK191" s="4">
        <v>0</v>
      </c>
      <c r="AL191" s="15">
        <f t="shared" si="695"/>
        <v>0</v>
      </c>
      <c r="AM191" s="89">
        <v>87.72</v>
      </c>
      <c r="AN191" s="4">
        <v>574.56600000000003</v>
      </c>
      <c r="AO191" s="15">
        <f t="shared" si="696"/>
        <v>6550.0000000000009</v>
      </c>
      <c r="AP191" s="47">
        <v>0</v>
      </c>
      <c r="AQ191" s="4">
        <v>0</v>
      </c>
      <c r="AR191" s="15">
        <f t="shared" si="697"/>
        <v>0</v>
      </c>
      <c r="AS191" s="47">
        <v>0</v>
      </c>
      <c r="AT191" s="4">
        <v>0</v>
      </c>
      <c r="AU191" s="15">
        <f t="shared" si="698"/>
        <v>0</v>
      </c>
      <c r="AV191" s="47">
        <v>0</v>
      </c>
      <c r="AW191" s="4">
        <v>0</v>
      </c>
      <c r="AX191" s="15">
        <f t="shared" si="699"/>
        <v>0</v>
      </c>
      <c r="AY191" s="47">
        <v>0</v>
      </c>
      <c r="AZ191" s="4">
        <v>0</v>
      </c>
      <c r="BA191" s="15">
        <f t="shared" si="700"/>
        <v>0</v>
      </c>
      <c r="BB191" s="47">
        <v>0</v>
      </c>
      <c r="BC191" s="4">
        <v>0</v>
      </c>
      <c r="BD191" s="15">
        <f t="shared" si="701"/>
        <v>0</v>
      </c>
      <c r="BE191" s="47">
        <v>0</v>
      </c>
      <c r="BF191" s="4">
        <v>0</v>
      </c>
      <c r="BG191" s="15">
        <f t="shared" si="702"/>
        <v>0</v>
      </c>
      <c r="BH191" s="47">
        <v>0</v>
      </c>
      <c r="BI191" s="4">
        <v>0</v>
      </c>
      <c r="BJ191" s="15">
        <f t="shared" si="703"/>
        <v>0</v>
      </c>
      <c r="BK191" s="47">
        <v>0</v>
      </c>
      <c r="BL191" s="4">
        <v>0</v>
      </c>
      <c r="BM191" s="15">
        <f t="shared" si="704"/>
        <v>0</v>
      </c>
      <c r="BN191" s="47">
        <v>0</v>
      </c>
      <c r="BO191" s="4">
        <v>0</v>
      </c>
      <c r="BP191" s="15">
        <f t="shared" si="705"/>
        <v>0</v>
      </c>
      <c r="BQ191" s="47">
        <v>0</v>
      </c>
      <c r="BR191" s="4">
        <v>0</v>
      </c>
      <c r="BS191" s="15">
        <f t="shared" si="706"/>
        <v>0</v>
      </c>
      <c r="BT191" s="47">
        <v>0</v>
      </c>
      <c r="BU191" s="4">
        <v>0</v>
      </c>
      <c r="BV191" s="15">
        <f t="shared" si="707"/>
        <v>0</v>
      </c>
      <c r="BW191" s="47">
        <v>0</v>
      </c>
      <c r="BX191" s="4">
        <v>0</v>
      </c>
      <c r="BY191" s="15">
        <f t="shared" si="708"/>
        <v>0</v>
      </c>
      <c r="BZ191" s="89">
        <v>0.182</v>
      </c>
      <c r="CA191" s="4">
        <v>2.4630000000000001</v>
      </c>
      <c r="CB191" s="15">
        <f t="shared" si="709"/>
        <v>13532.967032967035</v>
      </c>
      <c r="CC191" s="89">
        <v>26.002830000000003</v>
      </c>
      <c r="CD191" s="4">
        <v>423.68599999999998</v>
      </c>
      <c r="CE191" s="15">
        <f t="shared" si="710"/>
        <v>16293.841862597261</v>
      </c>
      <c r="CF191" s="47">
        <v>0</v>
      </c>
      <c r="CG191" s="4">
        <v>0</v>
      </c>
      <c r="CH191" s="15">
        <f t="shared" si="711"/>
        <v>0</v>
      </c>
      <c r="CI191" s="47">
        <v>0</v>
      </c>
      <c r="CJ191" s="4">
        <v>0</v>
      </c>
      <c r="CK191" s="15">
        <f t="shared" si="712"/>
        <v>0</v>
      </c>
      <c r="CL191" s="47">
        <v>0</v>
      </c>
      <c r="CM191" s="4">
        <v>0</v>
      </c>
      <c r="CN191" s="15">
        <f t="shared" si="713"/>
        <v>0</v>
      </c>
      <c r="CO191" s="47">
        <v>0</v>
      </c>
      <c r="CP191" s="4">
        <v>0</v>
      </c>
      <c r="CQ191" s="15">
        <f t="shared" si="714"/>
        <v>0</v>
      </c>
      <c r="CR191" s="47">
        <v>0</v>
      </c>
      <c r="CS191" s="4">
        <v>0</v>
      </c>
      <c r="CT191" s="15">
        <f t="shared" si="715"/>
        <v>0</v>
      </c>
      <c r="CU191" s="47">
        <v>0</v>
      </c>
      <c r="CV191" s="4">
        <v>0</v>
      </c>
      <c r="CW191" s="15">
        <f t="shared" si="716"/>
        <v>0</v>
      </c>
      <c r="CX191" s="47">
        <v>0</v>
      </c>
      <c r="CY191" s="4">
        <v>0</v>
      </c>
      <c r="CZ191" s="15">
        <f t="shared" si="717"/>
        <v>0</v>
      </c>
      <c r="DA191" s="47">
        <v>0</v>
      </c>
      <c r="DB191" s="4">
        <v>0</v>
      </c>
      <c r="DC191" s="15">
        <f t="shared" si="718"/>
        <v>0</v>
      </c>
      <c r="DD191" s="47">
        <v>0</v>
      </c>
      <c r="DE191" s="4">
        <v>0</v>
      </c>
      <c r="DF191" s="15">
        <f t="shared" si="719"/>
        <v>0</v>
      </c>
      <c r="DG191" s="47">
        <v>0</v>
      </c>
      <c r="DH191" s="4">
        <v>0</v>
      </c>
      <c r="DI191" s="15">
        <f t="shared" si="720"/>
        <v>0</v>
      </c>
      <c r="DJ191" s="47">
        <v>0</v>
      </c>
      <c r="DK191" s="4">
        <v>0</v>
      </c>
      <c r="DL191" s="15">
        <f t="shared" si="721"/>
        <v>0</v>
      </c>
      <c r="DM191" s="47">
        <v>0</v>
      </c>
      <c r="DN191" s="4">
        <v>0</v>
      </c>
      <c r="DO191" s="15">
        <f t="shared" si="722"/>
        <v>0</v>
      </c>
      <c r="DP191" s="47">
        <v>0</v>
      </c>
      <c r="DQ191" s="4">
        <v>0</v>
      </c>
      <c r="DR191" s="15">
        <f t="shared" si="723"/>
        <v>0</v>
      </c>
      <c r="DS191" s="47">
        <v>0</v>
      </c>
      <c r="DT191" s="4">
        <v>0</v>
      </c>
      <c r="DU191" s="15">
        <f t="shared" si="724"/>
        <v>0</v>
      </c>
      <c r="DV191" s="47">
        <v>0</v>
      </c>
      <c r="DW191" s="4">
        <v>0</v>
      </c>
      <c r="DX191" s="15">
        <f t="shared" si="725"/>
        <v>0</v>
      </c>
      <c r="DY191" s="47">
        <v>0</v>
      </c>
      <c r="DZ191" s="4">
        <v>0</v>
      </c>
      <c r="EA191" s="15">
        <f t="shared" si="726"/>
        <v>0</v>
      </c>
      <c r="EB191" s="89">
        <v>1.9376</v>
      </c>
      <c r="EC191" s="4">
        <v>83.947000000000003</v>
      </c>
      <c r="ED191" s="15">
        <f t="shared" si="727"/>
        <v>43325.247729149465</v>
      </c>
      <c r="EE191" s="89">
        <v>3.3744999999999998</v>
      </c>
      <c r="EF191" s="4">
        <v>46.863</v>
      </c>
      <c r="EG191" s="15">
        <f t="shared" si="728"/>
        <v>13887.390724551786</v>
      </c>
      <c r="EH191" s="6">
        <f t="shared" si="730"/>
        <v>120.18256000000001</v>
      </c>
      <c r="EI191" s="11">
        <f t="shared" si="731"/>
        <v>1175.1160000000002</v>
      </c>
    </row>
    <row r="192" spans="1:139" x14ac:dyDescent="0.3">
      <c r="A192" s="60">
        <v>2023</v>
      </c>
      <c r="B192" s="15" t="s">
        <v>9</v>
      </c>
      <c r="C192" s="47">
        <v>0</v>
      </c>
      <c r="D192" s="4">
        <v>0</v>
      </c>
      <c r="E192" s="15">
        <f t="shared" ref="E192:E199" si="732">IF(C192=0,0,D192/C192*1000)</f>
        <v>0</v>
      </c>
      <c r="F192" s="47">
        <v>0</v>
      </c>
      <c r="G192" s="4">
        <v>0</v>
      </c>
      <c r="H192" s="15">
        <f t="shared" si="686"/>
        <v>0</v>
      </c>
      <c r="I192" s="47">
        <v>0</v>
      </c>
      <c r="J192" s="4">
        <v>0</v>
      </c>
      <c r="K192" s="15">
        <f t="shared" si="687"/>
        <v>0</v>
      </c>
      <c r="L192" s="89">
        <v>1.4930000000000001</v>
      </c>
      <c r="M192" s="4">
        <v>24.927</v>
      </c>
      <c r="N192" s="15">
        <f t="shared" si="688"/>
        <v>16695.914266577362</v>
      </c>
      <c r="O192" s="47">
        <v>0</v>
      </c>
      <c r="P192" s="4">
        <v>0</v>
      </c>
      <c r="Q192" s="15">
        <f t="shared" si="689"/>
        <v>0</v>
      </c>
      <c r="R192" s="47">
        <v>0</v>
      </c>
      <c r="S192" s="4">
        <v>0</v>
      </c>
      <c r="T192" s="15">
        <f t="shared" si="690"/>
        <v>0</v>
      </c>
      <c r="U192" s="47"/>
      <c r="V192" s="4"/>
      <c r="W192" s="15"/>
      <c r="X192" s="47">
        <v>0</v>
      </c>
      <c r="Y192" s="4">
        <v>0</v>
      </c>
      <c r="Z192" s="15">
        <f t="shared" si="691"/>
        <v>0</v>
      </c>
      <c r="AA192" s="47">
        <v>0</v>
      </c>
      <c r="AB192" s="4">
        <v>0</v>
      </c>
      <c r="AC192" s="15">
        <f t="shared" si="692"/>
        <v>0</v>
      </c>
      <c r="AD192" s="47">
        <v>0</v>
      </c>
      <c r="AE192" s="4">
        <v>0</v>
      </c>
      <c r="AF192" s="15">
        <f t="shared" si="693"/>
        <v>0</v>
      </c>
      <c r="AG192" s="47">
        <v>0</v>
      </c>
      <c r="AH192" s="4">
        <v>0</v>
      </c>
      <c r="AI192" s="15">
        <f t="shared" si="694"/>
        <v>0</v>
      </c>
      <c r="AJ192" s="47">
        <v>0</v>
      </c>
      <c r="AK192" s="4">
        <v>0</v>
      </c>
      <c r="AL192" s="15">
        <f t="shared" si="695"/>
        <v>0</v>
      </c>
      <c r="AM192" s="89">
        <v>72.5</v>
      </c>
      <c r="AN192" s="4">
        <v>407.452</v>
      </c>
      <c r="AO192" s="15">
        <f t="shared" si="696"/>
        <v>5620.0275862068966</v>
      </c>
      <c r="AP192" s="47">
        <v>0</v>
      </c>
      <c r="AQ192" s="4">
        <v>0</v>
      </c>
      <c r="AR192" s="15">
        <f t="shared" si="697"/>
        <v>0</v>
      </c>
      <c r="AS192" s="47">
        <v>0</v>
      </c>
      <c r="AT192" s="4">
        <v>0</v>
      </c>
      <c r="AU192" s="15">
        <f t="shared" si="698"/>
        <v>0</v>
      </c>
      <c r="AV192" s="47">
        <v>0</v>
      </c>
      <c r="AW192" s="4">
        <v>0</v>
      </c>
      <c r="AX192" s="15">
        <f t="shared" si="699"/>
        <v>0</v>
      </c>
      <c r="AY192" s="47">
        <v>0</v>
      </c>
      <c r="AZ192" s="4">
        <v>0</v>
      </c>
      <c r="BA192" s="15">
        <f t="shared" si="700"/>
        <v>0</v>
      </c>
      <c r="BB192" s="47">
        <v>0</v>
      </c>
      <c r="BC192" s="4">
        <v>0</v>
      </c>
      <c r="BD192" s="15">
        <f t="shared" si="701"/>
        <v>0</v>
      </c>
      <c r="BE192" s="47">
        <v>0</v>
      </c>
      <c r="BF192" s="4">
        <v>0</v>
      </c>
      <c r="BG192" s="15">
        <f t="shared" si="702"/>
        <v>0</v>
      </c>
      <c r="BH192" s="47">
        <v>0</v>
      </c>
      <c r="BI192" s="4">
        <v>0</v>
      </c>
      <c r="BJ192" s="15">
        <f t="shared" si="703"/>
        <v>0</v>
      </c>
      <c r="BK192" s="89">
        <v>0.32</v>
      </c>
      <c r="BL192" s="4">
        <v>8.984</v>
      </c>
      <c r="BM192" s="15">
        <f t="shared" si="704"/>
        <v>28075</v>
      </c>
      <c r="BN192" s="47">
        <v>0</v>
      </c>
      <c r="BO192" s="4">
        <v>0</v>
      </c>
      <c r="BP192" s="15">
        <f t="shared" si="705"/>
        <v>0</v>
      </c>
      <c r="BQ192" s="89">
        <v>8.9000000000000006E-4</v>
      </c>
      <c r="BR192" s="4">
        <v>0.39500000000000002</v>
      </c>
      <c r="BS192" s="15">
        <f t="shared" si="706"/>
        <v>443820.22471910116</v>
      </c>
      <c r="BT192" s="47">
        <v>0</v>
      </c>
      <c r="BU192" s="4">
        <v>0</v>
      </c>
      <c r="BV192" s="15">
        <f t="shared" si="707"/>
        <v>0</v>
      </c>
      <c r="BW192" s="47">
        <v>0</v>
      </c>
      <c r="BX192" s="4">
        <v>0</v>
      </c>
      <c r="BY192" s="15">
        <f t="shared" si="708"/>
        <v>0</v>
      </c>
      <c r="BZ192" s="89">
        <v>0.9</v>
      </c>
      <c r="CA192" s="4">
        <v>12.06</v>
      </c>
      <c r="CB192" s="15">
        <f t="shared" si="709"/>
        <v>13400</v>
      </c>
      <c r="CC192" s="89">
        <v>1.2470699999999999</v>
      </c>
      <c r="CD192" s="4">
        <v>22.792000000000002</v>
      </c>
      <c r="CE192" s="15">
        <f t="shared" si="710"/>
        <v>18276.43997530211</v>
      </c>
      <c r="CF192" s="47">
        <v>0</v>
      </c>
      <c r="CG192" s="4">
        <v>0</v>
      </c>
      <c r="CH192" s="15">
        <f t="shared" si="711"/>
        <v>0</v>
      </c>
      <c r="CI192" s="47">
        <v>0</v>
      </c>
      <c r="CJ192" s="4">
        <v>0</v>
      </c>
      <c r="CK192" s="15">
        <f t="shared" si="712"/>
        <v>0</v>
      </c>
      <c r="CL192" s="47">
        <v>0</v>
      </c>
      <c r="CM192" s="4">
        <v>0</v>
      </c>
      <c r="CN192" s="15">
        <f t="shared" si="713"/>
        <v>0</v>
      </c>
      <c r="CO192" s="47">
        <v>0</v>
      </c>
      <c r="CP192" s="4">
        <v>0</v>
      </c>
      <c r="CQ192" s="15">
        <f t="shared" si="714"/>
        <v>0</v>
      </c>
      <c r="CR192" s="47">
        <v>0</v>
      </c>
      <c r="CS192" s="4">
        <v>0</v>
      </c>
      <c r="CT192" s="15">
        <f t="shared" si="715"/>
        <v>0</v>
      </c>
      <c r="CU192" s="47">
        <v>0</v>
      </c>
      <c r="CV192" s="4">
        <v>0</v>
      </c>
      <c r="CW192" s="15">
        <f t="shared" si="716"/>
        <v>0</v>
      </c>
      <c r="CX192" s="47">
        <v>0</v>
      </c>
      <c r="CY192" s="4">
        <v>0</v>
      </c>
      <c r="CZ192" s="15">
        <f t="shared" si="717"/>
        <v>0</v>
      </c>
      <c r="DA192" s="47">
        <v>0</v>
      </c>
      <c r="DB192" s="4">
        <v>0</v>
      </c>
      <c r="DC192" s="15">
        <f t="shared" si="718"/>
        <v>0</v>
      </c>
      <c r="DD192" s="47">
        <v>0</v>
      </c>
      <c r="DE192" s="4">
        <v>0</v>
      </c>
      <c r="DF192" s="15">
        <f t="shared" si="719"/>
        <v>0</v>
      </c>
      <c r="DG192" s="47">
        <v>0</v>
      </c>
      <c r="DH192" s="4">
        <v>0</v>
      </c>
      <c r="DI192" s="15">
        <f t="shared" si="720"/>
        <v>0</v>
      </c>
      <c r="DJ192" s="47">
        <v>0</v>
      </c>
      <c r="DK192" s="4">
        <v>0</v>
      </c>
      <c r="DL192" s="15">
        <f t="shared" si="721"/>
        <v>0</v>
      </c>
      <c r="DM192" s="47">
        <v>0</v>
      </c>
      <c r="DN192" s="4">
        <v>0</v>
      </c>
      <c r="DO192" s="15">
        <f t="shared" si="722"/>
        <v>0</v>
      </c>
      <c r="DP192" s="89">
        <v>0.1575</v>
      </c>
      <c r="DQ192" s="4">
        <v>12.122999999999999</v>
      </c>
      <c r="DR192" s="15">
        <f t="shared" si="723"/>
        <v>76971.428571428565</v>
      </c>
      <c r="DS192" s="47">
        <v>0</v>
      </c>
      <c r="DT192" s="4">
        <v>0</v>
      </c>
      <c r="DU192" s="15">
        <f t="shared" si="724"/>
        <v>0</v>
      </c>
      <c r="DV192" s="47">
        <v>0</v>
      </c>
      <c r="DW192" s="4">
        <v>0</v>
      </c>
      <c r="DX192" s="15">
        <f t="shared" si="725"/>
        <v>0</v>
      </c>
      <c r="DY192" s="47">
        <v>0</v>
      </c>
      <c r="DZ192" s="4">
        <v>0</v>
      </c>
      <c r="EA192" s="15">
        <f t="shared" si="726"/>
        <v>0</v>
      </c>
      <c r="EB192" s="89">
        <v>0.66</v>
      </c>
      <c r="EC192" s="4">
        <v>6.0720000000000001</v>
      </c>
      <c r="ED192" s="15">
        <f t="shared" si="727"/>
        <v>9200</v>
      </c>
      <c r="EE192" s="89">
        <v>12.055999999999999</v>
      </c>
      <c r="EF192" s="4">
        <v>152.72999999999999</v>
      </c>
      <c r="EG192" s="15">
        <f t="shared" si="728"/>
        <v>12668.380889183809</v>
      </c>
      <c r="EH192" s="6">
        <f t="shared" si="730"/>
        <v>89.334459999999979</v>
      </c>
      <c r="EI192" s="11">
        <f t="shared" si="731"/>
        <v>647.53499999999997</v>
      </c>
    </row>
    <row r="193" spans="1:139" x14ac:dyDescent="0.3">
      <c r="A193" s="60">
        <v>2023</v>
      </c>
      <c r="B193" s="61" t="s">
        <v>10</v>
      </c>
      <c r="C193" s="47">
        <v>0</v>
      </c>
      <c r="D193" s="4">
        <v>0</v>
      </c>
      <c r="E193" s="15">
        <f t="shared" si="732"/>
        <v>0</v>
      </c>
      <c r="F193" s="47">
        <v>0</v>
      </c>
      <c r="G193" s="4">
        <v>0</v>
      </c>
      <c r="H193" s="15">
        <f t="shared" si="686"/>
        <v>0</v>
      </c>
      <c r="I193" s="47">
        <v>0</v>
      </c>
      <c r="J193" s="4">
        <v>0</v>
      </c>
      <c r="K193" s="15">
        <f t="shared" si="687"/>
        <v>0</v>
      </c>
      <c r="L193" s="89">
        <v>0.58169000000000004</v>
      </c>
      <c r="M193" s="4">
        <v>11.105</v>
      </c>
      <c r="N193" s="15">
        <f t="shared" si="688"/>
        <v>19090.924719352231</v>
      </c>
      <c r="O193" s="47">
        <v>0</v>
      </c>
      <c r="P193" s="4">
        <v>0</v>
      </c>
      <c r="Q193" s="15">
        <f t="shared" si="689"/>
        <v>0</v>
      </c>
      <c r="R193" s="47">
        <v>0</v>
      </c>
      <c r="S193" s="4">
        <v>0</v>
      </c>
      <c r="T193" s="15">
        <f t="shared" si="690"/>
        <v>0</v>
      </c>
      <c r="U193" s="47"/>
      <c r="V193" s="4"/>
      <c r="W193" s="15"/>
      <c r="X193" s="47">
        <v>0</v>
      </c>
      <c r="Y193" s="4">
        <v>0</v>
      </c>
      <c r="Z193" s="15">
        <f t="shared" si="691"/>
        <v>0</v>
      </c>
      <c r="AA193" s="47">
        <v>0</v>
      </c>
      <c r="AB193" s="4">
        <v>0</v>
      </c>
      <c r="AC193" s="15">
        <f t="shared" si="692"/>
        <v>0</v>
      </c>
      <c r="AD193" s="89">
        <v>1.4770000000000001</v>
      </c>
      <c r="AE193" s="4">
        <v>54.51</v>
      </c>
      <c r="AF193" s="15">
        <f t="shared" si="693"/>
        <v>36905.890318212594</v>
      </c>
      <c r="AG193" s="47">
        <v>0</v>
      </c>
      <c r="AH193" s="4">
        <v>0</v>
      </c>
      <c r="AI193" s="15">
        <f t="shared" si="694"/>
        <v>0</v>
      </c>
      <c r="AJ193" s="47">
        <v>0</v>
      </c>
      <c r="AK193" s="4">
        <v>0</v>
      </c>
      <c r="AL193" s="15">
        <f t="shared" si="695"/>
        <v>0</v>
      </c>
      <c r="AM193" s="89">
        <v>141.26</v>
      </c>
      <c r="AN193" s="4">
        <v>423.78</v>
      </c>
      <c r="AO193" s="15">
        <f t="shared" si="696"/>
        <v>3000</v>
      </c>
      <c r="AP193" s="47">
        <v>0</v>
      </c>
      <c r="AQ193" s="4">
        <v>0</v>
      </c>
      <c r="AR193" s="15">
        <f t="shared" si="697"/>
        <v>0</v>
      </c>
      <c r="AS193" s="47">
        <v>0</v>
      </c>
      <c r="AT193" s="4">
        <v>0</v>
      </c>
      <c r="AU193" s="15">
        <f t="shared" si="698"/>
        <v>0</v>
      </c>
      <c r="AV193" s="47">
        <v>0</v>
      </c>
      <c r="AW193" s="4">
        <v>0</v>
      </c>
      <c r="AX193" s="15">
        <f t="shared" si="699"/>
        <v>0</v>
      </c>
      <c r="AY193" s="47">
        <v>0</v>
      </c>
      <c r="AZ193" s="4">
        <v>0</v>
      </c>
      <c r="BA193" s="15">
        <f t="shared" si="700"/>
        <v>0</v>
      </c>
      <c r="BB193" s="47">
        <v>0</v>
      </c>
      <c r="BC193" s="4">
        <v>0</v>
      </c>
      <c r="BD193" s="15">
        <f t="shared" si="701"/>
        <v>0</v>
      </c>
      <c r="BE193" s="47">
        <v>0</v>
      </c>
      <c r="BF193" s="4">
        <v>0</v>
      </c>
      <c r="BG193" s="15">
        <f t="shared" si="702"/>
        <v>0</v>
      </c>
      <c r="BH193" s="47">
        <v>0</v>
      </c>
      <c r="BI193" s="4">
        <v>0</v>
      </c>
      <c r="BJ193" s="15">
        <f t="shared" si="703"/>
        <v>0</v>
      </c>
      <c r="BK193" s="89">
        <v>2.5000000000000001E-2</v>
      </c>
      <c r="BL193" s="4">
        <v>0.495</v>
      </c>
      <c r="BM193" s="15">
        <f t="shared" si="704"/>
        <v>19799.999999999996</v>
      </c>
      <c r="BN193" s="47">
        <v>0</v>
      </c>
      <c r="BO193" s="4">
        <v>0</v>
      </c>
      <c r="BP193" s="15">
        <f t="shared" si="705"/>
        <v>0</v>
      </c>
      <c r="BQ193" s="89">
        <v>0.18030000000000002</v>
      </c>
      <c r="BR193" s="4">
        <v>3.004</v>
      </c>
      <c r="BS193" s="15">
        <f t="shared" si="706"/>
        <v>16661.120354963947</v>
      </c>
      <c r="BT193" s="47">
        <v>0</v>
      </c>
      <c r="BU193" s="4">
        <v>0</v>
      </c>
      <c r="BV193" s="15">
        <f t="shared" si="707"/>
        <v>0</v>
      </c>
      <c r="BW193" s="47">
        <v>0</v>
      </c>
      <c r="BX193" s="4">
        <v>0</v>
      </c>
      <c r="BY193" s="15">
        <f t="shared" si="708"/>
        <v>0</v>
      </c>
      <c r="BZ193" s="89">
        <v>0.17199999999999999</v>
      </c>
      <c r="CA193" s="4">
        <v>5.85</v>
      </c>
      <c r="CB193" s="15">
        <f t="shared" si="709"/>
        <v>34011.627906976741</v>
      </c>
      <c r="CC193" s="89">
        <v>0.97836000000000001</v>
      </c>
      <c r="CD193" s="4">
        <v>31.725999999999999</v>
      </c>
      <c r="CE193" s="15">
        <f t="shared" si="710"/>
        <v>32427.736211619445</v>
      </c>
      <c r="CF193" s="47">
        <v>0</v>
      </c>
      <c r="CG193" s="4">
        <v>0</v>
      </c>
      <c r="CH193" s="15">
        <f t="shared" si="711"/>
        <v>0</v>
      </c>
      <c r="CI193" s="47">
        <v>0</v>
      </c>
      <c r="CJ193" s="4">
        <v>0</v>
      </c>
      <c r="CK193" s="15">
        <f t="shared" si="712"/>
        <v>0</v>
      </c>
      <c r="CL193" s="47">
        <v>0</v>
      </c>
      <c r="CM193" s="4">
        <v>0</v>
      </c>
      <c r="CN193" s="15">
        <f t="shared" si="713"/>
        <v>0</v>
      </c>
      <c r="CO193" s="47">
        <v>0</v>
      </c>
      <c r="CP193" s="4">
        <v>0</v>
      </c>
      <c r="CQ193" s="15">
        <f t="shared" si="714"/>
        <v>0</v>
      </c>
      <c r="CR193" s="47">
        <v>0</v>
      </c>
      <c r="CS193" s="4">
        <v>0</v>
      </c>
      <c r="CT193" s="15">
        <f t="shared" si="715"/>
        <v>0</v>
      </c>
      <c r="CU193" s="47">
        <v>0</v>
      </c>
      <c r="CV193" s="4">
        <v>0</v>
      </c>
      <c r="CW193" s="15">
        <f t="shared" si="716"/>
        <v>0</v>
      </c>
      <c r="CX193" s="47">
        <v>0</v>
      </c>
      <c r="CY193" s="4">
        <v>0</v>
      </c>
      <c r="CZ193" s="15">
        <f t="shared" si="717"/>
        <v>0</v>
      </c>
      <c r="DA193" s="47">
        <v>0</v>
      </c>
      <c r="DB193" s="4">
        <v>0</v>
      </c>
      <c r="DC193" s="15">
        <f t="shared" si="718"/>
        <v>0</v>
      </c>
      <c r="DD193" s="47">
        <v>0</v>
      </c>
      <c r="DE193" s="4">
        <v>0</v>
      </c>
      <c r="DF193" s="15">
        <f t="shared" si="719"/>
        <v>0</v>
      </c>
      <c r="DG193" s="47">
        <v>0</v>
      </c>
      <c r="DH193" s="4">
        <v>0</v>
      </c>
      <c r="DI193" s="15">
        <f t="shared" si="720"/>
        <v>0</v>
      </c>
      <c r="DJ193" s="47">
        <v>0</v>
      </c>
      <c r="DK193" s="4">
        <v>0</v>
      </c>
      <c r="DL193" s="15">
        <f t="shared" si="721"/>
        <v>0</v>
      </c>
      <c r="DM193" s="47">
        <v>0</v>
      </c>
      <c r="DN193" s="4">
        <v>0</v>
      </c>
      <c r="DO193" s="15">
        <f t="shared" si="722"/>
        <v>0</v>
      </c>
      <c r="DP193" s="89">
        <v>0.315</v>
      </c>
      <c r="DQ193" s="4">
        <v>23.991</v>
      </c>
      <c r="DR193" s="15">
        <f t="shared" si="723"/>
        <v>76161.904761904763</v>
      </c>
      <c r="DS193" s="47">
        <v>0</v>
      </c>
      <c r="DT193" s="4">
        <v>0</v>
      </c>
      <c r="DU193" s="15">
        <f t="shared" si="724"/>
        <v>0</v>
      </c>
      <c r="DV193" s="47">
        <v>0</v>
      </c>
      <c r="DW193" s="4">
        <v>0</v>
      </c>
      <c r="DX193" s="15">
        <f t="shared" si="725"/>
        <v>0</v>
      </c>
      <c r="DY193" s="47">
        <v>0</v>
      </c>
      <c r="DZ193" s="4">
        <v>0</v>
      </c>
      <c r="EA193" s="15">
        <f t="shared" si="726"/>
        <v>0</v>
      </c>
      <c r="EB193" s="89">
        <v>1.2752399999999999</v>
      </c>
      <c r="EC193" s="4">
        <v>19.675999999999998</v>
      </c>
      <c r="ED193" s="15">
        <f t="shared" si="727"/>
        <v>15429.252532856561</v>
      </c>
      <c r="EE193" s="89">
        <v>24.001999999999999</v>
      </c>
      <c r="EF193" s="4">
        <v>303.97500000000002</v>
      </c>
      <c r="EG193" s="15">
        <f t="shared" si="728"/>
        <v>12664.569619198401</v>
      </c>
      <c r="EH193" s="6">
        <f t="shared" si="730"/>
        <v>170.26659000000001</v>
      </c>
      <c r="EI193" s="11">
        <f t="shared" si="731"/>
        <v>878.11200000000008</v>
      </c>
    </row>
    <row r="194" spans="1:139" x14ac:dyDescent="0.3">
      <c r="A194" s="60">
        <v>2023</v>
      </c>
      <c r="B194" s="61" t="s">
        <v>11</v>
      </c>
      <c r="C194" s="47">
        <v>0</v>
      </c>
      <c r="D194" s="4">
        <v>0</v>
      </c>
      <c r="E194" s="15">
        <f t="shared" si="732"/>
        <v>0</v>
      </c>
      <c r="F194" s="47">
        <v>0</v>
      </c>
      <c r="G194" s="4">
        <v>0</v>
      </c>
      <c r="H194" s="15">
        <f t="shared" si="686"/>
        <v>0</v>
      </c>
      <c r="I194" s="47">
        <v>0</v>
      </c>
      <c r="J194" s="4">
        <v>0</v>
      </c>
      <c r="K194" s="15">
        <f t="shared" si="687"/>
        <v>0</v>
      </c>
      <c r="L194" s="89">
        <v>3.7714000000000003</v>
      </c>
      <c r="M194" s="4">
        <v>54.552999999999997</v>
      </c>
      <c r="N194" s="15">
        <f t="shared" si="688"/>
        <v>14464.920188789307</v>
      </c>
      <c r="O194" s="47">
        <v>0</v>
      </c>
      <c r="P194" s="4">
        <v>0</v>
      </c>
      <c r="Q194" s="15">
        <f t="shared" si="689"/>
        <v>0</v>
      </c>
      <c r="R194" s="47">
        <v>0</v>
      </c>
      <c r="S194" s="4">
        <v>0</v>
      </c>
      <c r="T194" s="15">
        <f t="shared" si="690"/>
        <v>0</v>
      </c>
      <c r="U194" s="47"/>
      <c r="V194" s="4"/>
      <c r="W194" s="15"/>
      <c r="X194" s="47">
        <v>0</v>
      </c>
      <c r="Y194" s="4">
        <v>0</v>
      </c>
      <c r="Z194" s="15">
        <f t="shared" si="691"/>
        <v>0</v>
      </c>
      <c r="AA194" s="47">
        <v>0</v>
      </c>
      <c r="AB194" s="4">
        <v>0</v>
      </c>
      <c r="AC194" s="15">
        <f t="shared" si="692"/>
        <v>0</v>
      </c>
      <c r="AD194" s="89">
        <v>5.65578</v>
      </c>
      <c r="AE194" s="4">
        <v>112.961</v>
      </c>
      <c r="AF194" s="15">
        <f t="shared" si="693"/>
        <v>19972.665131953505</v>
      </c>
      <c r="AG194" s="47">
        <v>0</v>
      </c>
      <c r="AH194" s="4">
        <v>0</v>
      </c>
      <c r="AI194" s="15">
        <f t="shared" si="694"/>
        <v>0</v>
      </c>
      <c r="AJ194" s="47">
        <v>0</v>
      </c>
      <c r="AK194" s="4">
        <v>0</v>
      </c>
      <c r="AL194" s="15">
        <f t="shared" si="695"/>
        <v>0</v>
      </c>
      <c r="AM194" s="89">
        <v>144.81800000000001</v>
      </c>
      <c r="AN194" s="4">
        <v>447.20699999999999</v>
      </c>
      <c r="AO194" s="15">
        <f t="shared" si="696"/>
        <v>3088.0622574541835</v>
      </c>
      <c r="AP194" s="47">
        <v>0</v>
      </c>
      <c r="AQ194" s="4">
        <v>0</v>
      </c>
      <c r="AR194" s="15">
        <f t="shared" si="697"/>
        <v>0</v>
      </c>
      <c r="AS194" s="47">
        <v>0</v>
      </c>
      <c r="AT194" s="4">
        <v>0</v>
      </c>
      <c r="AU194" s="15">
        <f t="shared" si="698"/>
        <v>0</v>
      </c>
      <c r="AV194" s="47">
        <v>0</v>
      </c>
      <c r="AW194" s="4">
        <v>0</v>
      </c>
      <c r="AX194" s="15">
        <f t="shared" si="699"/>
        <v>0</v>
      </c>
      <c r="AY194" s="47">
        <v>0</v>
      </c>
      <c r="AZ194" s="4">
        <v>0</v>
      </c>
      <c r="BA194" s="15">
        <f t="shared" si="700"/>
        <v>0</v>
      </c>
      <c r="BB194" s="47">
        <v>0</v>
      </c>
      <c r="BC194" s="4">
        <v>0</v>
      </c>
      <c r="BD194" s="15">
        <f t="shared" si="701"/>
        <v>0</v>
      </c>
      <c r="BE194" s="47">
        <v>0</v>
      </c>
      <c r="BF194" s="4">
        <v>0</v>
      </c>
      <c r="BG194" s="15">
        <f t="shared" si="702"/>
        <v>0</v>
      </c>
      <c r="BH194" s="47">
        <v>0</v>
      </c>
      <c r="BI194" s="4">
        <v>0</v>
      </c>
      <c r="BJ194" s="15">
        <f t="shared" si="703"/>
        <v>0</v>
      </c>
      <c r="BK194" s="89">
        <v>0.02</v>
      </c>
      <c r="BL194" s="4">
        <v>0.28899999999999998</v>
      </c>
      <c r="BM194" s="15">
        <f t="shared" si="704"/>
        <v>14450</v>
      </c>
      <c r="BN194" s="47">
        <v>0</v>
      </c>
      <c r="BO194" s="4">
        <v>0</v>
      </c>
      <c r="BP194" s="15">
        <f t="shared" si="705"/>
        <v>0</v>
      </c>
      <c r="BQ194" s="47">
        <v>0</v>
      </c>
      <c r="BR194" s="4">
        <v>0</v>
      </c>
      <c r="BS194" s="15">
        <f t="shared" si="706"/>
        <v>0</v>
      </c>
      <c r="BT194" s="47">
        <v>0</v>
      </c>
      <c r="BU194" s="4">
        <v>0</v>
      </c>
      <c r="BV194" s="15">
        <f t="shared" si="707"/>
        <v>0</v>
      </c>
      <c r="BW194" s="47">
        <v>0</v>
      </c>
      <c r="BX194" s="4">
        <v>0</v>
      </c>
      <c r="BY194" s="15">
        <f t="shared" si="708"/>
        <v>0</v>
      </c>
      <c r="BZ194" s="89">
        <v>1.94</v>
      </c>
      <c r="CA194" s="4">
        <v>40.380000000000003</v>
      </c>
      <c r="CB194" s="15">
        <f t="shared" si="709"/>
        <v>20814.432989690722</v>
      </c>
      <c r="CC194" s="89">
        <v>5.6178500000000007</v>
      </c>
      <c r="CD194" s="4">
        <v>89.456999999999994</v>
      </c>
      <c r="CE194" s="15">
        <f t="shared" si="710"/>
        <v>15923.707468159524</v>
      </c>
      <c r="CF194" s="47">
        <v>0</v>
      </c>
      <c r="CG194" s="4">
        <v>0</v>
      </c>
      <c r="CH194" s="15">
        <f t="shared" si="711"/>
        <v>0</v>
      </c>
      <c r="CI194" s="47">
        <v>0</v>
      </c>
      <c r="CJ194" s="4">
        <v>0</v>
      </c>
      <c r="CK194" s="15">
        <f t="shared" si="712"/>
        <v>0</v>
      </c>
      <c r="CL194" s="47">
        <v>0</v>
      </c>
      <c r="CM194" s="4">
        <v>0</v>
      </c>
      <c r="CN194" s="15">
        <f t="shared" si="713"/>
        <v>0</v>
      </c>
      <c r="CO194" s="47">
        <v>0</v>
      </c>
      <c r="CP194" s="4">
        <v>0</v>
      </c>
      <c r="CQ194" s="15">
        <f t="shared" si="714"/>
        <v>0</v>
      </c>
      <c r="CR194" s="47">
        <v>0</v>
      </c>
      <c r="CS194" s="4">
        <v>0</v>
      </c>
      <c r="CT194" s="15">
        <f t="shared" si="715"/>
        <v>0</v>
      </c>
      <c r="CU194" s="47">
        <v>0</v>
      </c>
      <c r="CV194" s="4">
        <v>0</v>
      </c>
      <c r="CW194" s="15">
        <f t="shared" si="716"/>
        <v>0</v>
      </c>
      <c r="CX194" s="47">
        <v>0</v>
      </c>
      <c r="CY194" s="4">
        <v>0</v>
      </c>
      <c r="CZ194" s="15">
        <f t="shared" si="717"/>
        <v>0</v>
      </c>
      <c r="DA194" s="47">
        <v>0</v>
      </c>
      <c r="DB194" s="4">
        <v>0</v>
      </c>
      <c r="DC194" s="15">
        <f t="shared" si="718"/>
        <v>0</v>
      </c>
      <c r="DD194" s="47">
        <v>0</v>
      </c>
      <c r="DE194" s="4">
        <v>0</v>
      </c>
      <c r="DF194" s="15">
        <f t="shared" si="719"/>
        <v>0</v>
      </c>
      <c r="DG194" s="47">
        <v>0</v>
      </c>
      <c r="DH194" s="4">
        <v>0</v>
      </c>
      <c r="DI194" s="15">
        <f t="shared" si="720"/>
        <v>0</v>
      </c>
      <c r="DJ194" s="89">
        <v>3.0000000000000001E-3</v>
      </c>
      <c r="DK194" s="4">
        <v>9.6000000000000002E-2</v>
      </c>
      <c r="DL194" s="15">
        <f t="shared" si="721"/>
        <v>32000</v>
      </c>
      <c r="DM194" s="89">
        <v>0.40799999999999997</v>
      </c>
      <c r="DN194" s="4">
        <v>116.64</v>
      </c>
      <c r="DO194" s="15">
        <f t="shared" si="722"/>
        <v>285882.35294117645</v>
      </c>
      <c r="DP194" s="47">
        <v>0</v>
      </c>
      <c r="DQ194" s="4">
        <v>0</v>
      </c>
      <c r="DR194" s="15">
        <f t="shared" si="723"/>
        <v>0</v>
      </c>
      <c r="DS194" s="47">
        <v>0</v>
      </c>
      <c r="DT194" s="4">
        <v>0</v>
      </c>
      <c r="DU194" s="15">
        <f t="shared" si="724"/>
        <v>0</v>
      </c>
      <c r="DV194" s="47">
        <v>0</v>
      </c>
      <c r="DW194" s="4">
        <v>0</v>
      </c>
      <c r="DX194" s="15">
        <f t="shared" si="725"/>
        <v>0</v>
      </c>
      <c r="DY194" s="47">
        <v>0</v>
      </c>
      <c r="DZ194" s="4">
        <v>0</v>
      </c>
      <c r="EA194" s="15">
        <f t="shared" si="726"/>
        <v>0</v>
      </c>
      <c r="EB194" s="89">
        <v>3.6259999999999999</v>
      </c>
      <c r="EC194" s="4">
        <v>44.723999999999997</v>
      </c>
      <c r="ED194" s="15">
        <f t="shared" si="727"/>
        <v>12334.252619966906</v>
      </c>
      <c r="EE194" s="89">
        <v>16.48</v>
      </c>
      <c r="EF194" s="4">
        <v>203.488</v>
      </c>
      <c r="EG194" s="15">
        <f t="shared" si="728"/>
        <v>12347.57281553398</v>
      </c>
      <c r="EH194" s="6">
        <f t="shared" si="730"/>
        <v>182.34002999999998</v>
      </c>
      <c r="EI194" s="11">
        <f t="shared" si="731"/>
        <v>1109.7950000000001</v>
      </c>
    </row>
    <row r="195" spans="1:139" x14ac:dyDescent="0.3">
      <c r="A195" s="60">
        <v>2023</v>
      </c>
      <c r="B195" s="61" t="s">
        <v>12</v>
      </c>
      <c r="C195" s="47">
        <v>0</v>
      </c>
      <c r="D195" s="4">
        <v>0</v>
      </c>
      <c r="E195" s="15">
        <f t="shared" si="732"/>
        <v>0</v>
      </c>
      <c r="F195" s="47">
        <v>0</v>
      </c>
      <c r="G195" s="4">
        <v>0</v>
      </c>
      <c r="H195" s="15">
        <f t="shared" si="686"/>
        <v>0</v>
      </c>
      <c r="I195" s="47">
        <v>0</v>
      </c>
      <c r="J195" s="4">
        <v>0</v>
      </c>
      <c r="K195" s="15">
        <f t="shared" si="687"/>
        <v>0</v>
      </c>
      <c r="L195" s="89">
        <v>0.70174999999999998</v>
      </c>
      <c r="M195" s="4">
        <v>29.962</v>
      </c>
      <c r="N195" s="15">
        <f t="shared" si="688"/>
        <v>42696.116850730323</v>
      </c>
      <c r="O195" s="47">
        <v>0</v>
      </c>
      <c r="P195" s="4">
        <v>0</v>
      </c>
      <c r="Q195" s="15">
        <f t="shared" si="689"/>
        <v>0</v>
      </c>
      <c r="R195" s="47">
        <v>0</v>
      </c>
      <c r="S195" s="4">
        <v>0</v>
      </c>
      <c r="T195" s="15">
        <f t="shared" si="690"/>
        <v>0</v>
      </c>
      <c r="U195" s="47"/>
      <c r="V195" s="4"/>
      <c r="W195" s="15"/>
      <c r="X195" s="47">
        <v>0</v>
      </c>
      <c r="Y195" s="4">
        <v>0</v>
      </c>
      <c r="Z195" s="15">
        <f t="shared" si="691"/>
        <v>0</v>
      </c>
      <c r="AA195" s="47">
        <v>0</v>
      </c>
      <c r="AB195" s="4">
        <v>0</v>
      </c>
      <c r="AC195" s="15">
        <f t="shared" si="692"/>
        <v>0</v>
      </c>
      <c r="AD195" s="89">
        <v>0.25</v>
      </c>
      <c r="AE195" s="4">
        <v>12.76</v>
      </c>
      <c r="AF195" s="15">
        <f t="shared" si="693"/>
        <v>51040</v>
      </c>
      <c r="AG195" s="47">
        <v>0</v>
      </c>
      <c r="AH195" s="4">
        <v>0</v>
      </c>
      <c r="AI195" s="15">
        <f t="shared" si="694"/>
        <v>0</v>
      </c>
      <c r="AJ195" s="47">
        <v>0</v>
      </c>
      <c r="AK195" s="4">
        <v>0</v>
      </c>
      <c r="AL195" s="15">
        <f t="shared" si="695"/>
        <v>0</v>
      </c>
      <c r="AM195" s="89">
        <v>144.12</v>
      </c>
      <c r="AN195" s="4">
        <v>437.81400000000002</v>
      </c>
      <c r="AO195" s="15">
        <f t="shared" si="696"/>
        <v>3037.8434637801834</v>
      </c>
      <c r="AP195" s="47">
        <v>0</v>
      </c>
      <c r="AQ195" s="4">
        <v>0</v>
      </c>
      <c r="AR195" s="15">
        <f t="shared" si="697"/>
        <v>0</v>
      </c>
      <c r="AS195" s="47">
        <v>0</v>
      </c>
      <c r="AT195" s="4">
        <v>0</v>
      </c>
      <c r="AU195" s="15">
        <f t="shared" si="698"/>
        <v>0</v>
      </c>
      <c r="AV195" s="47">
        <v>0</v>
      </c>
      <c r="AW195" s="4">
        <v>0</v>
      </c>
      <c r="AX195" s="15">
        <f t="shared" si="699"/>
        <v>0</v>
      </c>
      <c r="AY195" s="47">
        <v>0</v>
      </c>
      <c r="AZ195" s="4">
        <v>0</v>
      </c>
      <c r="BA195" s="15">
        <f t="shared" si="700"/>
        <v>0</v>
      </c>
      <c r="BB195" s="47">
        <v>0</v>
      </c>
      <c r="BC195" s="4">
        <v>0</v>
      </c>
      <c r="BD195" s="15">
        <f t="shared" si="701"/>
        <v>0</v>
      </c>
      <c r="BE195" s="47">
        <v>0</v>
      </c>
      <c r="BF195" s="4">
        <v>0</v>
      </c>
      <c r="BG195" s="15">
        <f t="shared" si="702"/>
        <v>0</v>
      </c>
      <c r="BH195" s="47">
        <v>0</v>
      </c>
      <c r="BI195" s="4">
        <v>0</v>
      </c>
      <c r="BJ195" s="15">
        <f t="shared" si="703"/>
        <v>0</v>
      </c>
      <c r="BK195" s="89">
        <v>0.03</v>
      </c>
      <c r="BL195" s="4">
        <v>48.652000000000001</v>
      </c>
      <c r="BM195" s="15">
        <f t="shared" si="704"/>
        <v>1621733.3333333333</v>
      </c>
      <c r="BN195" s="47">
        <v>0</v>
      </c>
      <c r="BO195" s="4">
        <v>0</v>
      </c>
      <c r="BP195" s="15">
        <f t="shared" si="705"/>
        <v>0</v>
      </c>
      <c r="BQ195" s="47">
        <v>0</v>
      </c>
      <c r="BR195" s="4">
        <v>0</v>
      </c>
      <c r="BS195" s="15">
        <f t="shared" si="706"/>
        <v>0</v>
      </c>
      <c r="BT195" s="47">
        <v>0</v>
      </c>
      <c r="BU195" s="4">
        <v>0</v>
      </c>
      <c r="BV195" s="15">
        <f t="shared" si="707"/>
        <v>0</v>
      </c>
      <c r="BW195" s="47">
        <v>0</v>
      </c>
      <c r="BX195" s="4">
        <v>0</v>
      </c>
      <c r="BY195" s="15">
        <f t="shared" si="708"/>
        <v>0</v>
      </c>
      <c r="BZ195" s="89">
        <v>7.984</v>
      </c>
      <c r="CA195" s="4">
        <v>100.8</v>
      </c>
      <c r="CB195" s="15">
        <f t="shared" si="709"/>
        <v>12625.250501002003</v>
      </c>
      <c r="CC195" s="89">
        <v>4.34415</v>
      </c>
      <c r="CD195" s="4">
        <v>35.914000000000001</v>
      </c>
      <c r="CE195" s="15">
        <f t="shared" si="710"/>
        <v>8267.2099259924271</v>
      </c>
      <c r="CF195" s="47">
        <v>0</v>
      </c>
      <c r="CG195" s="4">
        <v>0</v>
      </c>
      <c r="CH195" s="15">
        <f t="shared" si="711"/>
        <v>0</v>
      </c>
      <c r="CI195" s="47">
        <v>0</v>
      </c>
      <c r="CJ195" s="4">
        <v>0</v>
      </c>
      <c r="CK195" s="15">
        <f t="shared" si="712"/>
        <v>0</v>
      </c>
      <c r="CL195" s="47">
        <v>0</v>
      </c>
      <c r="CM195" s="4">
        <v>0</v>
      </c>
      <c r="CN195" s="15">
        <f t="shared" si="713"/>
        <v>0</v>
      </c>
      <c r="CO195" s="47">
        <v>0</v>
      </c>
      <c r="CP195" s="4">
        <v>0</v>
      </c>
      <c r="CQ195" s="15">
        <f t="shared" si="714"/>
        <v>0</v>
      </c>
      <c r="CR195" s="47">
        <v>0</v>
      </c>
      <c r="CS195" s="4">
        <v>0</v>
      </c>
      <c r="CT195" s="15">
        <f t="shared" si="715"/>
        <v>0</v>
      </c>
      <c r="CU195" s="47">
        <v>0</v>
      </c>
      <c r="CV195" s="4">
        <v>0</v>
      </c>
      <c r="CW195" s="15">
        <f t="shared" si="716"/>
        <v>0</v>
      </c>
      <c r="CX195" s="47">
        <v>0</v>
      </c>
      <c r="CY195" s="4">
        <v>0</v>
      </c>
      <c r="CZ195" s="15">
        <f t="shared" si="717"/>
        <v>0</v>
      </c>
      <c r="DA195" s="47">
        <v>0</v>
      </c>
      <c r="DB195" s="4">
        <v>0</v>
      </c>
      <c r="DC195" s="15">
        <f t="shared" si="718"/>
        <v>0</v>
      </c>
      <c r="DD195" s="47">
        <v>0</v>
      </c>
      <c r="DE195" s="4">
        <v>0</v>
      </c>
      <c r="DF195" s="15">
        <f t="shared" si="719"/>
        <v>0</v>
      </c>
      <c r="DG195" s="47">
        <v>0</v>
      </c>
      <c r="DH195" s="4">
        <v>0</v>
      </c>
      <c r="DI195" s="15">
        <f t="shared" si="720"/>
        <v>0</v>
      </c>
      <c r="DJ195" s="47">
        <v>0</v>
      </c>
      <c r="DK195" s="4">
        <v>0</v>
      </c>
      <c r="DL195" s="15">
        <f t="shared" si="721"/>
        <v>0</v>
      </c>
      <c r="DM195" s="47">
        <v>0</v>
      </c>
      <c r="DN195" s="4">
        <v>0</v>
      </c>
      <c r="DO195" s="15">
        <f t="shared" si="722"/>
        <v>0</v>
      </c>
      <c r="DP195" s="89">
        <v>0.20599999999999999</v>
      </c>
      <c r="DQ195" s="4">
        <v>13.843</v>
      </c>
      <c r="DR195" s="15">
        <f t="shared" si="723"/>
        <v>67199.029126213602</v>
      </c>
      <c r="DS195" s="47">
        <v>0</v>
      </c>
      <c r="DT195" s="4">
        <v>0</v>
      </c>
      <c r="DU195" s="15">
        <f t="shared" si="724"/>
        <v>0</v>
      </c>
      <c r="DV195" s="47">
        <v>0</v>
      </c>
      <c r="DW195" s="4">
        <v>0</v>
      </c>
      <c r="DX195" s="15">
        <f t="shared" si="725"/>
        <v>0</v>
      </c>
      <c r="DY195" s="47">
        <v>0</v>
      </c>
      <c r="DZ195" s="4">
        <v>0</v>
      </c>
      <c r="EA195" s="15">
        <f t="shared" si="726"/>
        <v>0</v>
      </c>
      <c r="EB195" s="89">
        <v>38.464800000000004</v>
      </c>
      <c r="EC195" s="4">
        <v>342.279</v>
      </c>
      <c r="ED195" s="15">
        <f t="shared" si="727"/>
        <v>8898.499407250265</v>
      </c>
      <c r="EE195" s="89">
        <v>2.3700999999999999</v>
      </c>
      <c r="EF195" s="4">
        <v>43.615000000000002</v>
      </c>
      <c r="EG195" s="15">
        <f t="shared" si="728"/>
        <v>18402.177123328129</v>
      </c>
      <c r="EH195" s="6">
        <f t="shared" si="730"/>
        <v>198.47080000000003</v>
      </c>
      <c r="EI195" s="11">
        <f t="shared" si="731"/>
        <v>1065.6389999999999</v>
      </c>
    </row>
    <row r="196" spans="1:139" x14ac:dyDescent="0.3">
      <c r="A196" s="60">
        <v>2023</v>
      </c>
      <c r="B196" s="61" t="s">
        <v>13</v>
      </c>
      <c r="C196" s="47">
        <v>0</v>
      </c>
      <c r="D196" s="4">
        <v>0</v>
      </c>
      <c r="E196" s="15">
        <f t="shared" si="732"/>
        <v>0</v>
      </c>
      <c r="F196" s="47">
        <v>0</v>
      </c>
      <c r="G196" s="4">
        <v>0</v>
      </c>
      <c r="H196" s="15">
        <f t="shared" si="686"/>
        <v>0</v>
      </c>
      <c r="I196" s="47">
        <v>0</v>
      </c>
      <c r="J196" s="4">
        <v>0</v>
      </c>
      <c r="K196" s="15">
        <f t="shared" si="687"/>
        <v>0</v>
      </c>
      <c r="L196" s="89">
        <v>2.1419699999999997</v>
      </c>
      <c r="M196" s="4">
        <v>36.137</v>
      </c>
      <c r="N196" s="15">
        <f t="shared" si="688"/>
        <v>16870.917893341179</v>
      </c>
      <c r="O196" s="89">
        <v>3.9300000000000003E-3</v>
      </c>
      <c r="P196" s="4">
        <v>0.48</v>
      </c>
      <c r="Q196" s="15">
        <f t="shared" si="689"/>
        <v>122137.40458015267</v>
      </c>
      <c r="R196" s="47">
        <v>0</v>
      </c>
      <c r="S196" s="4">
        <v>0</v>
      </c>
      <c r="T196" s="15">
        <f t="shared" si="690"/>
        <v>0</v>
      </c>
      <c r="U196" s="47"/>
      <c r="V196" s="4"/>
      <c r="W196" s="15"/>
      <c r="X196" s="47">
        <v>0</v>
      </c>
      <c r="Y196" s="4">
        <v>0</v>
      </c>
      <c r="Z196" s="15">
        <f t="shared" si="691"/>
        <v>0</v>
      </c>
      <c r="AA196" s="47">
        <v>0</v>
      </c>
      <c r="AB196" s="4">
        <v>0</v>
      </c>
      <c r="AC196" s="15">
        <f t="shared" si="692"/>
        <v>0</v>
      </c>
      <c r="AD196" s="89">
        <v>0.1</v>
      </c>
      <c r="AE196" s="4">
        <v>1.5469999999999999</v>
      </c>
      <c r="AF196" s="15">
        <f t="shared" si="693"/>
        <v>15469.999999999998</v>
      </c>
      <c r="AG196" s="47">
        <v>0</v>
      </c>
      <c r="AH196" s="4">
        <v>0</v>
      </c>
      <c r="AI196" s="15">
        <f t="shared" si="694"/>
        <v>0</v>
      </c>
      <c r="AJ196" s="47">
        <v>0</v>
      </c>
      <c r="AK196" s="4">
        <v>0</v>
      </c>
      <c r="AL196" s="15">
        <f t="shared" si="695"/>
        <v>0</v>
      </c>
      <c r="AM196" s="89">
        <v>89.131</v>
      </c>
      <c r="AN196" s="4">
        <v>292.887</v>
      </c>
      <c r="AO196" s="15">
        <f t="shared" si="696"/>
        <v>3286.0284300636145</v>
      </c>
      <c r="AP196" s="47">
        <v>0</v>
      </c>
      <c r="AQ196" s="4">
        <v>0</v>
      </c>
      <c r="AR196" s="15">
        <f t="shared" si="697"/>
        <v>0</v>
      </c>
      <c r="AS196" s="47">
        <v>0</v>
      </c>
      <c r="AT196" s="4">
        <v>0</v>
      </c>
      <c r="AU196" s="15">
        <f t="shared" si="698"/>
        <v>0</v>
      </c>
      <c r="AV196" s="47">
        <v>0</v>
      </c>
      <c r="AW196" s="4">
        <v>0</v>
      </c>
      <c r="AX196" s="15">
        <f t="shared" si="699"/>
        <v>0</v>
      </c>
      <c r="AY196" s="47">
        <v>0</v>
      </c>
      <c r="AZ196" s="4">
        <v>0</v>
      </c>
      <c r="BA196" s="15">
        <f t="shared" si="700"/>
        <v>0</v>
      </c>
      <c r="BB196" s="47">
        <v>0</v>
      </c>
      <c r="BC196" s="4">
        <v>0</v>
      </c>
      <c r="BD196" s="15">
        <f t="shared" si="701"/>
        <v>0</v>
      </c>
      <c r="BE196" s="47">
        <v>0</v>
      </c>
      <c r="BF196" s="4">
        <v>0</v>
      </c>
      <c r="BG196" s="15">
        <f t="shared" si="702"/>
        <v>0</v>
      </c>
      <c r="BH196" s="47">
        <v>0</v>
      </c>
      <c r="BI196" s="4">
        <v>0</v>
      </c>
      <c r="BJ196" s="15">
        <f t="shared" si="703"/>
        <v>0</v>
      </c>
      <c r="BK196" s="47">
        <v>0</v>
      </c>
      <c r="BL196" s="4">
        <v>0</v>
      </c>
      <c r="BM196" s="15">
        <f t="shared" si="704"/>
        <v>0</v>
      </c>
      <c r="BN196" s="47">
        <v>0</v>
      </c>
      <c r="BO196" s="4">
        <v>0</v>
      </c>
      <c r="BP196" s="15">
        <f t="shared" si="705"/>
        <v>0</v>
      </c>
      <c r="BQ196" s="89">
        <v>0.18</v>
      </c>
      <c r="BR196" s="4">
        <v>2.722</v>
      </c>
      <c r="BS196" s="15">
        <f t="shared" si="706"/>
        <v>15122.222222222223</v>
      </c>
      <c r="BT196" s="47">
        <v>0</v>
      </c>
      <c r="BU196" s="4">
        <v>0</v>
      </c>
      <c r="BV196" s="15">
        <f t="shared" si="707"/>
        <v>0</v>
      </c>
      <c r="BW196" s="47">
        <v>0</v>
      </c>
      <c r="BX196" s="4">
        <v>0</v>
      </c>
      <c r="BY196" s="15">
        <f t="shared" si="708"/>
        <v>0</v>
      </c>
      <c r="BZ196" s="89">
        <v>0.88</v>
      </c>
      <c r="CA196" s="4">
        <v>20.381</v>
      </c>
      <c r="CB196" s="15">
        <f t="shared" si="709"/>
        <v>23160.227272727272</v>
      </c>
      <c r="CC196" s="89">
        <v>1.4385699999999999</v>
      </c>
      <c r="CD196" s="4">
        <v>23.707000000000001</v>
      </c>
      <c r="CE196" s="15">
        <f t="shared" si="710"/>
        <v>16479.559562621216</v>
      </c>
      <c r="CF196" s="47">
        <v>0</v>
      </c>
      <c r="CG196" s="4">
        <v>0</v>
      </c>
      <c r="CH196" s="15">
        <f t="shared" si="711"/>
        <v>0</v>
      </c>
      <c r="CI196" s="47">
        <v>0</v>
      </c>
      <c r="CJ196" s="4">
        <v>0</v>
      </c>
      <c r="CK196" s="15">
        <f t="shared" si="712"/>
        <v>0</v>
      </c>
      <c r="CL196" s="47">
        <v>0</v>
      </c>
      <c r="CM196" s="4">
        <v>0</v>
      </c>
      <c r="CN196" s="15">
        <f t="shared" si="713"/>
        <v>0</v>
      </c>
      <c r="CO196" s="47">
        <v>0</v>
      </c>
      <c r="CP196" s="4">
        <v>0</v>
      </c>
      <c r="CQ196" s="15">
        <f t="shared" si="714"/>
        <v>0</v>
      </c>
      <c r="CR196" s="47">
        <v>0</v>
      </c>
      <c r="CS196" s="4">
        <v>0</v>
      </c>
      <c r="CT196" s="15">
        <f t="shared" si="715"/>
        <v>0</v>
      </c>
      <c r="CU196" s="47">
        <v>0</v>
      </c>
      <c r="CV196" s="4">
        <v>0</v>
      </c>
      <c r="CW196" s="15">
        <f t="shared" si="716"/>
        <v>0</v>
      </c>
      <c r="CX196" s="47">
        <v>0</v>
      </c>
      <c r="CY196" s="4">
        <v>0</v>
      </c>
      <c r="CZ196" s="15">
        <f t="shared" si="717"/>
        <v>0</v>
      </c>
      <c r="DA196" s="47">
        <v>0</v>
      </c>
      <c r="DB196" s="4">
        <v>0</v>
      </c>
      <c r="DC196" s="15">
        <f t="shared" si="718"/>
        <v>0</v>
      </c>
      <c r="DD196" s="47">
        <v>0</v>
      </c>
      <c r="DE196" s="4">
        <v>0</v>
      </c>
      <c r="DF196" s="15">
        <f t="shared" si="719"/>
        <v>0</v>
      </c>
      <c r="DG196" s="47">
        <v>0</v>
      </c>
      <c r="DH196" s="4">
        <v>0</v>
      </c>
      <c r="DI196" s="15">
        <f t="shared" si="720"/>
        <v>0</v>
      </c>
      <c r="DJ196" s="47">
        <v>0</v>
      </c>
      <c r="DK196" s="4">
        <v>0</v>
      </c>
      <c r="DL196" s="15">
        <f t="shared" si="721"/>
        <v>0</v>
      </c>
      <c r="DM196" s="47">
        <v>0</v>
      </c>
      <c r="DN196" s="4">
        <v>0</v>
      </c>
      <c r="DO196" s="15">
        <f t="shared" si="722"/>
        <v>0</v>
      </c>
      <c r="DP196" s="47">
        <v>0</v>
      </c>
      <c r="DQ196" s="4">
        <v>0</v>
      </c>
      <c r="DR196" s="15">
        <f t="shared" si="723"/>
        <v>0</v>
      </c>
      <c r="DS196" s="47">
        <v>0</v>
      </c>
      <c r="DT196" s="4">
        <v>0</v>
      </c>
      <c r="DU196" s="15">
        <f t="shared" si="724"/>
        <v>0</v>
      </c>
      <c r="DV196" s="47">
        <v>0</v>
      </c>
      <c r="DW196" s="4">
        <v>0</v>
      </c>
      <c r="DX196" s="15">
        <f t="shared" si="725"/>
        <v>0</v>
      </c>
      <c r="DY196" s="47">
        <v>0</v>
      </c>
      <c r="DZ196" s="4">
        <v>0</v>
      </c>
      <c r="EA196" s="15">
        <f t="shared" si="726"/>
        <v>0</v>
      </c>
      <c r="EB196" s="89">
        <v>41.792099999999998</v>
      </c>
      <c r="EC196" s="4">
        <v>351.05700000000002</v>
      </c>
      <c r="ED196" s="15">
        <f t="shared" si="727"/>
        <v>8400.0803979699504</v>
      </c>
      <c r="EE196" s="89">
        <v>22.882000000000001</v>
      </c>
      <c r="EF196" s="4">
        <v>199.554</v>
      </c>
      <c r="EG196" s="15">
        <f t="shared" si="728"/>
        <v>8721.0034087929362</v>
      </c>
      <c r="EH196" s="6">
        <f t="shared" si="730"/>
        <v>158.54957000000002</v>
      </c>
      <c r="EI196" s="11">
        <f t="shared" si="731"/>
        <v>928.47199999999998</v>
      </c>
    </row>
    <row r="197" spans="1:139" x14ac:dyDescent="0.3">
      <c r="A197" s="60">
        <v>2023</v>
      </c>
      <c r="B197" s="61" t="s">
        <v>14</v>
      </c>
      <c r="C197" s="47">
        <v>0</v>
      </c>
      <c r="D197" s="4">
        <v>0</v>
      </c>
      <c r="E197" s="15">
        <f t="shared" si="732"/>
        <v>0</v>
      </c>
      <c r="F197" s="47">
        <v>0</v>
      </c>
      <c r="G197" s="4">
        <v>0</v>
      </c>
      <c r="H197" s="15">
        <f t="shared" si="686"/>
        <v>0</v>
      </c>
      <c r="I197" s="47">
        <v>0</v>
      </c>
      <c r="J197" s="4">
        <v>0</v>
      </c>
      <c r="K197" s="15">
        <f t="shared" si="687"/>
        <v>0</v>
      </c>
      <c r="L197" s="89">
        <v>17.845099999999999</v>
      </c>
      <c r="M197" s="4">
        <v>39.587000000000003</v>
      </c>
      <c r="N197" s="15">
        <f t="shared" si="688"/>
        <v>2218.3680674246716</v>
      </c>
      <c r="O197" s="47">
        <v>0</v>
      </c>
      <c r="P197" s="4">
        <v>0</v>
      </c>
      <c r="Q197" s="15">
        <f t="shared" si="689"/>
        <v>0</v>
      </c>
      <c r="R197" s="47">
        <v>0</v>
      </c>
      <c r="S197" s="4">
        <v>0</v>
      </c>
      <c r="T197" s="15">
        <f t="shared" si="690"/>
        <v>0</v>
      </c>
      <c r="U197" s="47"/>
      <c r="V197" s="4"/>
      <c r="W197" s="15"/>
      <c r="X197" s="47">
        <v>0</v>
      </c>
      <c r="Y197" s="4">
        <v>0</v>
      </c>
      <c r="Z197" s="15">
        <f t="shared" si="691"/>
        <v>0</v>
      </c>
      <c r="AA197" s="47">
        <v>0</v>
      </c>
      <c r="AB197" s="4">
        <v>0</v>
      </c>
      <c r="AC197" s="15">
        <f t="shared" si="692"/>
        <v>0</v>
      </c>
      <c r="AD197" s="89">
        <v>9.9035200000000003</v>
      </c>
      <c r="AE197" s="4">
        <v>145.39699999999999</v>
      </c>
      <c r="AF197" s="15">
        <f t="shared" si="693"/>
        <v>14681.345622566521</v>
      </c>
      <c r="AG197" s="47">
        <v>0</v>
      </c>
      <c r="AH197" s="4">
        <v>0</v>
      </c>
      <c r="AI197" s="15">
        <f t="shared" si="694"/>
        <v>0</v>
      </c>
      <c r="AJ197" s="47">
        <v>0</v>
      </c>
      <c r="AK197" s="4">
        <v>0</v>
      </c>
      <c r="AL197" s="15">
        <f t="shared" si="695"/>
        <v>0</v>
      </c>
      <c r="AM197" s="89">
        <v>159.56399999999999</v>
      </c>
      <c r="AN197" s="4">
        <v>494.38200000000001</v>
      </c>
      <c r="AO197" s="15">
        <f t="shared" si="696"/>
        <v>3098.3304504775515</v>
      </c>
      <c r="AP197" s="47">
        <v>0</v>
      </c>
      <c r="AQ197" s="4">
        <v>0</v>
      </c>
      <c r="AR197" s="15">
        <f t="shared" si="697"/>
        <v>0</v>
      </c>
      <c r="AS197" s="47">
        <v>0</v>
      </c>
      <c r="AT197" s="4">
        <v>0</v>
      </c>
      <c r="AU197" s="15">
        <f t="shared" si="698"/>
        <v>0</v>
      </c>
      <c r="AV197" s="47">
        <v>0</v>
      </c>
      <c r="AW197" s="4">
        <v>0</v>
      </c>
      <c r="AX197" s="15">
        <f t="shared" si="699"/>
        <v>0</v>
      </c>
      <c r="AY197" s="47">
        <v>0</v>
      </c>
      <c r="AZ197" s="4">
        <v>0</v>
      </c>
      <c r="BA197" s="15">
        <f t="shared" si="700"/>
        <v>0</v>
      </c>
      <c r="BB197" s="47">
        <v>0</v>
      </c>
      <c r="BC197" s="4">
        <v>0</v>
      </c>
      <c r="BD197" s="15">
        <f t="shared" si="701"/>
        <v>0</v>
      </c>
      <c r="BE197" s="47">
        <v>0</v>
      </c>
      <c r="BF197" s="4">
        <v>0</v>
      </c>
      <c r="BG197" s="15">
        <f t="shared" si="702"/>
        <v>0</v>
      </c>
      <c r="BH197" s="47">
        <v>0</v>
      </c>
      <c r="BI197" s="4">
        <v>0</v>
      </c>
      <c r="BJ197" s="15">
        <f t="shared" si="703"/>
        <v>0</v>
      </c>
      <c r="BK197" s="89">
        <v>5.0000000000000001E-3</v>
      </c>
      <c r="BL197" s="4">
        <v>0.79500000000000004</v>
      </c>
      <c r="BM197" s="15">
        <f t="shared" si="704"/>
        <v>159000</v>
      </c>
      <c r="BN197" s="47">
        <v>0</v>
      </c>
      <c r="BO197" s="4">
        <v>0</v>
      </c>
      <c r="BP197" s="15">
        <f t="shared" si="705"/>
        <v>0</v>
      </c>
      <c r="BQ197" s="89">
        <v>0.73599999999999999</v>
      </c>
      <c r="BR197" s="4">
        <v>9.5310000000000006</v>
      </c>
      <c r="BS197" s="15">
        <f t="shared" si="706"/>
        <v>12949.728260869566</v>
      </c>
      <c r="BT197" s="47">
        <v>0</v>
      </c>
      <c r="BU197" s="4">
        <v>0</v>
      </c>
      <c r="BV197" s="15">
        <f t="shared" si="707"/>
        <v>0</v>
      </c>
      <c r="BW197" s="47">
        <v>0</v>
      </c>
      <c r="BX197" s="4">
        <v>0</v>
      </c>
      <c r="BY197" s="15">
        <f t="shared" si="708"/>
        <v>0</v>
      </c>
      <c r="BZ197" s="89">
        <v>1.4039300000000001</v>
      </c>
      <c r="CA197" s="4">
        <v>21.344000000000001</v>
      </c>
      <c r="CB197" s="15">
        <f t="shared" si="709"/>
        <v>15203.037188463812</v>
      </c>
      <c r="CC197" s="89">
        <v>44.1004</v>
      </c>
      <c r="CD197" s="4">
        <v>420.25</v>
      </c>
      <c r="CE197" s="15">
        <f t="shared" si="710"/>
        <v>9529.3920236551148</v>
      </c>
      <c r="CF197" s="47">
        <v>0</v>
      </c>
      <c r="CG197" s="4">
        <v>0</v>
      </c>
      <c r="CH197" s="15">
        <f t="shared" si="711"/>
        <v>0</v>
      </c>
      <c r="CI197" s="47">
        <v>0</v>
      </c>
      <c r="CJ197" s="4">
        <v>0</v>
      </c>
      <c r="CK197" s="15">
        <f t="shared" si="712"/>
        <v>0</v>
      </c>
      <c r="CL197" s="47">
        <v>0</v>
      </c>
      <c r="CM197" s="4">
        <v>0</v>
      </c>
      <c r="CN197" s="15">
        <f t="shared" si="713"/>
        <v>0</v>
      </c>
      <c r="CO197" s="47">
        <v>0</v>
      </c>
      <c r="CP197" s="4">
        <v>0</v>
      </c>
      <c r="CQ197" s="15">
        <f t="shared" si="714"/>
        <v>0</v>
      </c>
      <c r="CR197" s="47">
        <v>0</v>
      </c>
      <c r="CS197" s="4">
        <v>0</v>
      </c>
      <c r="CT197" s="15">
        <f t="shared" si="715"/>
        <v>0</v>
      </c>
      <c r="CU197" s="47">
        <v>0</v>
      </c>
      <c r="CV197" s="4">
        <v>0</v>
      </c>
      <c r="CW197" s="15">
        <f t="shared" si="716"/>
        <v>0</v>
      </c>
      <c r="CX197" s="47">
        <v>0</v>
      </c>
      <c r="CY197" s="4">
        <v>0</v>
      </c>
      <c r="CZ197" s="15">
        <f t="shared" si="717"/>
        <v>0</v>
      </c>
      <c r="DA197" s="47">
        <v>0</v>
      </c>
      <c r="DB197" s="4">
        <v>0</v>
      </c>
      <c r="DC197" s="15">
        <f t="shared" si="718"/>
        <v>0</v>
      </c>
      <c r="DD197" s="47">
        <v>0</v>
      </c>
      <c r="DE197" s="4">
        <v>0</v>
      </c>
      <c r="DF197" s="15">
        <f t="shared" si="719"/>
        <v>0</v>
      </c>
      <c r="DG197" s="47">
        <v>0</v>
      </c>
      <c r="DH197" s="4">
        <v>0</v>
      </c>
      <c r="DI197" s="15">
        <f t="shared" si="720"/>
        <v>0</v>
      </c>
      <c r="DJ197" s="47">
        <v>0</v>
      </c>
      <c r="DK197" s="4">
        <v>0</v>
      </c>
      <c r="DL197" s="15">
        <f t="shared" si="721"/>
        <v>0</v>
      </c>
      <c r="DM197" s="47">
        <v>0</v>
      </c>
      <c r="DN197" s="4">
        <v>0</v>
      </c>
      <c r="DO197" s="15">
        <f t="shared" si="722"/>
        <v>0</v>
      </c>
      <c r="DP197" s="47">
        <v>0</v>
      </c>
      <c r="DQ197" s="4">
        <v>0</v>
      </c>
      <c r="DR197" s="15">
        <f t="shared" si="723"/>
        <v>0</v>
      </c>
      <c r="DS197" s="47">
        <v>0</v>
      </c>
      <c r="DT197" s="4">
        <v>0</v>
      </c>
      <c r="DU197" s="15">
        <f t="shared" si="724"/>
        <v>0</v>
      </c>
      <c r="DV197" s="47">
        <v>0</v>
      </c>
      <c r="DW197" s="4">
        <v>0</v>
      </c>
      <c r="DX197" s="15">
        <f t="shared" si="725"/>
        <v>0</v>
      </c>
      <c r="DY197" s="47">
        <v>0</v>
      </c>
      <c r="DZ197" s="4">
        <v>0</v>
      </c>
      <c r="EA197" s="15">
        <f t="shared" si="726"/>
        <v>0</v>
      </c>
      <c r="EB197" s="89">
        <v>4.0907999999999998</v>
      </c>
      <c r="EC197" s="4">
        <v>58.485999999999997</v>
      </c>
      <c r="ED197" s="15">
        <f t="shared" si="727"/>
        <v>14296.959030018579</v>
      </c>
      <c r="EE197" s="89">
        <v>27.306000000000001</v>
      </c>
      <c r="EF197" s="4">
        <v>254.803</v>
      </c>
      <c r="EG197" s="15">
        <f t="shared" si="728"/>
        <v>9331.3923679777326</v>
      </c>
      <c r="EH197" s="6">
        <f t="shared" si="730"/>
        <v>264.95474999999999</v>
      </c>
      <c r="EI197" s="11">
        <f t="shared" si="731"/>
        <v>1444.5750000000003</v>
      </c>
    </row>
    <row r="198" spans="1:139" x14ac:dyDescent="0.3">
      <c r="A198" s="60">
        <v>2023</v>
      </c>
      <c r="B198" s="15" t="s">
        <v>15</v>
      </c>
      <c r="C198" s="89">
        <v>1</v>
      </c>
      <c r="D198" s="4">
        <v>13.2</v>
      </c>
      <c r="E198" s="15">
        <f t="shared" si="732"/>
        <v>13200</v>
      </c>
      <c r="F198" s="47">
        <v>0</v>
      </c>
      <c r="G198" s="4">
        <v>0</v>
      </c>
      <c r="H198" s="15">
        <f t="shared" si="686"/>
        <v>0</v>
      </c>
      <c r="I198" s="47">
        <v>0</v>
      </c>
      <c r="J198" s="4">
        <v>0</v>
      </c>
      <c r="K198" s="15">
        <f t="shared" si="687"/>
        <v>0</v>
      </c>
      <c r="L198" s="89">
        <v>2.4220000000000002</v>
      </c>
      <c r="M198" s="4">
        <v>26.599</v>
      </c>
      <c r="N198" s="15">
        <f t="shared" si="688"/>
        <v>10982.246077621799</v>
      </c>
      <c r="O198" s="47">
        <v>0</v>
      </c>
      <c r="P198" s="4">
        <v>0</v>
      </c>
      <c r="Q198" s="15">
        <f t="shared" si="689"/>
        <v>0</v>
      </c>
      <c r="R198" s="47">
        <v>0</v>
      </c>
      <c r="S198" s="4">
        <v>0</v>
      </c>
      <c r="T198" s="15">
        <f t="shared" si="690"/>
        <v>0</v>
      </c>
      <c r="U198" s="47"/>
      <c r="V198" s="4"/>
      <c r="W198" s="15"/>
      <c r="X198" s="47">
        <v>0</v>
      </c>
      <c r="Y198" s="4">
        <v>0</v>
      </c>
      <c r="Z198" s="15">
        <f t="shared" si="691"/>
        <v>0</v>
      </c>
      <c r="AA198" s="47">
        <v>0</v>
      </c>
      <c r="AB198" s="4">
        <v>0</v>
      </c>
      <c r="AC198" s="15">
        <f t="shared" si="692"/>
        <v>0</v>
      </c>
      <c r="AD198" s="89">
        <v>1.5436400000000001</v>
      </c>
      <c r="AE198" s="4">
        <v>71.432000000000002</v>
      </c>
      <c r="AF198" s="15">
        <f t="shared" si="693"/>
        <v>46275.038221346949</v>
      </c>
      <c r="AG198" s="47">
        <v>0</v>
      </c>
      <c r="AH198" s="4">
        <v>0</v>
      </c>
      <c r="AI198" s="15">
        <f t="shared" si="694"/>
        <v>0</v>
      </c>
      <c r="AJ198" s="47">
        <v>0</v>
      </c>
      <c r="AK198" s="4">
        <v>0</v>
      </c>
      <c r="AL198" s="15">
        <f t="shared" si="695"/>
        <v>0</v>
      </c>
      <c r="AM198" s="89">
        <v>159.6</v>
      </c>
      <c r="AN198" s="4">
        <v>552.46799999999996</v>
      </c>
      <c r="AO198" s="15">
        <f t="shared" si="696"/>
        <v>3461.5789473684208</v>
      </c>
      <c r="AP198" s="47">
        <v>0</v>
      </c>
      <c r="AQ198" s="4">
        <v>0</v>
      </c>
      <c r="AR198" s="15">
        <f t="shared" si="697"/>
        <v>0</v>
      </c>
      <c r="AS198" s="47">
        <v>0</v>
      </c>
      <c r="AT198" s="4">
        <v>0</v>
      </c>
      <c r="AU198" s="15">
        <f t="shared" si="698"/>
        <v>0</v>
      </c>
      <c r="AV198" s="47">
        <v>0</v>
      </c>
      <c r="AW198" s="4">
        <v>0</v>
      </c>
      <c r="AX198" s="15">
        <f t="shared" si="699"/>
        <v>0</v>
      </c>
      <c r="AY198" s="47">
        <v>0</v>
      </c>
      <c r="AZ198" s="4">
        <v>0</v>
      </c>
      <c r="BA198" s="15">
        <f t="shared" si="700"/>
        <v>0</v>
      </c>
      <c r="BB198" s="47">
        <v>0</v>
      </c>
      <c r="BC198" s="4">
        <v>0</v>
      </c>
      <c r="BD198" s="15">
        <f t="shared" si="701"/>
        <v>0</v>
      </c>
      <c r="BE198" s="47">
        <v>0</v>
      </c>
      <c r="BF198" s="4">
        <v>0</v>
      </c>
      <c r="BG198" s="15">
        <f t="shared" si="702"/>
        <v>0</v>
      </c>
      <c r="BH198" s="47">
        <v>0</v>
      </c>
      <c r="BI198" s="4">
        <v>0</v>
      </c>
      <c r="BJ198" s="15">
        <f t="shared" si="703"/>
        <v>0</v>
      </c>
      <c r="BK198" s="89">
        <v>0.113</v>
      </c>
      <c r="BL198" s="4">
        <v>2.1080000000000001</v>
      </c>
      <c r="BM198" s="15">
        <f t="shared" si="704"/>
        <v>18654.867256637168</v>
      </c>
      <c r="BN198" s="47">
        <v>0</v>
      </c>
      <c r="BO198" s="4">
        <v>0</v>
      </c>
      <c r="BP198" s="15">
        <f t="shared" si="705"/>
        <v>0</v>
      </c>
      <c r="BQ198" s="47">
        <v>0</v>
      </c>
      <c r="BR198" s="4">
        <v>0</v>
      </c>
      <c r="BS198" s="15">
        <f t="shared" si="706"/>
        <v>0</v>
      </c>
      <c r="BT198" s="47">
        <v>0</v>
      </c>
      <c r="BU198" s="4">
        <v>0</v>
      </c>
      <c r="BV198" s="15">
        <f t="shared" si="707"/>
        <v>0</v>
      </c>
      <c r="BW198" s="47">
        <v>0</v>
      </c>
      <c r="BX198" s="4">
        <v>0</v>
      </c>
      <c r="BY198" s="15">
        <f t="shared" si="708"/>
        <v>0</v>
      </c>
      <c r="BZ198" s="47">
        <v>0</v>
      </c>
      <c r="CA198" s="4">
        <v>0</v>
      </c>
      <c r="CB198" s="15">
        <f t="shared" si="709"/>
        <v>0</v>
      </c>
      <c r="CC198" s="89">
        <v>1.30128</v>
      </c>
      <c r="CD198" s="4">
        <v>24.172999999999998</v>
      </c>
      <c r="CE198" s="15">
        <f t="shared" si="710"/>
        <v>18576.324849379074</v>
      </c>
      <c r="CF198" s="47">
        <v>0</v>
      </c>
      <c r="CG198" s="4">
        <v>0</v>
      </c>
      <c r="CH198" s="15">
        <f t="shared" si="711"/>
        <v>0</v>
      </c>
      <c r="CI198" s="47">
        <v>0</v>
      </c>
      <c r="CJ198" s="4">
        <v>0</v>
      </c>
      <c r="CK198" s="15">
        <f t="shared" si="712"/>
        <v>0</v>
      </c>
      <c r="CL198" s="47">
        <v>0</v>
      </c>
      <c r="CM198" s="4">
        <v>0</v>
      </c>
      <c r="CN198" s="15">
        <f t="shared" si="713"/>
        <v>0</v>
      </c>
      <c r="CO198" s="47">
        <v>0</v>
      </c>
      <c r="CP198" s="4">
        <v>0</v>
      </c>
      <c r="CQ198" s="15">
        <f t="shared" si="714"/>
        <v>0</v>
      </c>
      <c r="CR198" s="47">
        <v>0</v>
      </c>
      <c r="CS198" s="4">
        <v>0</v>
      </c>
      <c r="CT198" s="15">
        <f t="shared" si="715"/>
        <v>0</v>
      </c>
      <c r="CU198" s="47">
        <v>0</v>
      </c>
      <c r="CV198" s="4">
        <v>0</v>
      </c>
      <c r="CW198" s="15">
        <f t="shared" si="716"/>
        <v>0</v>
      </c>
      <c r="CX198" s="47">
        <v>0</v>
      </c>
      <c r="CY198" s="4">
        <v>0</v>
      </c>
      <c r="CZ198" s="15">
        <f t="shared" si="717"/>
        <v>0</v>
      </c>
      <c r="DA198" s="47">
        <v>0</v>
      </c>
      <c r="DB198" s="4">
        <v>0</v>
      </c>
      <c r="DC198" s="15">
        <f t="shared" si="718"/>
        <v>0</v>
      </c>
      <c r="DD198" s="47">
        <v>0</v>
      </c>
      <c r="DE198" s="4">
        <v>0</v>
      </c>
      <c r="DF198" s="15">
        <f t="shared" si="719"/>
        <v>0</v>
      </c>
      <c r="DG198" s="47">
        <v>0</v>
      </c>
      <c r="DH198" s="4">
        <v>0</v>
      </c>
      <c r="DI198" s="15">
        <f t="shared" si="720"/>
        <v>0</v>
      </c>
      <c r="DJ198" s="47">
        <v>0</v>
      </c>
      <c r="DK198" s="4">
        <v>0</v>
      </c>
      <c r="DL198" s="15">
        <f t="shared" si="721"/>
        <v>0</v>
      </c>
      <c r="DM198" s="47">
        <v>0</v>
      </c>
      <c r="DN198" s="4">
        <v>0</v>
      </c>
      <c r="DO198" s="15">
        <f t="shared" si="722"/>
        <v>0</v>
      </c>
      <c r="DP198" s="89">
        <v>0.157</v>
      </c>
      <c r="DQ198" s="4">
        <v>11.686</v>
      </c>
      <c r="DR198" s="15">
        <f t="shared" si="723"/>
        <v>74433.121019108279</v>
      </c>
      <c r="DS198" s="47">
        <v>0</v>
      </c>
      <c r="DT198" s="4">
        <v>0</v>
      </c>
      <c r="DU198" s="15">
        <f t="shared" si="724"/>
        <v>0</v>
      </c>
      <c r="DV198" s="47">
        <v>0</v>
      </c>
      <c r="DW198" s="4">
        <v>0</v>
      </c>
      <c r="DX198" s="15">
        <f t="shared" si="725"/>
        <v>0</v>
      </c>
      <c r="DY198" s="47">
        <v>0</v>
      </c>
      <c r="DZ198" s="4">
        <v>0</v>
      </c>
      <c r="EA198" s="15">
        <f t="shared" si="726"/>
        <v>0</v>
      </c>
      <c r="EB198" s="89">
        <v>1.2090000000000001</v>
      </c>
      <c r="EC198" s="4">
        <v>29.114999999999998</v>
      </c>
      <c r="ED198" s="15">
        <f t="shared" si="727"/>
        <v>24081.885856079403</v>
      </c>
      <c r="EE198" s="89">
        <v>0.01</v>
      </c>
      <c r="EF198" s="4">
        <v>1.65</v>
      </c>
      <c r="EG198" s="15">
        <f t="shared" si="728"/>
        <v>165000</v>
      </c>
      <c r="EH198" s="6">
        <f t="shared" si="730"/>
        <v>167.35592</v>
      </c>
      <c r="EI198" s="11">
        <f t="shared" si="731"/>
        <v>732.43099999999993</v>
      </c>
    </row>
    <row r="199" spans="1:139" x14ac:dyDescent="0.3">
      <c r="A199" s="60">
        <v>2023</v>
      </c>
      <c r="B199" s="61" t="s">
        <v>16</v>
      </c>
      <c r="C199" s="89">
        <v>4.156E-2</v>
      </c>
      <c r="D199" s="4">
        <v>3.702</v>
      </c>
      <c r="E199" s="15">
        <f t="shared" si="732"/>
        <v>89076.034648700675</v>
      </c>
      <c r="F199" s="47">
        <v>0</v>
      </c>
      <c r="G199" s="4">
        <v>0</v>
      </c>
      <c r="H199" s="15">
        <f t="shared" si="686"/>
        <v>0</v>
      </c>
      <c r="I199" s="47">
        <v>0</v>
      </c>
      <c r="J199" s="4">
        <v>0</v>
      </c>
      <c r="K199" s="15">
        <f t="shared" si="687"/>
        <v>0</v>
      </c>
      <c r="L199" s="89">
        <v>5.2089999999999996</v>
      </c>
      <c r="M199" s="4">
        <v>18.706</v>
      </c>
      <c r="N199" s="15">
        <f t="shared" si="688"/>
        <v>3591.0923401804571</v>
      </c>
      <c r="O199" s="47">
        <v>0</v>
      </c>
      <c r="P199" s="4">
        <v>0</v>
      </c>
      <c r="Q199" s="15">
        <f t="shared" si="689"/>
        <v>0</v>
      </c>
      <c r="R199" s="47">
        <v>0</v>
      </c>
      <c r="S199" s="4">
        <v>0</v>
      </c>
      <c r="T199" s="15">
        <f t="shared" si="690"/>
        <v>0</v>
      </c>
      <c r="U199" s="47"/>
      <c r="V199" s="4"/>
      <c r="W199" s="15"/>
      <c r="X199" s="47">
        <v>0</v>
      </c>
      <c r="Y199" s="4">
        <v>0</v>
      </c>
      <c r="Z199" s="15">
        <f t="shared" si="691"/>
        <v>0</v>
      </c>
      <c r="AA199" s="47">
        <v>0</v>
      </c>
      <c r="AB199" s="4">
        <v>0</v>
      </c>
      <c r="AC199" s="15">
        <f t="shared" si="692"/>
        <v>0</v>
      </c>
      <c r="AD199" s="47">
        <v>0</v>
      </c>
      <c r="AE199" s="4">
        <v>0</v>
      </c>
      <c r="AF199" s="15">
        <f t="shared" si="693"/>
        <v>0</v>
      </c>
      <c r="AG199" s="47">
        <v>0</v>
      </c>
      <c r="AH199" s="4">
        <v>0</v>
      </c>
      <c r="AI199" s="15">
        <f t="shared" si="694"/>
        <v>0</v>
      </c>
      <c r="AJ199" s="47">
        <v>0</v>
      </c>
      <c r="AK199" s="4">
        <v>0</v>
      </c>
      <c r="AL199" s="15">
        <f t="shared" si="695"/>
        <v>0</v>
      </c>
      <c r="AM199" s="89">
        <v>58.26</v>
      </c>
      <c r="AN199" s="4">
        <v>255.761</v>
      </c>
      <c r="AO199" s="15">
        <f t="shared" si="696"/>
        <v>4389.9931342258842</v>
      </c>
      <c r="AP199" s="47">
        <v>0</v>
      </c>
      <c r="AQ199" s="4">
        <v>0</v>
      </c>
      <c r="AR199" s="15">
        <f t="shared" si="697"/>
        <v>0</v>
      </c>
      <c r="AS199" s="47">
        <v>0</v>
      </c>
      <c r="AT199" s="4">
        <v>0</v>
      </c>
      <c r="AU199" s="15">
        <f t="shared" si="698"/>
        <v>0</v>
      </c>
      <c r="AV199" s="47">
        <v>0</v>
      </c>
      <c r="AW199" s="4">
        <v>0</v>
      </c>
      <c r="AX199" s="15">
        <f t="shared" si="699"/>
        <v>0</v>
      </c>
      <c r="AY199" s="47">
        <v>0</v>
      </c>
      <c r="AZ199" s="4">
        <v>0</v>
      </c>
      <c r="BA199" s="15">
        <f t="shared" si="700"/>
        <v>0</v>
      </c>
      <c r="BB199" s="47">
        <v>0</v>
      </c>
      <c r="BC199" s="4">
        <v>0</v>
      </c>
      <c r="BD199" s="15">
        <f t="shared" si="701"/>
        <v>0</v>
      </c>
      <c r="BE199" s="47">
        <v>0</v>
      </c>
      <c r="BF199" s="4">
        <v>0</v>
      </c>
      <c r="BG199" s="15">
        <f t="shared" si="702"/>
        <v>0</v>
      </c>
      <c r="BH199" s="47">
        <v>0</v>
      </c>
      <c r="BI199" s="4">
        <v>0</v>
      </c>
      <c r="BJ199" s="15">
        <f t="shared" si="703"/>
        <v>0</v>
      </c>
      <c r="BK199" s="89">
        <v>0.06</v>
      </c>
      <c r="BL199" s="4">
        <v>0.92800000000000005</v>
      </c>
      <c r="BM199" s="15">
        <f t="shared" si="704"/>
        <v>15466.666666666668</v>
      </c>
      <c r="BN199" s="47">
        <v>0</v>
      </c>
      <c r="BO199" s="4">
        <v>0</v>
      </c>
      <c r="BP199" s="15">
        <f t="shared" si="705"/>
        <v>0</v>
      </c>
      <c r="BQ199" s="89">
        <v>0.72</v>
      </c>
      <c r="BR199" s="4">
        <v>9.6820000000000004</v>
      </c>
      <c r="BS199" s="15">
        <f t="shared" si="706"/>
        <v>13447.222222222223</v>
      </c>
      <c r="BT199" s="47">
        <v>0</v>
      </c>
      <c r="BU199" s="4">
        <v>0</v>
      </c>
      <c r="BV199" s="15">
        <f t="shared" si="707"/>
        <v>0</v>
      </c>
      <c r="BW199" s="47">
        <v>0</v>
      </c>
      <c r="BX199" s="4">
        <v>0</v>
      </c>
      <c r="BY199" s="15">
        <f t="shared" si="708"/>
        <v>0</v>
      </c>
      <c r="BZ199" s="89">
        <v>2.52</v>
      </c>
      <c r="CA199" s="4">
        <v>31.5</v>
      </c>
      <c r="CB199" s="15">
        <f t="shared" si="709"/>
        <v>12500</v>
      </c>
      <c r="CC199" s="89">
        <v>1.6390199999999999</v>
      </c>
      <c r="CD199" s="4">
        <v>24.547000000000001</v>
      </c>
      <c r="CE199" s="15">
        <f t="shared" si="710"/>
        <v>14976.632377884347</v>
      </c>
      <c r="CF199" s="47">
        <v>0</v>
      </c>
      <c r="CG199" s="4">
        <v>0</v>
      </c>
      <c r="CH199" s="15">
        <f t="shared" si="711"/>
        <v>0</v>
      </c>
      <c r="CI199" s="47">
        <v>0</v>
      </c>
      <c r="CJ199" s="4">
        <v>0</v>
      </c>
      <c r="CK199" s="15">
        <f t="shared" si="712"/>
        <v>0</v>
      </c>
      <c r="CL199" s="47">
        <v>0</v>
      </c>
      <c r="CM199" s="4">
        <v>0</v>
      </c>
      <c r="CN199" s="15">
        <f t="shared" si="713"/>
        <v>0</v>
      </c>
      <c r="CO199" s="47">
        <v>0</v>
      </c>
      <c r="CP199" s="4">
        <v>0</v>
      </c>
      <c r="CQ199" s="15">
        <f t="shared" si="714"/>
        <v>0</v>
      </c>
      <c r="CR199" s="47">
        <v>0</v>
      </c>
      <c r="CS199" s="4">
        <v>0</v>
      </c>
      <c r="CT199" s="15">
        <f t="shared" si="715"/>
        <v>0</v>
      </c>
      <c r="CU199" s="47">
        <v>0</v>
      </c>
      <c r="CV199" s="4">
        <v>0</v>
      </c>
      <c r="CW199" s="15">
        <f t="shared" si="716"/>
        <v>0</v>
      </c>
      <c r="CX199" s="47">
        <v>0</v>
      </c>
      <c r="CY199" s="4">
        <v>0</v>
      </c>
      <c r="CZ199" s="15">
        <f t="shared" si="717"/>
        <v>0</v>
      </c>
      <c r="DA199" s="47">
        <v>0</v>
      </c>
      <c r="DB199" s="4">
        <v>0</v>
      </c>
      <c r="DC199" s="15">
        <f t="shared" si="718"/>
        <v>0</v>
      </c>
      <c r="DD199" s="47">
        <v>0</v>
      </c>
      <c r="DE199" s="4">
        <v>0</v>
      </c>
      <c r="DF199" s="15">
        <f t="shared" si="719"/>
        <v>0</v>
      </c>
      <c r="DG199" s="47">
        <v>0</v>
      </c>
      <c r="DH199" s="4">
        <v>0</v>
      </c>
      <c r="DI199" s="15">
        <f t="shared" si="720"/>
        <v>0</v>
      </c>
      <c r="DJ199" s="47">
        <v>0</v>
      </c>
      <c r="DK199" s="4">
        <v>0</v>
      </c>
      <c r="DL199" s="15">
        <f t="shared" si="721"/>
        <v>0</v>
      </c>
      <c r="DM199" s="47">
        <v>0</v>
      </c>
      <c r="DN199" s="4">
        <v>0</v>
      </c>
      <c r="DO199" s="15">
        <f t="shared" si="722"/>
        <v>0</v>
      </c>
      <c r="DP199" s="89">
        <v>0.33700000000000002</v>
      </c>
      <c r="DQ199" s="4">
        <v>80.94</v>
      </c>
      <c r="DR199" s="15">
        <f t="shared" si="723"/>
        <v>240178.04154302669</v>
      </c>
      <c r="DS199" s="47">
        <v>0</v>
      </c>
      <c r="DT199" s="4">
        <v>0</v>
      </c>
      <c r="DU199" s="15">
        <f t="shared" si="724"/>
        <v>0</v>
      </c>
      <c r="DV199" s="47">
        <v>0</v>
      </c>
      <c r="DW199" s="4">
        <v>0</v>
      </c>
      <c r="DX199" s="15">
        <f t="shared" si="725"/>
        <v>0</v>
      </c>
      <c r="DY199" s="47">
        <v>0</v>
      </c>
      <c r="DZ199" s="4">
        <v>0</v>
      </c>
      <c r="EA199" s="15">
        <f t="shared" si="726"/>
        <v>0</v>
      </c>
      <c r="EB199" s="89">
        <v>1.5258900000000002</v>
      </c>
      <c r="EC199" s="4">
        <v>23.202999999999999</v>
      </c>
      <c r="ED199" s="15">
        <f t="shared" si="727"/>
        <v>15206.20752478881</v>
      </c>
      <c r="EE199" s="89">
        <v>15.574</v>
      </c>
      <c r="EF199" s="4">
        <v>188.64699999999999</v>
      </c>
      <c r="EG199" s="15">
        <f t="shared" si="728"/>
        <v>12112.944651341981</v>
      </c>
      <c r="EH199" s="6">
        <f t="shared" si="730"/>
        <v>85.886470000000003</v>
      </c>
      <c r="EI199" s="11">
        <f t="shared" si="731"/>
        <v>637.61599999999999</v>
      </c>
    </row>
    <row r="200" spans="1:139" ht="15" thickBot="1" x14ac:dyDescent="0.35">
      <c r="A200" s="78"/>
      <c r="B200" s="80" t="s">
        <v>17</v>
      </c>
      <c r="C200" s="81">
        <f t="shared" ref="C200:D200" si="733">SUM(C188:C199)</f>
        <v>1.2547600000000001</v>
      </c>
      <c r="D200" s="82">
        <f t="shared" si="733"/>
        <v>22.015000000000001</v>
      </c>
      <c r="E200" s="49"/>
      <c r="F200" s="81">
        <f t="shared" ref="F200:G200" si="734">SUM(F188:F199)</f>
        <v>0</v>
      </c>
      <c r="G200" s="82">
        <f t="shared" si="734"/>
        <v>0</v>
      </c>
      <c r="H200" s="49"/>
      <c r="I200" s="81">
        <f t="shared" ref="I200:J200" si="735">SUM(I188:I199)</f>
        <v>0</v>
      </c>
      <c r="J200" s="82">
        <f t="shared" si="735"/>
        <v>0</v>
      </c>
      <c r="K200" s="49"/>
      <c r="L200" s="81">
        <f t="shared" ref="L200:M200" si="736">SUM(L188:L199)</f>
        <v>45.490489999999994</v>
      </c>
      <c r="M200" s="82">
        <f t="shared" si="736"/>
        <v>428.36199999999997</v>
      </c>
      <c r="N200" s="49"/>
      <c r="O200" s="81">
        <f t="shared" ref="O200:P200" si="737">SUM(O188:O199)</f>
        <v>3.9300000000000003E-3</v>
      </c>
      <c r="P200" s="82">
        <f t="shared" si="737"/>
        <v>0.48</v>
      </c>
      <c r="Q200" s="49"/>
      <c r="R200" s="81">
        <f t="shared" ref="R200:S200" si="738">SUM(R188:R199)</f>
        <v>0</v>
      </c>
      <c r="S200" s="82">
        <f t="shared" si="738"/>
        <v>0</v>
      </c>
      <c r="T200" s="49"/>
      <c r="U200" s="81"/>
      <c r="V200" s="82"/>
      <c r="W200" s="49"/>
      <c r="X200" s="81">
        <f t="shared" ref="X200:Y200" si="739">SUM(X188:X199)</f>
        <v>0</v>
      </c>
      <c r="Y200" s="82">
        <f t="shared" si="739"/>
        <v>0</v>
      </c>
      <c r="Z200" s="49"/>
      <c r="AA200" s="81">
        <f t="shared" ref="AA200:AB200" si="740">SUM(AA188:AA199)</f>
        <v>0</v>
      </c>
      <c r="AB200" s="82">
        <f t="shared" si="740"/>
        <v>0</v>
      </c>
      <c r="AC200" s="49"/>
      <c r="AD200" s="81">
        <f t="shared" ref="AD200:AE200" si="741">SUM(AD188:AD199)</f>
        <v>24.743100000000002</v>
      </c>
      <c r="AE200" s="82">
        <f t="shared" si="741"/>
        <v>526.34399999999994</v>
      </c>
      <c r="AF200" s="49"/>
      <c r="AG200" s="81">
        <f t="shared" ref="AG200:AH200" si="742">SUM(AG188:AG199)</f>
        <v>0</v>
      </c>
      <c r="AH200" s="82">
        <f t="shared" si="742"/>
        <v>0</v>
      </c>
      <c r="AI200" s="49"/>
      <c r="AJ200" s="81">
        <f t="shared" ref="AJ200:AK200" si="743">SUM(AJ188:AJ199)</f>
        <v>0</v>
      </c>
      <c r="AK200" s="82">
        <f t="shared" si="743"/>
        <v>0</v>
      </c>
      <c r="AL200" s="49"/>
      <c r="AM200" s="81">
        <f t="shared" ref="AM200:AN200" si="744">SUM(AM188:AM199)</f>
        <v>1362.1083399999998</v>
      </c>
      <c r="AN200" s="82">
        <f t="shared" si="744"/>
        <v>6120.5829999999996</v>
      </c>
      <c r="AO200" s="49"/>
      <c r="AP200" s="81">
        <f t="shared" ref="AP200:AQ200" si="745">SUM(AP188:AP199)</f>
        <v>0</v>
      </c>
      <c r="AQ200" s="82">
        <f t="shared" si="745"/>
        <v>0</v>
      </c>
      <c r="AR200" s="49"/>
      <c r="AS200" s="81">
        <f t="shared" ref="AS200:AT200" si="746">SUM(AS188:AS199)</f>
        <v>0</v>
      </c>
      <c r="AT200" s="82">
        <f t="shared" si="746"/>
        <v>0</v>
      </c>
      <c r="AU200" s="49"/>
      <c r="AV200" s="81">
        <f t="shared" ref="AV200:AW200" si="747">SUM(AV188:AV199)</f>
        <v>0</v>
      </c>
      <c r="AW200" s="82">
        <f t="shared" si="747"/>
        <v>0</v>
      </c>
      <c r="AX200" s="49"/>
      <c r="AY200" s="81">
        <f t="shared" ref="AY200:AZ200" si="748">SUM(AY188:AY199)</f>
        <v>0</v>
      </c>
      <c r="AZ200" s="82">
        <f t="shared" si="748"/>
        <v>0</v>
      </c>
      <c r="BA200" s="49"/>
      <c r="BB200" s="81">
        <f t="shared" ref="BB200:BC200" si="749">SUM(BB188:BB199)</f>
        <v>0</v>
      </c>
      <c r="BC200" s="82">
        <f t="shared" si="749"/>
        <v>0</v>
      </c>
      <c r="BD200" s="49"/>
      <c r="BE200" s="81">
        <f t="shared" ref="BE200:BF200" si="750">SUM(BE188:BE199)</f>
        <v>0</v>
      </c>
      <c r="BF200" s="82">
        <f t="shared" si="750"/>
        <v>0</v>
      </c>
      <c r="BG200" s="49"/>
      <c r="BH200" s="81">
        <f t="shared" ref="BH200:BI200" si="751">SUM(BH188:BH199)</f>
        <v>0</v>
      </c>
      <c r="BI200" s="82">
        <f t="shared" si="751"/>
        <v>0</v>
      </c>
      <c r="BJ200" s="49"/>
      <c r="BK200" s="81">
        <f t="shared" ref="BK200:BL200" si="752">SUM(BK188:BK199)</f>
        <v>0.86501000000000006</v>
      </c>
      <c r="BL200" s="82">
        <f t="shared" si="752"/>
        <v>74.115000000000009</v>
      </c>
      <c r="BM200" s="49"/>
      <c r="BN200" s="81">
        <f t="shared" ref="BN200:BO200" si="753">SUM(BN188:BN199)</f>
        <v>0</v>
      </c>
      <c r="BO200" s="82">
        <f t="shared" si="753"/>
        <v>0</v>
      </c>
      <c r="BP200" s="49"/>
      <c r="BQ200" s="81">
        <f t="shared" ref="BQ200:BR200" si="754">SUM(BQ188:BQ199)</f>
        <v>2.3571900000000001</v>
      </c>
      <c r="BR200" s="82">
        <f t="shared" si="754"/>
        <v>33.704000000000001</v>
      </c>
      <c r="BS200" s="49"/>
      <c r="BT200" s="81">
        <f t="shared" ref="BT200:BU200" si="755">SUM(BT188:BT199)</f>
        <v>0</v>
      </c>
      <c r="BU200" s="82">
        <f t="shared" si="755"/>
        <v>0</v>
      </c>
      <c r="BV200" s="49"/>
      <c r="BW200" s="81">
        <f t="shared" ref="BW200:BX200" si="756">SUM(BW188:BW199)</f>
        <v>3.32E-3</v>
      </c>
      <c r="BX200" s="82">
        <f t="shared" si="756"/>
        <v>7.5140000000000002</v>
      </c>
      <c r="BY200" s="49"/>
      <c r="BZ200" s="81">
        <f t="shared" ref="BZ200:CA200" si="757">SUM(BZ188:BZ199)</f>
        <v>20.431929999999998</v>
      </c>
      <c r="CA200" s="82">
        <f t="shared" si="757"/>
        <v>292.2</v>
      </c>
      <c r="CB200" s="49"/>
      <c r="CC200" s="81">
        <f t="shared" ref="CC200:CD200" si="758">SUM(CC188:CC199)</f>
        <v>298.15421000000003</v>
      </c>
      <c r="CD200" s="82">
        <f t="shared" si="758"/>
        <v>4619.7860000000001</v>
      </c>
      <c r="CE200" s="49"/>
      <c r="CF200" s="81">
        <f t="shared" ref="CF200:CG200" si="759">SUM(CF188:CF199)</f>
        <v>0</v>
      </c>
      <c r="CG200" s="82">
        <f t="shared" si="759"/>
        <v>0</v>
      </c>
      <c r="CH200" s="49"/>
      <c r="CI200" s="81">
        <f t="shared" ref="CI200:CJ200" si="760">SUM(CI188:CI199)</f>
        <v>0</v>
      </c>
      <c r="CJ200" s="82">
        <f t="shared" si="760"/>
        <v>0</v>
      </c>
      <c r="CK200" s="49"/>
      <c r="CL200" s="81">
        <f t="shared" ref="CL200:CM200" si="761">SUM(CL188:CL199)</f>
        <v>0</v>
      </c>
      <c r="CM200" s="82">
        <f t="shared" si="761"/>
        <v>0</v>
      </c>
      <c r="CN200" s="49"/>
      <c r="CO200" s="81">
        <f t="shared" ref="CO200:CP200" si="762">SUM(CO188:CO199)</f>
        <v>0.12186</v>
      </c>
      <c r="CP200" s="82">
        <f t="shared" si="762"/>
        <v>5.5529999999999999</v>
      </c>
      <c r="CQ200" s="49"/>
      <c r="CR200" s="81">
        <f t="shared" ref="CR200:CS200" si="763">SUM(CR188:CR199)</f>
        <v>0</v>
      </c>
      <c r="CS200" s="82">
        <f t="shared" si="763"/>
        <v>0</v>
      </c>
      <c r="CT200" s="49"/>
      <c r="CU200" s="81">
        <f t="shared" ref="CU200:CV200" si="764">SUM(CU188:CU199)</f>
        <v>0</v>
      </c>
      <c r="CV200" s="82">
        <f t="shared" si="764"/>
        <v>0</v>
      </c>
      <c r="CW200" s="49"/>
      <c r="CX200" s="81">
        <f t="shared" ref="CX200:CY200" si="765">SUM(CX188:CX199)</f>
        <v>0</v>
      </c>
      <c r="CY200" s="82">
        <f t="shared" si="765"/>
        <v>0</v>
      </c>
      <c r="CZ200" s="49"/>
      <c r="DA200" s="81">
        <f t="shared" ref="DA200:DB200" si="766">SUM(DA188:DA199)</f>
        <v>0</v>
      </c>
      <c r="DB200" s="82">
        <f t="shared" si="766"/>
        <v>0</v>
      </c>
      <c r="DC200" s="49"/>
      <c r="DD200" s="81">
        <f t="shared" ref="DD200:DE200" si="767">SUM(DD188:DD199)</f>
        <v>0</v>
      </c>
      <c r="DE200" s="82">
        <f t="shared" si="767"/>
        <v>0</v>
      </c>
      <c r="DF200" s="49"/>
      <c r="DG200" s="81">
        <f t="shared" ref="DG200:DH200" si="768">SUM(DG188:DG199)</f>
        <v>0</v>
      </c>
      <c r="DH200" s="82">
        <f t="shared" si="768"/>
        <v>0</v>
      </c>
      <c r="DI200" s="49"/>
      <c r="DJ200" s="81">
        <f t="shared" ref="DJ200:DK200" si="769">SUM(DJ188:DJ199)</f>
        <v>3.0000000000000001E-3</v>
      </c>
      <c r="DK200" s="82">
        <f t="shared" si="769"/>
        <v>9.6000000000000002E-2</v>
      </c>
      <c r="DL200" s="49"/>
      <c r="DM200" s="81">
        <f t="shared" ref="DM200:DN200" si="770">SUM(DM188:DM199)</f>
        <v>0.40799999999999997</v>
      </c>
      <c r="DN200" s="82">
        <f t="shared" si="770"/>
        <v>116.64</v>
      </c>
      <c r="DO200" s="49"/>
      <c r="DP200" s="81">
        <f t="shared" ref="DP200:DQ200" si="771">SUM(DP188:DP199)</f>
        <v>1.645</v>
      </c>
      <c r="DQ200" s="82">
        <f t="shared" si="771"/>
        <v>174.72200000000001</v>
      </c>
      <c r="DR200" s="49"/>
      <c r="DS200" s="81">
        <f t="shared" ref="DS200:DT200" si="772">SUM(DS188:DS199)</f>
        <v>0</v>
      </c>
      <c r="DT200" s="82">
        <f t="shared" si="772"/>
        <v>0</v>
      </c>
      <c r="DU200" s="49"/>
      <c r="DV200" s="81">
        <f t="shared" ref="DV200:DW200" si="773">SUM(DV188:DV199)</f>
        <v>0</v>
      </c>
      <c r="DW200" s="82">
        <f t="shared" si="773"/>
        <v>0</v>
      </c>
      <c r="DX200" s="49"/>
      <c r="DY200" s="81">
        <f t="shared" ref="DY200:DZ200" si="774">SUM(DY188:DY199)</f>
        <v>0</v>
      </c>
      <c r="DZ200" s="82">
        <f t="shared" si="774"/>
        <v>0</v>
      </c>
      <c r="EA200" s="49"/>
      <c r="EB200" s="81">
        <f t="shared" ref="EB200:EC200" si="775">SUM(EB188:EB199)</f>
        <v>102.49933000000001</v>
      </c>
      <c r="EC200" s="82">
        <f t="shared" si="775"/>
        <v>1055.5759999999998</v>
      </c>
      <c r="ED200" s="49"/>
      <c r="EE200" s="81">
        <f t="shared" ref="EE200:EF200" si="776">SUM(EE188:EE199)</f>
        <v>144.48010000000002</v>
      </c>
      <c r="EF200" s="82">
        <f t="shared" si="776"/>
        <v>1657.8679999999999</v>
      </c>
      <c r="EG200" s="49"/>
      <c r="EH200" s="34">
        <f t="shared" si="730"/>
        <v>2004.5695699999994</v>
      </c>
      <c r="EI200" s="35">
        <f t="shared" si="731"/>
        <v>15135.557999999997</v>
      </c>
    </row>
    <row r="201" spans="1:139" x14ac:dyDescent="0.3">
      <c r="A201" s="60">
        <v>2024</v>
      </c>
      <c r="B201" s="61" t="s">
        <v>5</v>
      </c>
      <c r="C201" s="47">
        <v>0</v>
      </c>
      <c r="D201" s="4">
        <v>0</v>
      </c>
      <c r="E201" s="15">
        <f>IF(C201=0,0,D201/C201*1000)</f>
        <v>0</v>
      </c>
      <c r="F201" s="47">
        <v>0</v>
      </c>
      <c r="G201" s="4">
        <v>0</v>
      </c>
      <c r="H201" s="15">
        <f t="shared" ref="H201:H212" si="777">IF(F201=0,0,G201/F201*1000)</f>
        <v>0</v>
      </c>
      <c r="I201" s="47">
        <v>0</v>
      </c>
      <c r="J201" s="4">
        <v>0</v>
      </c>
      <c r="K201" s="15">
        <f t="shared" ref="K201:K212" si="778">IF(I201=0,0,J201/I201*1000)</f>
        <v>0</v>
      </c>
      <c r="L201" s="97">
        <v>0.72</v>
      </c>
      <c r="M201" s="98">
        <v>7.4139999999999997</v>
      </c>
      <c r="N201" s="15">
        <f t="shared" ref="N201:N212" si="779">IF(L201=0,0,M201/L201*1000)</f>
        <v>10297.222222222223</v>
      </c>
      <c r="O201" s="47">
        <v>0</v>
      </c>
      <c r="P201" s="4">
        <v>0</v>
      </c>
      <c r="Q201" s="15">
        <f t="shared" ref="Q201:Q212" si="780">IF(O201=0,0,P201/O201*1000)</f>
        <v>0</v>
      </c>
      <c r="R201" s="47">
        <v>0</v>
      </c>
      <c r="S201" s="4">
        <v>0</v>
      </c>
      <c r="T201" s="15">
        <f t="shared" ref="T201:T212" si="781">IF(R201=0,0,S201/R201*1000)</f>
        <v>0</v>
      </c>
      <c r="U201" s="47">
        <v>0</v>
      </c>
      <c r="V201" s="4">
        <v>0</v>
      </c>
      <c r="W201" s="15">
        <f t="shared" ref="W201:W212" si="782">IF(U201=0,0,V201/U201*1000)</f>
        <v>0</v>
      </c>
      <c r="X201" s="47">
        <v>0</v>
      </c>
      <c r="Y201" s="4">
        <v>0</v>
      </c>
      <c r="Z201" s="15">
        <f t="shared" ref="Z201:Z212" si="783">IF(X201=0,0,Y201/X201*1000)</f>
        <v>0</v>
      </c>
      <c r="AA201" s="47">
        <v>0</v>
      </c>
      <c r="AB201" s="4">
        <v>0</v>
      </c>
      <c r="AC201" s="15">
        <f t="shared" ref="AC201:AC212" si="784">IF(AA201=0,0,AB201/AA201*1000)</f>
        <v>0</v>
      </c>
      <c r="AD201" s="97">
        <v>1.68</v>
      </c>
      <c r="AE201" s="98">
        <v>93.477999999999994</v>
      </c>
      <c r="AF201" s="15">
        <f t="shared" ref="AF201:AF212" si="785">IF(AD201=0,0,AE201/AD201*1000)</f>
        <v>55641.666666666664</v>
      </c>
      <c r="AG201" s="47">
        <v>0</v>
      </c>
      <c r="AH201" s="4">
        <v>0</v>
      </c>
      <c r="AI201" s="15">
        <f t="shared" ref="AI201:AI212" si="786">IF(AG201=0,0,AH201/AG201*1000)</f>
        <v>0</v>
      </c>
      <c r="AJ201" s="47">
        <v>0</v>
      </c>
      <c r="AK201" s="4">
        <v>0</v>
      </c>
      <c r="AL201" s="15">
        <f t="shared" ref="AL201:AL212" si="787">IF(AJ201=0,0,AK201/AJ201*1000)</f>
        <v>0</v>
      </c>
      <c r="AM201" s="97">
        <v>144.04499999999999</v>
      </c>
      <c r="AN201" s="98">
        <v>571.22500000000002</v>
      </c>
      <c r="AO201" s="15">
        <f t="shared" ref="AO201:AO212" si="788">IF(AM201=0,0,AN201/AM201*1000)</f>
        <v>3965.6010274566984</v>
      </c>
      <c r="AP201" s="47">
        <v>0</v>
      </c>
      <c r="AQ201" s="4">
        <v>0</v>
      </c>
      <c r="AR201" s="15">
        <f t="shared" ref="AR201:AR212" si="789">IF(AP201=0,0,AQ201/AP201*1000)</f>
        <v>0</v>
      </c>
      <c r="AS201" s="47">
        <v>0</v>
      </c>
      <c r="AT201" s="4">
        <v>0</v>
      </c>
      <c r="AU201" s="15">
        <f t="shared" ref="AU201:AU212" si="790">IF(AS201=0,0,AT201/AS201*1000)</f>
        <v>0</v>
      </c>
      <c r="AV201" s="47">
        <v>0</v>
      </c>
      <c r="AW201" s="4">
        <v>0</v>
      </c>
      <c r="AX201" s="15">
        <f t="shared" ref="AX201:AX212" si="791">IF(AV201=0,0,AW201/AV201*1000)</f>
        <v>0</v>
      </c>
      <c r="AY201" s="47">
        <v>0</v>
      </c>
      <c r="AZ201" s="4">
        <v>0</v>
      </c>
      <c r="BA201" s="15">
        <f t="shared" ref="BA201:BA212" si="792">IF(AY201=0,0,AZ201/AY201*1000)</f>
        <v>0</v>
      </c>
      <c r="BB201" s="47">
        <v>0</v>
      </c>
      <c r="BC201" s="4">
        <v>0</v>
      </c>
      <c r="BD201" s="15">
        <f t="shared" ref="BD201:BD212" si="793">IF(BB201=0,0,BC201/BB201*1000)</f>
        <v>0</v>
      </c>
      <c r="BE201" s="47">
        <v>0</v>
      </c>
      <c r="BF201" s="4">
        <v>0</v>
      </c>
      <c r="BG201" s="15">
        <f t="shared" ref="BG201:BG212" si="794">IF(BE201=0,0,BF201/BE201*1000)</f>
        <v>0</v>
      </c>
      <c r="BH201" s="47">
        <v>0</v>
      </c>
      <c r="BI201" s="4">
        <v>0</v>
      </c>
      <c r="BJ201" s="15">
        <f t="shared" ref="BJ201:BJ212" si="795">IF(BH201=0,0,BI201/BH201*1000)</f>
        <v>0</v>
      </c>
      <c r="BK201" s="97">
        <v>5.2609999999999997E-2</v>
      </c>
      <c r="BL201" s="98">
        <v>0.93899999999999995</v>
      </c>
      <c r="BM201" s="15">
        <f t="shared" ref="BM201:BM212" si="796">IF(BK201=0,0,BL201/BK201*1000)</f>
        <v>17848.317810302222</v>
      </c>
      <c r="BN201" s="47">
        <v>0</v>
      </c>
      <c r="BO201" s="4">
        <v>0</v>
      </c>
      <c r="BP201" s="15">
        <f t="shared" ref="BP201:BP212" si="797">IF(BN201=0,0,BO201/BN201*1000)</f>
        <v>0</v>
      </c>
      <c r="BQ201" s="47">
        <v>0</v>
      </c>
      <c r="BR201" s="4">
        <v>0</v>
      </c>
      <c r="BS201" s="15">
        <f t="shared" ref="BS201:BS212" si="798">IF(BQ201=0,0,BR201/BQ201*1000)</f>
        <v>0</v>
      </c>
      <c r="BT201" s="47">
        <v>0</v>
      </c>
      <c r="BU201" s="4">
        <v>0</v>
      </c>
      <c r="BV201" s="15">
        <f t="shared" ref="BV201:BV212" si="799">IF(BT201=0,0,BU201/BT201*1000)</f>
        <v>0</v>
      </c>
      <c r="BW201" s="47">
        <v>0</v>
      </c>
      <c r="BX201" s="4">
        <v>0</v>
      </c>
      <c r="BY201" s="15">
        <f t="shared" ref="BY201:BY212" si="800">IF(BW201=0,0,BX201/BW201*1000)</f>
        <v>0</v>
      </c>
      <c r="BZ201" s="97">
        <v>0.36</v>
      </c>
      <c r="CA201" s="98">
        <v>4.7480000000000002</v>
      </c>
      <c r="CB201" s="15">
        <f t="shared" ref="CB201:CB212" si="801">IF(BZ201=0,0,CA201/BZ201*1000)</f>
        <v>13188.888888888891</v>
      </c>
      <c r="CC201" s="97">
        <v>6.9989999999999997E-2</v>
      </c>
      <c r="CD201" s="98">
        <v>3.34</v>
      </c>
      <c r="CE201" s="15">
        <f t="shared" ref="CE201:CE212" si="802">IF(CC201=0,0,CD201/CC201*1000)</f>
        <v>47721.103014716391</v>
      </c>
      <c r="CF201" s="47">
        <v>0</v>
      </c>
      <c r="CG201" s="4">
        <v>0</v>
      </c>
      <c r="CH201" s="15">
        <f t="shared" ref="CH201:CH212" si="803">IF(CF201=0,0,CG201/CF201*1000)</f>
        <v>0</v>
      </c>
      <c r="CI201" s="47">
        <v>0</v>
      </c>
      <c r="CJ201" s="4">
        <v>0</v>
      </c>
      <c r="CK201" s="15">
        <f t="shared" ref="CK201:CK212" si="804">IF(CI201=0,0,CJ201/CI201*1000)</f>
        <v>0</v>
      </c>
      <c r="CL201" s="47">
        <v>0</v>
      </c>
      <c r="CM201" s="4">
        <v>0</v>
      </c>
      <c r="CN201" s="15">
        <f t="shared" ref="CN201:CN212" si="805">IF(CL201=0,0,CM201/CL201*1000)</f>
        <v>0</v>
      </c>
      <c r="CO201" s="47">
        <v>0</v>
      </c>
      <c r="CP201" s="4">
        <v>0</v>
      </c>
      <c r="CQ201" s="15">
        <f t="shared" ref="CQ201:CQ212" si="806">IF(CO201=0,0,CP201/CO201*1000)</f>
        <v>0</v>
      </c>
      <c r="CR201" s="47">
        <v>0</v>
      </c>
      <c r="CS201" s="4">
        <v>0</v>
      </c>
      <c r="CT201" s="15">
        <f t="shared" ref="CT201:CT212" si="807">IF(CR201=0,0,CS201/CR201*1000)</f>
        <v>0</v>
      </c>
      <c r="CU201" s="47">
        <v>0</v>
      </c>
      <c r="CV201" s="4">
        <v>0</v>
      </c>
      <c r="CW201" s="15">
        <f t="shared" ref="CW201:CW212" si="808">IF(CU201=0,0,CV201/CU201*1000)</f>
        <v>0</v>
      </c>
      <c r="CX201" s="47">
        <v>0</v>
      </c>
      <c r="CY201" s="4">
        <v>0</v>
      </c>
      <c r="CZ201" s="15">
        <f t="shared" ref="CZ201:CZ212" si="809">IF(CX201=0,0,CY201/CX201*1000)</f>
        <v>0</v>
      </c>
      <c r="DA201" s="47">
        <v>0</v>
      </c>
      <c r="DB201" s="4">
        <v>0</v>
      </c>
      <c r="DC201" s="15">
        <f t="shared" ref="DC201:DC212" si="810">IF(DA201=0,0,DB201/DA201*1000)</f>
        <v>0</v>
      </c>
      <c r="DD201" s="47">
        <v>0</v>
      </c>
      <c r="DE201" s="4">
        <v>0</v>
      </c>
      <c r="DF201" s="15">
        <f t="shared" ref="DF201:DF212" si="811">IF(DD201=0,0,DE201/DD201*1000)</f>
        <v>0</v>
      </c>
      <c r="DG201" s="47">
        <v>0</v>
      </c>
      <c r="DH201" s="4">
        <v>0</v>
      </c>
      <c r="DI201" s="15">
        <f t="shared" ref="DI201:DI212" si="812">IF(DG201=0,0,DH201/DG201*1000)</f>
        <v>0</v>
      </c>
      <c r="DJ201" s="47">
        <v>0</v>
      </c>
      <c r="DK201" s="4">
        <v>0</v>
      </c>
      <c r="DL201" s="15">
        <f t="shared" ref="DL201:DL212" si="813">IF(DJ201=0,0,DK201/DJ201*1000)</f>
        <v>0</v>
      </c>
      <c r="DM201" s="47">
        <v>0</v>
      </c>
      <c r="DN201" s="4">
        <v>0</v>
      </c>
      <c r="DO201" s="15">
        <f t="shared" ref="DO201:DO212" si="814">IF(DM201=0,0,DN201/DM201*1000)</f>
        <v>0</v>
      </c>
      <c r="DP201" s="47">
        <v>0</v>
      </c>
      <c r="DQ201" s="4">
        <v>0</v>
      </c>
      <c r="DR201" s="15">
        <f t="shared" ref="DR201:DR212" si="815">IF(DP201=0,0,DQ201/DP201*1000)</f>
        <v>0</v>
      </c>
      <c r="DS201" s="47">
        <v>0</v>
      </c>
      <c r="DT201" s="4">
        <v>0</v>
      </c>
      <c r="DU201" s="15">
        <f t="shared" ref="DU201:DU212" si="816">IF(DS201=0,0,DT201/DS201*1000)</f>
        <v>0</v>
      </c>
      <c r="DV201" s="47">
        <v>0</v>
      </c>
      <c r="DW201" s="4">
        <v>0</v>
      </c>
      <c r="DX201" s="15">
        <f t="shared" ref="DX201:DX212" si="817">IF(DV201=0,0,DW201/DV201*1000)</f>
        <v>0</v>
      </c>
      <c r="DY201" s="47">
        <v>0</v>
      </c>
      <c r="DZ201" s="4">
        <v>0</v>
      </c>
      <c r="EA201" s="15">
        <f t="shared" ref="EA201:EA212" si="818">IF(DY201=0,0,DZ201/DY201*1000)</f>
        <v>0</v>
      </c>
      <c r="EB201" s="47">
        <v>0</v>
      </c>
      <c r="EC201" s="4">
        <v>0</v>
      </c>
      <c r="ED201" s="15">
        <f t="shared" ref="ED201:ED212" si="819">IF(EB201=0,0,EC201/EB201*1000)</f>
        <v>0</v>
      </c>
      <c r="EE201" s="97">
        <v>0.23</v>
      </c>
      <c r="EF201" s="98">
        <v>2.9790000000000001</v>
      </c>
      <c r="EG201" s="15">
        <f t="shared" ref="EG201:EG212" si="820">IF(EE201=0,0,EF201/EE201*1000)</f>
        <v>12952.173913043478</v>
      </c>
      <c r="EH201" s="6">
        <f>SUMIF($C$5:$EG$5,"Ton",C201:EG201)</f>
        <v>147.15759999999997</v>
      </c>
      <c r="EI201" s="11">
        <f>SUMIF($C$5:$EG$5,"F*",C201:EG201)</f>
        <v>684.12300000000005</v>
      </c>
    </row>
    <row r="202" spans="1:139" x14ac:dyDescent="0.3">
      <c r="A202" s="60">
        <v>2024</v>
      </c>
      <c r="B202" s="61" t="s">
        <v>6</v>
      </c>
      <c r="C202" s="47">
        <v>0</v>
      </c>
      <c r="D202" s="4">
        <v>0</v>
      </c>
      <c r="E202" s="15">
        <f t="shared" ref="E202:E203" si="821">IF(C202=0,0,D202/C202*1000)</f>
        <v>0</v>
      </c>
      <c r="F202" s="47">
        <v>0</v>
      </c>
      <c r="G202" s="4">
        <v>0</v>
      </c>
      <c r="H202" s="15">
        <f t="shared" si="777"/>
        <v>0</v>
      </c>
      <c r="I202" s="47">
        <v>0</v>
      </c>
      <c r="J202" s="4">
        <v>0</v>
      </c>
      <c r="K202" s="15">
        <f t="shared" si="778"/>
        <v>0</v>
      </c>
      <c r="L202" s="89">
        <v>3.5098600000000002</v>
      </c>
      <c r="M202" s="4">
        <v>47.155000000000001</v>
      </c>
      <c r="N202" s="15">
        <f t="shared" si="779"/>
        <v>13435.00880376995</v>
      </c>
      <c r="O202" s="47">
        <v>0</v>
      </c>
      <c r="P202" s="4">
        <v>0</v>
      </c>
      <c r="Q202" s="15">
        <f t="shared" si="780"/>
        <v>0</v>
      </c>
      <c r="R202" s="47">
        <v>0</v>
      </c>
      <c r="S202" s="4">
        <v>0</v>
      </c>
      <c r="T202" s="15">
        <f t="shared" si="781"/>
        <v>0</v>
      </c>
      <c r="U202" s="47">
        <v>0</v>
      </c>
      <c r="V202" s="4">
        <v>0</v>
      </c>
      <c r="W202" s="15">
        <f t="shared" si="782"/>
        <v>0</v>
      </c>
      <c r="X202" s="47">
        <v>0</v>
      </c>
      <c r="Y202" s="4">
        <v>0</v>
      </c>
      <c r="Z202" s="15">
        <f t="shared" si="783"/>
        <v>0</v>
      </c>
      <c r="AA202" s="47">
        <v>0</v>
      </c>
      <c r="AB202" s="4">
        <v>0</v>
      </c>
      <c r="AC202" s="15">
        <f t="shared" si="784"/>
        <v>0</v>
      </c>
      <c r="AD202" s="89">
        <v>0.12</v>
      </c>
      <c r="AE202" s="4">
        <v>22.8</v>
      </c>
      <c r="AF202" s="15">
        <f t="shared" si="785"/>
        <v>190000</v>
      </c>
      <c r="AG202" s="47">
        <v>0</v>
      </c>
      <c r="AH202" s="4">
        <v>0</v>
      </c>
      <c r="AI202" s="15">
        <f t="shared" si="786"/>
        <v>0</v>
      </c>
      <c r="AJ202" s="47">
        <v>0</v>
      </c>
      <c r="AK202" s="4">
        <v>0</v>
      </c>
      <c r="AL202" s="15">
        <f t="shared" si="787"/>
        <v>0</v>
      </c>
      <c r="AM202" s="89">
        <v>165.40020000000001</v>
      </c>
      <c r="AN202" s="4">
        <v>679.62699999999995</v>
      </c>
      <c r="AO202" s="15">
        <f t="shared" si="788"/>
        <v>4108.9853579378978</v>
      </c>
      <c r="AP202" s="47">
        <v>0</v>
      </c>
      <c r="AQ202" s="4">
        <v>0</v>
      </c>
      <c r="AR202" s="15">
        <f t="shared" si="789"/>
        <v>0</v>
      </c>
      <c r="AS202" s="47">
        <v>0</v>
      </c>
      <c r="AT202" s="4">
        <v>0</v>
      </c>
      <c r="AU202" s="15">
        <f t="shared" si="790"/>
        <v>0</v>
      </c>
      <c r="AV202" s="47">
        <v>0</v>
      </c>
      <c r="AW202" s="4">
        <v>0</v>
      </c>
      <c r="AX202" s="15">
        <f t="shared" si="791"/>
        <v>0</v>
      </c>
      <c r="AY202" s="47">
        <v>0</v>
      </c>
      <c r="AZ202" s="4">
        <v>0</v>
      </c>
      <c r="BA202" s="15">
        <f t="shared" si="792"/>
        <v>0</v>
      </c>
      <c r="BB202" s="47">
        <v>0</v>
      </c>
      <c r="BC202" s="4">
        <v>0</v>
      </c>
      <c r="BD202" s="15">
        <f t="shared" si="793"/>
        <v>0</v>
      </c>
      <c r="BE202" s="47">
        <v>0</v>
      </c>
      <c r="BF202" s="4">
        <v>0</v>
      </c>
      <c r="BG202" s="15">
        <f t="shared" si="794"/>
        <v>0</v>
      </c>
      <c r="BH202" s="47">
        <v>0</v>
      </c>
      <c r="BI202" s="4">
        <v>0</v>
      </c>
      <c r="BJ202" s="15">
        <f t="shared" si="795"/>
        <v>0</v>
      </c>
      <c r="BK202" s="89">
        <v>0.39600000000000002</v>
      </c>
      <c r="BL202" s="4">
        <v>0.72099999999999997</v>
      </c>
      <c r="BM202" s="15">
        <f t="shared" si="796"/>
        <v>1820.7070707070704</v>
      </c>
      <c r="BN202" s="47">
        <v>0</v>
      </c>
      <c r="BO202" s="4">
        <v>0</v>
      </c>
      <c r="BP202" s="15">
        <f t="shared" si="797"/>
        <v>0</v>
      </c>
      <c r="BQ202" s="89">
        <v>0.85</v>
      </c>
      <c r="BR202" s="4">
        <v>5.61</v>
      </c>
      <c r="BS202" s="15">
        <f t="shared" si="798"/>
        <v>6600.0000000000009</v>
      </c>
      <c r="BT202" s="47">
        <v>0</v>
      </c>
      <c r="BU202" s="4">
        <v>0</v>
      </c>
      <c r="BV202" s="15">
        <f t="shared" si="799"/>
        <v>0</v>
      </c>
      <c r="BW202" s="47">
        <v>0</v>
      </c>
      <c r="BX202" s="4">
        <v>0</v>
      </c>
      <c r="BY202" s="15">
        <f t="shared" si="800"/>
        <v>0</v>
      </c>
      <c r="BZ202" s="89">
        <v>1.3160000000000001</v>
      </c>
      <c r="CA202" s="4">
        <v>31.782</v>
      </c>
      <c r="CB202" s="15">
        <f t="shared" si="801"/>
        <v>24150.455927051669</v>
      </c>
      <c r="CC202" s="89">
        <v>0.60247000000000006</v>
      </c>
      <c r="CD202" s="4">
        <v>33.101999999999997</v>
      </c>
      <c r="CE202" s="15">
        <f t="shared" si="802"/>
        <v>54943.81462977409</v>
      </c>
      <c r="CF202" s="47">
        <v>0</v>
      </c>
      <c r="CG202" s="4">
        <v>0</v>
      </c>
      <c r="CH202" s="15">
        <f t="shared" si="803"/>
        <v>0</v>
      </c>
      <c r="CI202" s="47">
        <v>0</v>
      </c>
      <c r="CJ202" s="4">
        <v>0</v>
      </c>
      <c r="CK202" s="15">
        <f t="shared" si="804"/>
        <v>0</v>
      </c>
      <c r="CL202" s="47">
        <v>0</v>
      </c>
      <c r="CM202" s="4">
        <v>0</v>
      </c>
      <c r="CN202" s="15">
        <f t="shared" si="805"/>
        <v>0</v>
      </c>
      <c r="CO202" s="47">
        <v>0</v>
      </c>
      <c r="CP202" s="4">
        <v>0</v>
      </c>
      <c r="CQ202" s="15">
        <f t="shared" si="806"/>
        <v>0</v>
      </c>
      <c r="CR202" s="47">
        <v>0</v>
      </c>
      <c r="CS202" s="4">
        <v>0</v>
      </c>
      <c r="CT202" s="15">
        <f t="shared" si="807"/>
        <v>0</v>
      </c>
      <c r="CU202" s="47">
        <v>0</v>
      </c>
      <c r="CV202" s="4">
        <v>0</v>
      </c>
      <c r="CW202" s="15">
        <f t="shared" si="808"/>
        <v>0</v>
      </c>
      <c r="CX202" s="47">
        <v>0</v>
      </c>
      <c r="CY202" s="4">
        <v>0</v>
      </c>
      <c r="CZ202" s="15">
        <f t="shared" si="809"/>
        <v>0</v>
      </c>
      <c r="DA202" s="47">
        <v>0</v>
      </c>
      <c r="DB202" s="4">
        <v>0</v>
      </c>
      <c r="DC202" s="15">
        <f t="shared" si="810"/>
        <v>0</v>
      </c>
      <c r="DD202" s="47">
        <v>0</v>
      </c>
      <c r="DE202" s="4">
        <v>0</v>
      </c>
      <c r="DF202" s="15">
        <f t="shared" si="811"/>
        <v>0</v>
      </c>
      <c r="DG202" s="47">
        <v>0</v>
      </c>
      <c r="DH202" s="4">
        <v>0</v>
      </c>
      <c r="DI202" s="15">
        <f t="shared" si="812"/>
        <v>0</v>
      </c>
      <c r="DJ202" s="89">
        <v>0.16200000000000001</v>
      </c>
      <c r="DK202" s="4">
        <v>245.93799999999999</v>
      </c>
      <c r="DL202" s="15">
        <f t="shared" si="813"/>
        <v>1518135.8024691355</v>
      </c>
      <c r="DM202" s="47">
        <v>0</v>
      </c>
      <c r="DN202" s="4">
        <v>0</v>
      </c>
      <c r="DO202" s="15">
        <f t="shared" si="814"/>
        <v>0</v>
      </c>
      <c r="DP202" s="89">
        <v>0.17499999999999999</v>
      </c>
      <c r="DQ202" s="4">
        <v>11.574999999999999</v>
      </c>
      <c r="DR202" s="15">
        <f t="shared" si="815"/>
        <v>66142.857142857145</v>
      </c>
      <c r="DS202" s="47">
        <v>0</v>
      </c>
      <c r="DT202" s="4">
        <v>0</v>
      </c>
      <c r="DU202" s="15">
        <f t="shared" si="816"/>
        <v>0</v>
      </c>
      <c r="DV202" s="47">
        <v>0</v>
      </c>
      <c r="DW202" s="4">
        <v>0</v>
      </c>
      <c r="DX202" s="15">
        <f t="shared" si="817"/>
        <v>0</v>
      </c>
      <c r="DY202" s="47">
        <v>0</v>
      </c>
      <c r="DZ202" s="4">
        <v>0</v>
      </c>
      <c r="EA202" s="15">
        <f t="shared" si="818"/>
        <v>0</v>
      </c>
      <c r="EB202" s="89">
        <v>1.0908</v>
      </c>
      <c r="EC202" s="4">
        <v>14.385999999999999</v>
      </c>
      <c r="ED202" s="15">
        <f t="shared" si="819"/>
        <v>13188.485515218188</v>
      </c>
      <c r="EE202" s="89">
        <v>8.1530000000000005</v>
      </c>
      <c r="EF202" s="4">
        <v>141.75</v>
      </c>
      <c r="EG202" s="15">
        <f t="shared" si="820"/>
        <v>17386.238194529622</v>
      </c>
      <c r="EH202" s="6">
        <f t="shared" ref="EH202:EH213" si="822">SUMIF($C$5:$EG$5,"Ton",C202:EG202)</f>
        <v>181.77533000000003</v>
      </c>
      <c r="EI202" s="11">
        <f t="shared" ref="EI202:EI213" si="823">SUMIF($C$5:$EG$5,"F*",C202:EG202)</f>
        <v>1234.4460000000001</v>
      </c>
    </row>
    <row r="203" spans="1:139" x14ac:dyDescent="0.3">
      <c r="A203" s="60">
        <v>2024</v>
      </c>
      <c r="B203" s="61" t="s">
        <v>7</v>
      </c>
      <c r="C203" s="47">
        <v>0</v>
      </c>
      <c r="D203" s="4">
        <v>0</v>
      </c>
      <c r="E203" s="15">
        <f t="shared" si="821"/>
        <v>0</v>
      </c>
      <c r="F203" s="47">
        <v>0</v>
      </c>
      <c r="G203" s="4">
        <v>0</v>
      </c>
      <c r="H203" s="15">
        <f t="shared" si="777"/>
        <v>0</v>
      </c>
      <c r="I203" s="47">
        <v>0</v>
      </c>
      <c r="J203" s="4">
        <v>0</v>
      </c>
      <c r="K203" s="15">
        <f t="shared" si="778"/>
        <v>0</v>
      </c>
      <c r="L203" s="89">
        <v>6.0607899999999999</v>
      </c>
      <c r="M203" s="4">
        <v>102.458</v>
      </c>
      <c r="N203" s="15">
        <f t="shared" si="779"/>
        <v>16905.056931522129</v>
      </c>
      <c r="O203" s="47">
        <v>0</v>
      </c>
      <c r="P203" s="4">
        <v>0</v>
      </c>
      <c r="Q203" s="15">
        <f t="shared" si="780"/>
        <v>0</v>
      </c>
      <c r="R203" s="47">
        <v>0</v>
      </c>
      <c r="S203" s="4">
        <v>0</v>
      </c>
      <c r="T203" s="15">
        <f t="shared" si="781"/>
        <v>0</v>
      </c>
      <c r="U203" s="89">
        <v>8.1700000000000002E-3</v>
      </c>
      <c r="V203" s="4">
        <v>0.22800000000000001</v>
      </c>
      <c r="W203" s="15">
        <f t="shared" si="782"/>
        <v>27906.976744186046</v>
      </c>
      <c r="X203" s="47">
        <v>0</v>
      </c>
      <c r="Y203" s="4">
        <v>0</v>
      </c>
      <c r="Z203" s="15">
        <f t="shared" si="783"/>
        <v>0</v>
      </c>
      <c r="AA203" s="47">
        <v>0</v>
      </c>
      <c r="AB203" s="4">
        <v>0</v>
      </c>
      <c r="AC203" s="15">
        <f t="shared" si="784"/>
        <v>0</v>
      </c>
      <c r="AD203" s="89">
        <v>1.3440000000000001</v>
      </c>
      <c r="AE203" s="4">
        <v>45.21</v>
      </c>
      <c r="AF203" s="15">
        <f t="shared" si="785"/>
        <v>33638.392857142855</v>
      </c>
      <c r="AG203" s="47">
        <v>0</v>
      </c>
      <c r="AH203" s="4">
        <v>0</v>
      </c>
      <c r="AI203" s="15">
        <f t="shared" si="786"/>
        <v>0</v>
      </c>
      <c r="AJ203" s="47">
        <v>0</v>
      </c>
      <c r="AK203" s="4">
        <v>0</v>
      </c>
      <c r="AL203" s="15">
        <f t="shared" si="787"/>
        <v>0</v>
      </c>
      <c r="AM203" s="89">
        <v>144.80799999999999</v>
      </c>
      <c r="AN203" s="4">
        <v>626.94200000000001</v>
      </c>
      <c r="AO203" s="15">
        <f t="shared" si="788"/>
        <v>4329.4707474725155</v>
      </c>
      <c r="AP203" s="47">
        <v>0</v>
      </c>
      <c r="AQ203" s="4">
        <v>0</v>
      </c>
      <c r="AR203" s="15">
        <f t="shared" si="789"/>
        <v>0</v>
      </c>
      <c r="AS203" s="47">
        <v>0</v>
      </c>
      <c r="AT203" s="4">
        <v>0</v>
      </c>
      <c r="AU203" s="15">
        <f t="shared" si="790"/>
        <v>0</v>
      </c>
      <c r="AV203" s="47">
        <v>0</v>
      </c>
      <c r="AW203" s="4">
        <v>0</v>
      </c>
      <c r="AX203" s="15">
        <f t="shared" si="791"/>
        <v>0</v>
      </c>
      <c r="AY203" s="47">
        <v>0</v>
      </c>
      <c r="AZ203" s="4">
        <v>0</v>
      </c>
      <c r="BA203" s="15">
        <f t="shared" si="792"/>
        <v>0</v>
      </c>
      <c r="BB203" s="47">
        <v>0</v>
      </c>
      <c r="BC203" s="4">
        <v>0</v>
      </c>
      <c r="BD203" s="15">
        <f t="shared" si="793"/>
        <v>0</v>
      </c>
      <c r="BE203" s="47">
        <v>0</v>
      </c>
      <c r="BF203" s="4">
        <v>0</v>
      </c>
      <c r="BG203" s="15">
        <f t="shared" si="794"/>
        <v>0</v>
      </c>
      <c r="BH203" s="47">
        <v>0</v>
      </c>
      <c r="BI203" s="4">
        <v>0</v>
      </c>
      <c r="BJ203" s="15">
        <f t="shared" si="795"/>
        <v>0</v>
      </c>
      <c r="BK203" s="89">
        <v>4.5999999999999999E-2</v>
      </c>
      <c r="BL203" s="4">
        <v>0.48099999999999998</v>
      </c>
      <c r="BM203" s="15">
        <f t="shared" si="796"/>
        <v>10456.521739130436</v>
      </c>
      <c r="BN203" s="47">
        <v>0</v>
      </c>
      <c r="BO203" s="4">
        <v>0</v>
      </c>
      <c r="BP203" s="15">
        <f t="shared" si="797"/>
        <v>0</v>
      </c>
      <c r="BQ203" s="89">
        <v>8.2000000000000003E-2</v>
      </c>
      <c r="BR203" s="4">
        <v>3.2669999999999999</v>
      </c>
      <c r="BS203" s="15">
        <f t="shared" si="798"/>
        <v>39841.463414634141</v>
      </c>
      <c r="BT203" s="47">
        <v>0</v>
      </c>
      <c r="BU203" s="4">
        <v>0</v>
      </c>
      <c r="BV203" s="15">
        <f t="shared" si="799"/>
        <v>0</v>
      </c>
      <c r="BW203" s="47">
        <v>0</v>
      </c>
      <c r="BX203" s="4">
        <v>0</v>
      </c>
      <c r="BY203" s="15">
        <f t="shared" si="800"/>
        <v>0</v>
      </c>
      <c r="BZ203" s="89">
        <v>2.29</v>
      </c>
      <c r="CA203" s="4">
        <v>37.72</v>
      </c>
      <c r="CB203" s="15">
        <f t="shared" si="801"/>
        <v>16471.615720524016</v>
      </c>
      <c r="CC203" s="89">
        <v>51.852559999999997</v>
      </c>
      <c r="CD203" s="4">
        <v>629.38599999999997</v>
      </c>
      <c r="CE203" s="15">
        <f t="shared" si="802"/>
        <v>12137.992801126888</v>
      </c>
      <c r="CF203" s="47">
        <v>0</v>
      </c>
      <c r="CG203" s="4">
        <v>0</v>
      </c>
      <c r="CH203" s="15">
        <f t="shared" si="803"/>
        <v>0</v>
      </c>
      <c r="CI203" s="47">
        <v>0</v>
      </c>
      <c r="CJ203" s="4">
        <v>0</v>
      </c>
      <c r="CK203" s="15">
        <f t="shared" si="804"/>
        <v>0</v>
      </c>
      <c r="CL203" s="47">
        <v>0</v>
      </c>
      <c r="CM203" s="4">
        <v>0</v>
      </c>
      <c r="CN203" s="15">
        <f t="shared" si="805"/>
        <v>0</v>
      </c>
      <c r="CO203" s="47">
        <v>0</v>
      </c>
      <c r="CP203" s="4">
        <v>0</v>
      </c>
      <c r="CQ203" s="15">
        <f t="shared" si="806"/>
        <v>0</v>
      </c>
      <c r="CR203" s="47">
        <v>0</v>
      </c>
      <c r="CS203" s="4">
        <v>0</v>
      </c>
      <c r="CT203" s="15">
        <f t="shared" si="807"/>
        <v>0</v>
      </c>
      <c r="CU203" s="47">
        <v>0</v>
      </c>
      <c r="CV203" s="4">
        <v>0</v>
      </c>
      <c r="CW203" s="15">
        <f t="shared" si="808"/>
        <v>0</v>
      </c>
      <c r="CX203" s="47">
        <v>0</v>
      </c>
      <c r="CY203" s="4">
        <v>0</v>
      </c>
      <c r="CZ203" s="15">
        <f t="shared" si="809"/>
        <v>0</v>
      </c>
      <c r="DA203" s="47">
        <v>0</v>
      </c>
      <c r="DB203" s="4">
        <v>0</v>
      </c>
      <c r="DC203" s="15">
        <f t="shared" si="810"/>
        <v>0</v>
      </c>
      <c r="DD203" s="47">
        <v>0</v>
      </c>
      <c r="DE203" s="4">
        <v>0</v>
      </c>
      <c r="DF203" s="15">
        <f t="shared" si="811"/>
        <v>0</v>
      </c>
      <c r="DG203" s="47">
        <v>0</v>
      </c>
      <c r="DH203" s="4">
        <v>0</v>
      </c>
      <c r="DI203" s="15">
        <f t="shared" si="812"/>
        <v>0</v>
      </c>
      <c r="DJ203" s="47">
        <v>0</v>
      </c>
      <c r="DK203" s="4">
        <v>0</v>
      </c>
      <c r="DL203" s="15">
        <f t="shared" si="813"/>
        <v>0</v>
      </c>
      <c r="DM203" s="47">
        <v>0</v>
      </c>
      <c r="DN203" s="4">
        <v>0</v>
      </c>
      <c r="DO203" s="15">
        <f t="shared" si="814"/>
        <v>0</v>
      </c>
      <c r="DP203" s="47">
        <v>0</v>
      </c>
      <c r="DQ203" s="4">
        <v>0</v>
      </c>
      <c r="DR203" s="15">
        <f t="shared" si="815"/>
        <v>0</v>
      </c>
      <c r="DS203" s="47">
        <v>0</v>
      </c>
      <c r="DT203" s="4">
        <v>0</v>
      </c>
      <c r="DU203" s="15">
        <f t="shared" si="816"/>
        <v>0</v>
      </c>
      <c r="DV203" s="47">
        <v>0</v>
      </c>
      <c r="DW203" s="4">
        <v>0</v>
      </c>
      <c r="DX203" s="15">
        <f t="shared" si="817"/>
        <v>0</v>
      </c>
      <c r="DY203" s="47">
        <v>0</v>
      </c>
      <c r="DZ203" s="4">
        <v>0</v>
      </c>
      <c r="EA203" s="15">
        <f t="shared" si="818"/>
        <v>0</v>
      </c>
      <c r="EB203" s="47">
        <v>0</v>
      </c>
      <c r="EC203" s="4">
        <v>0</v>
      </c>
      <c r="ED203" s="15">
        <f t="shared" si="819"/>
        <v>0</v>
      </c>
      <c r="EE203" s="89">
        <v>63.064</v>
      </c>
      <c r="EF203" s="4">
        <v>596.18700000000001</v>
      </c>
      <c r="EG203" s="15">
        <f t="shared" si="820"/>
        <v>9453.6819738678169</v>
      </c>
      <c r="EH203" s="6">
        <f t="shared" si="822"/>
        <v>269.55552</v>
      </c>
      <c r="EI203" s="11">
        <f t="shared" si="823"/>
        <v>2041.8789999999999</v>
      </c>
    </row>
    <row r="204" spans="1:139" x14ac:dyDescent="0.3">
      <c r="A204" s="60">
        <v>2024</v>
      </c>
      <c r="B204" s="61" t="s">
        <v>8</v>
      </c>
      <c r="C204" s="47">
        <v>0</v>
      </c>
      <c r="D204" s="4">
        <v>0</v>
      </c>
      <c r="E204" s="15">
        <f>IF(C204=0,0,D204/C204*1000)</f>
        <v>0</v>
      </c>
      <c r="F204" s="47">
        <v>0</v>
      </c>
      <c r="G204" s="4">
        <v>0</v>
      </c>
      <c r="H204" s="15">
        <f t="shared" si="777"/>
        <v>0</v>
      </c>
      <c r="I204" s="47">
        <v>0</v>
      </c>
      <c r="J204" s="4">
        <v>0</v>
      </c>
      <c r="K204" s="15">
        <f t="shared" si="778"/>
        <v>0</v>
      </c>
      <c r="L204" s="89">
        <v>1.9536800000000001</v>
      </c>
      <c r="M204" s="4">
        <v>32.975000000000001</v>
      </c>
      <c r="N204" s="15">
        <f t="shared" si="779"/>
        <v>16878.403832766882</v>
      </c>
      <c r="O204" s="47">
        <v>0</v>
      </c>
      <c r="P204" s="4">
        <v>0</v>
      </c>
      <c r="Q204" s="15">
        <f t="shared" si="780"/>
        <v>0</v>
      </c>
      <c r="R204" s="47">
        <v>0</v>
      </c>
      <c r="S204" s="4">
        <v>0</v>
      </c>
      <c r="T204" s="15">
        <f t="shared" si="781"/>
        <v>0</v>
      </c>
      <c r="U204" s="47">
        <v>0</v>
      </c>
      <c r="V204" s="4">
        <v>0</v>
      </c>
      <c r="W204" s="15">
        <f t="shared" si="782"/>
        <v>0</v>
      </c>
      <c r="X204" s="47">
        <v>0</v>
      </c>
      <c r="Y204" s="4">
        <v>0</v>
      </c>
      <c r="Z204" s="15">
        <f t="shared" si="783"/>
        <v>0</v>
      </c>
      <c r="AA204" s="47">
        <v>0</v>
      </c>
      <c r="AB204" s="4">
        <v>0</v>
      </c>
      <c r="AC204" s="15">
        <f t="shared" si="784"/>
        <v>0</v>
      </c>
      <c r="AD204" s="89">
        <v>0.21437999999999999</v>
      </c>
      <c r="AE204" s="4">
        <v>7.2729999999999997</v>
      </c>
      <c r="AF204" s="15">
        <f t="shared" si="785"/>
        <v>33925.739341356471</v>
      </c>
      <c r="AG204" s="47">
        <v>0</v>
      </c>
      <c r="AH204" s="4">
        <v>0</v>
      </c>
      <c r="AI204" s="15">
        <f t="shared" si="786"/>
        <v>0</v>
      </c>
      <c r="AJ204" s="89">
        <v>1.1269999999999999E-2</v>
      </c>
      <c r="AK204" s="4">
        <v>1.6910000000000001</v>
      </c>
      <c r="AL204" s="15">
        <f t="shared" si="787"/>
        <v>150044.3655723159</v>
      </c>
      <c r="AM204" s="89">
        <v>147.184</v>
      </c>
      <c r="AN204" s="4">
        <v>666.13900000000001</v>
      </c>
      <c r="AO204" s="15">
        <f t="shared" si="788"/>
        <v>4525.8927600826182</v>
      </c>
      <c r="AP204" s="47">
        <v>0</v>
      </c>
      <c r="AQ204" s="4">
        <v>0</v>
      </c>
      <c r="AR204" s="15">
        <f t="shared" si="789"/>
        <v>0</v>
      </c>
      <c r="AS204" s="47">
        <v>0</v>
      </c>
      <c r="AT204" s="4">
        <v>0</v>
      </c>
      <c r="AU204" s="15">
        <f t="shared" si="790"/>
        <v>0</v>
      </c>
      <c r="AV204" s="47">
        <v>0</v>
      </c>
      <c r="AW204" s="4">
        <v>0</v>
      </c>
      <c r="AX204" s="15">
        <f t="shared" si="791"/>
        <v>0</v>
      </c>
      <c r="AY204" s="47">
        <v>0</v>
      </c>
      <c r="AZ204" s="4">
        <v>0</v>
      </c>
      <c r="BA204" s="15">
        <f t="shared" si="792"/>
        <v>0</v>
      </c>
      <c r="BB204" s="47">
        <v>0</v>
      </c>
      <c r="BC204" s="4">
        <v>0</v>
      </c>
      <c r="BD204" s="15">
        <f t="shared" si="793"/>
        <v>0</v>
      </c>
      <c r="BE204" s="47">
        <v>0</v>
      </c>
      <c r="BF204" s="4">
        <v>0</v>
      </c>
      <c r="BG204" s="15">
        <f t="shared" si="794"/>
        <v>0</v>
      </c>
      <c r="BH204" s="47">
        <v>0</v>
      </c>
      <c r="BI204" s="4">
        <v>0</v>
      </c>
      <c r="BJ204" s="15">
        <f t="shared" si="795"/>
        <v>0</v>
      </c>
      <c r="BK204" s="89">
        <v>4.5999999999999999E-2</v>
      </c>
      <c r="BL204" s="4">
        <v>0.627</v>
      </c>
      <c r="BM204" s="15">
        <f t="shared" si="796"/>
        <v>13630.434782608696</v>
      </c>
      <c r="BN204" s="47">
        <v>0</v>
      </c>
      <c r="BO204" s="4">
        <v>0</v>
      </c>
      <c r="BP204" s="15">
        <f t="shared" si="797"/>
        <v>0</v>
      </c>
      <c r="BQ204" s="89">
        <v>1.8</v>
      </c>
      <c r="BR204" s="4">
        <v>36</v>
      </c>
      <c r="BS204" s="15">
        <f t="shared" si="798"/>
        <v>20000</v>
      </c>
      <c r="BT204" s="47">
        <v>0</v>
      </c>
      <c r="BU204" s="4">
        <v>0</v>
      </c>
      <c r="BV204" s="15">
        <f t="shared" si="799"/>
        <v>0</v>
      </c>
      <c r="BW204" s="47">
        <v>0</v>
      </c>
      <c r="BX204" s="4">
        <v>0</v>
      </c>
      <c r="BY204" s="15">
        <f t="shared" si="800"/>
        <v>0</v>
      </c>
      <c r="BZ204" s="89">
        <v>0.84199999999999997</v>
      </c>
      <c r="CA204" s="4">
        <v>11.041</v>
      </c>
      <c r="CB204" s="15">
        <f t="shared" si="801"/>
        <v>13112.826603325417</v>
      </c>
      <c r="CC204" s="89">
        <v>2.4746899999999998</v>
      </c>
      <c r="CD204" s="4">
        <v>28.047999999999998</v>
      </c>
      <c r="CE204" s="15">
        <f t="shared" si="802"/>
        <v>11333.944857739758</v>
      </c>
      <c r="CF204" s="47">
        <v>0</v>
      </c>
      <c r="CG204" s="4">
        <v>0</v>
      </c>
      <c r="CH204" s="15">
        <f t="shared" si="803"/>
        <v>0</v>
      </c>
      <c r="CI204" s="47">
        <v>0</v>
      </c>
      <c r="CJ204" s="4">
        <v>0</v>
      </c>
      <c r="CK204" s="15">
        <f t="shared" si="804"/>
        <v>0</v>
      </c>
      <c r="CL204" s="47">
        <v>0</v>
      </c>
      <c r="CM204" s="4">
        <v>0</v>
      </c>
      <c r="CN204" s="15">
        <f t="shared" si="805"/>
        <v>0</v>
      </c>
      <c r="CO204" s="47">
        <v>0</v>
      </c>
      <c r="CP204" s="4">
        <v>0</v>
      </c>
      <c r="CQ204" s="15">
        <f t="shared" si="806"/>
        <v>0</v>
      </c>
      <c r="CR204" s="47">
        <v>0</v>
      </c>
      <c r="CS204" s="4">
        <v>0</v>
      </c>
      <c r="CT204" s="15">
        <f t="shared" si="807"/>
        <v>0</v>
      </c>
      <c r="CU204" s="47">
        <v>0</v>
      </c>
      <c r="CV204" s="4">
        <v>0</v>
      </c>
      <c r="CW204" s="15">
        <f t="shared" si="808"/>
        <v>0</v>
      </c>
      <c r="CX204" s="47">
        <v>0</v>
      </c>
      <c r="CY204" s="4">
        <v>0</v>
      </c>
      <c r="CZ204" s="15">
        <f t="shared" si="809"/>
        <v>0</v>
      </c>
      <c r="DA204" s="47">
        <v>0</v>
      </c>
      <c r="DB204" s="4">
        <v>0</v>
      </c>
      <c r="DC204" s="15">
        <f t="shared" si="810"/>
        <v>0</v>
      </c>
      <c r="DD204" s="47">
        <v>0</v>
      </c>
      <c r="DE204" s="4">
        <v>0</v>
      </c>
      <c r="DF204" s="15">
        <f t="shared" si="811"/>
        <v>0</v>
      </c>
      <c r="DG204" s="47">
        <v>0</v>
      </c>
      <c r="DH204" s="4">
        <v>0</v>
      </c>
      <c r="DI204" s="15">
        <f t="shared" si="812"/>
        <v>0</v>
      </c>
      <c r="DJ204" s="47">
        <v>0</v>
      </c>
      <c r="DK204" s="4">
        <v>0</v>
      </c>
      <c r="DL204" s="15">
        <f t="shared" si="813"/>
        <v>0</v>
      </c>
      <c r="DM204" s="47">
        <v>0</v>
      </c>
      <c r="DN204" s="4">
        <v>0</v>
      </c>
      <c r="DO204" s="15">
        <f t="shared" si="814"/>
        <v>0</v>
      </c>
      <c r="DP204" s="47">
        <v>0</v>
      </c>
      <c r="DQ204" s="4">
        <v>0</v>
      </c>
      <c r="DR204" s="15">
        <f t="shared" si="815"/>
        <v>0</v>
      </c>
      <c r="DS204" s="47">
        <v>0</v>
      </c>
      <c r="DT204" s="4">
        <v>0</v>
      </c>
      <c r="DU204" s="15">
        <f t="shared" si="816"/>
        <v>0</v>
      </c>
      <c r="DV204" s="47">
        <v>0</v>
      </c>
      <c r="DW204" s="4">
        <v>0</v>
      </c>
      <c r="DX204" s="15">
        <f t="shared" si="817"/>
        <v>0</v>
      </c>
      <c r="DY204" s="47">
        <v>0</v>
      </c>
      <c r="DZ204" s="4">
        <v>0</v>
      </c>
      <c r="EA204" s="15">
        <f t="shared" si="818"/>
        <v>0</v>
      </c>
      <c r="EB204" s="89">
        <v>164.36901</v>
      </c>
      <c r="EC204" s="4">
        <v>24.584</v>
      </c>
      <c r="ED204" s="15">
        <f t="shared" si="819"/>
        <v>149.56590661463494</v>
      </c>
      <c r="EE204" s="89">
        <v>4.1689999999999996</v>
      </c>
      <c r="EF204" s="4">
        <v>46.22</v>
      </c>
      <c r="EG204" s="15">
        <f t="shared" si="820"/>
        <v>11086.591508755098</v>
      </c>
      <c r="EH204" s="6">
        <f t="shared" si="822"/>
        <v>323.06403</v>
      </c>
      <c r="EI204" s="11">
        <f t="shared" si="823"/>
        <v>854.59799999999996</v>
      </c>
    </row>
    <row r="205" spans="1:139" x14ac:dyDescent="0.3">
      <c r="A205" s="60">
        <v>2024</v>
      </c>
      <c r="B205" s="15" t="s">
        <v>9</v>
      </c>
      <c r="C205" s="47">
        <v>0</v>
      </c>
      <c r="D205" s="4">
        <v>0</v>
      </c>
      <c r="E205" s="15">
        <f t="shared" ref="E205:E212" si="824">IF(C205=0,0,D205/C205*1000)</f>
        <v>0</v>
      </c>
      <c r="F205" s="47">
        <v>0</v>
      </c>
      <c r="G205" s="4">
        <v>0</v>
      </c>
      <c r="H205" s="15">
        <f t="shared" si="777"/>
        <v>0</v>
      </c>
      <c r="I205" s="47">
        <v>0</v>
      </c>
      <c r="J205" s="4">
        <v>0</v>
      </c>
      <c r="K205" s="15">
        <f t="shared" si="778"/>
        <v>0</v>
      </c>
      <c r="L205" s="89">
        <v>0.22131000000000001</v>
      </c>
      <c r="M205" s="4">
        <v>3.734</v>
      </c>
      <c r="N205" s="15">
        <f t="shared" si="779"/>
        <v>16872.260629885681</v>
      </c>
      <c r="O205" s="89">
        <v>1E-3</v>
      </c>
      <c r="P205" s="4">
        <v>0.58799999999999997</v>
      </c>
      <c r="Q205" s="15">
        <f t="shared" si="780"/>
        <v>588000</v>
      </c>
      <c r="R205" s="47">
        <v>0</v>
      </c>
      <c r="S205" s="4">
        <v>0</v>
      </c>
      <c r="T205" s="15">
        <f t="shared" si="781"/>
        <v>0</v>
      </c>
      <c r="U205" s="47">
        <v>0</v>
      </c>
      <c r="V205" s="4">
        <v>0</v>
      </c>
      <c r="W205" s="15">
        <f t="shared" si="782"/>
        <v>0</v>
      </c>
      <c r="X205" s="47">
        <v>0</v>
      </c>
      <c r="Y205" s="4">
        <v>0</v>
      </c>
      <c r="Z205" s="15">
        <f t="shared" si="783"/>
        <v>0</v>
      </c>
      <c r="AA205" s="47">
        <v>0</v>
      </c>
      <c r="AB205" s="4">
        <v>0</v>
      </c>
      <c r="AC205" s="15">
        <f t="shared" si="784"/>
        <v>0</v>
      </c>
      <c r="AD205" s="89">
        <v>0.96</v>
      </c>
      <c r="AE205" s="4">
        <v>44.53</v>
      </c>
      <c r="AF205" s="15">
        <f t="shared" si="785"/>
        <v>46385.416666666672</v>
      </c>
      <c r="AG205" s="47">
        <v>0</v>
      </c>
      <c r="AH205" s="4">
        <v>0</v>
      </c>
      <c r="AI205" s="15">
        <f t="shared" si="786"/>
        <v>0</v>
      </c>
      <c r="AJ205" s="47">
        <v>0</v>
      </c>
      <c r="AK205" s="4">
        <v>0</v>
      </c>
      <c r="AL205" s="15">
        <f t="shared" si="787"/>
        <v>0</v>
      </c>
      <c r="AM205" s="89">
        <v>146.09800000000001</v>
      </c>
      <c r="AN205" s="4">
        <v>607.47500000000002</v>
      </c>
      <c r="AO205" s="15">
        <f t="shared" si="788"/>
        <v>4157.9966871551969</v>
      </c>
      <c r="AP205" s="89">
        <v>5.9699999999999996E-3</v>
      </c>
      <c r="AQ205" s="4">
        <v>0.81</v>
      </c>
      <c r="AR205" s="15">
        <f t="shared" si="789"/>
        <v>135678.39195979899</v>
      </c>
      <c r="AS205" s="47">
        <v>0</v>
      </c>
      <c r="AT205" s="4">
        <v>0</v>
      </c>
      <c r="AU205" s="15">
        <f t="shared" si="790"/>
        <v>0</v>
      </c>
      <c r="AV205" s="47">
        <v>0</v>
      </c>
      <c r="AW205" s="4">
        <v>0</v>
      </c>
      <c r="AX205" s="15">
        <f t="shared" si="791"/>
        <v>0</v>
      </c>
      <c r="AY205" s="47">
        <v>0</v>
      </c>
      <c r="AZ205" s="4">
        <v>0</v>
      </c>
      <c r="BA205" s="15">
        <f t="shared" si="792"/>
        <v>0</v>
      </c>
      <c r="BB205" s="47">
        <v>0</v>
      </c>
      <c r="BC205" s="4">
        <v>0</v>
      </c>
      <c r="BD205" s="15">
        <f t="shared" si="793"/>
        <v>0</v>
      </c>
      <c r="BE205" s="47">
        <v>0</v>
      </c>
      <c r="BF205" s="4">
        <v>0</v>
      </c>
      <c r="BG205" s="15">
        <f t="shared" si="794"/>
        <v>0</v>
      </c>
      <c r="BH205" s="47">
        <v>0</v>
      </c>
      <c r="BI205" s="4">
        <v>0</v>
      </c>
      <c r="BJ205" s="15">
        <f t="shared" si="795"/>
        <v>0</v>
      </c>
      <c r="BK205" s="89">
        <v>1E-3</v>
      </c>
      <c r="BL205" s="4">
        <v>0.23599999999999999</v>
      </c>
      <c r="BM205" s="15">
        <f t="shared" si="796"/>
        <v>235999.99999999997</v>
      </c>
      <c r="BN205" s="47">
        <v>0</v>
      </c>
      <c r="BO205" s="4">
        <v>0</v>
      </c>
      <c r="BP205" s="15">
        <f t="shared" si="797"/>
        <v>0</v>
      </c>
      <c r="BQ205" s="47">
        <v>0</v>
      </c>
      <c r="BR205" s="4">
        <v>0</v>
      </c>
      <c r="BS205" s="15">
        <f t="shared" si="798"/>
        <v>0</v>
      </c>
      <c r="BT205" s="47">
        <v>0</v>
      </c>
      <c r="BU205" s="4">
        <v>0</v>
      </c>
      <c r="BV205" s="15">
        <f t="shared" si="799"/>
        <v>0</v>
      </c>
      <c r="BW205" s="47">
        <v>0</v>
      </c>
      <c r="BX205" s="4">
        <v>0</v>
      </c>
      <c r="BY205" s="15">
        <f t="shared" si="800"/>
        <v>0</v>
      </c>
      <c r="BZ205" s="89">
        <v>2.12</v>
      </c>
      <c r="CA205" s="4">
        <v>40.945</v>
      </c>
      <c r="CB205" s="15">
        <f t="shared" si="801"/>
        <v>19313.67924528302</v>
      </c>
      <c r="CC205" s="89">
        <v>1.9804000000000002</v>
      </c>
      <c r="CD205" s="4">
        <v>91.064999999999998</v>
      </c>
      <c r="CE205" s="15">
        <f t="shared" si="802"/>
        <v>45983.134720258524</v>
      </c>
      <c r="CF205" s="47">
        <v>0</v>
      </c>
      <c r="CG205" s="4">
        <v>0</v>
      </c>
      <c r="CH205" s="15">
        <f t="shared" si="803"/>
        <v>0</v>
      </c>
      <c r="CI205" s="47">
        <v>0</v>
      </c>
      <c r="CJ205" s="4">
        <v>0</v>
      </c>
      <c r="CK205" s="15">
        <f t="shared" si="804"/>
        <v>0</v>
      </c>
      <c r="CL205" s="47">
        <v>0</v>
      </c>
      <c r="CM205" s="4">
        <v>0</v>
      </c>
      <c r="CN205" s="15">
        <f t="shared" si="805"/>
        <v>0</v>
      </c>
      <c r="CO205" s="47">
        <v>0</v>
      </c>
      <c r="CP205" s="4">
        <v>0</v>
      </c>
      <c r="CQ205" s="15">
        <f t="shared" si="806"/>
        <v>0</v>
      </c>
      <c r="CR205" s="47">
        <v>0</v>
      </c>
      <c r="CS205" s="4">
        <v>0</v>
      </c>
      <c r="CT205" s="15">
        <f t="shared" si="807"/>
        <v>0</v>
      </c>
      <c r="CU205" s="47">
        <v>0</v>
      </c>
      <c r="CV205" s="4">
        <v>0</v>
      </c>
      <c r="CW205" s="15">
        <f t="shared" si="808"/>
        <v>0</v>
      </c>
      <c r="CX205" s="47">
        <v>0</v>
      </c>
      <c r="CY205" s="4">
        <v>0</v>
      </c>
      <c r="CZ205" s="15">
        <f t="shared" si="809"/>
        <v>0</v>
      </c>
      <c r="DA205" s="47">
        <v>0</v>
      </c>
      <c r="DB205" s="4">
        <v>0</v>
      </c>
      <c r="DC205" s="15">
        <f t="shared" si="810"/>
        <v>0</v>
      </c>
      <c r="DD205" s="47">
        <v>0</v>
      </c>
      <c r="DE205" s="4">
        <v>0</v>
      </c>
      <c r="DF205" s="15">
        <f t="shared" si="811"/>
        <v>0</v>
      </c>
      <c r="DG205" s="47">
        <v>0</v>
      </c>
      <c r="DH205" s="4">
        <v>0</v>
      </c>
      <c r="DI205" s="15">
        <f t="shared" si="812"/>
        <v>0</v>
      </c>
      <c r="DJ205" s="47">
        <v>0</v>
      </c>
      <c r="DK205" s="4">
        <v>0</v>
      </c>
      <c r="DL205" s="15">
        <f t="shared" si="813"/>
        <v>0</v>
      </c>
      <c r="DM205" s="47">
        <v>0</v>
      </c>
      <c r="DN205" s="4">
        <v>0</v>
      </c>
      <c r="DO205" s="15">
        <f t="shared" si="814"/>
        <v>0</v>
      </c>
      <c r="DP205" s="89">
        <v>0.17299999999999999</v>
      </c>
      <c r="DQ205" s="4">
        <v>11.54</v>
      </c>
      <c r="DR205" s="15">
        <f t="shared" si="815"/>
        <v>66705.202312138717</v>
      </c>
      <c r="DS205" s="47">
        <v>0</v>
      </c>
      <c r="DT205" s="4">
        <v>0</v>
      </c>
      <c r="DU205" s="15">
        <f t="shared" si="816"/>
        <v>0</v>
      </c>
      <c r="DV205" s="47">
        <v>0</v>
      </c>
      <c r="DW205" s="4">
        <v>0</v>
      </c>
      <c r="DX205" s="15">
        <f t="shared" si="817"/>
        <v>0</v>
      </c>
      <c r="DY205" s="47">
        <v>0</v>
      </c>
      <c r="DZ205" s="4">
        <v>0</v>
      </c>
      <c r="EA205" s="15">
        <f t="shared" si="818"/>
        <v>0</v>
      </c>
      <c r="EB205" s="89">
        <v>1.98</v>
      </c>
      <c r="EC205" s="4">
        <v>16.236000000000001</v>
      </c>
      <c r="ED205" s="15">
        <f t="shared" si="819"/>
        <v>8200.0000000000018</v>
      </c>
      <c r="EE205" s="89">
        <v>4.1652500000000003</v>
      </c>
      <c r="EF205" s="4">
        <v>56.402999999999999</v>
      </c>
      <c r="EG205" s="15">
        <f t="shared" si="820"/>
        <v>13541.324050177058</v>
      </c>
      <c r="EH205" s="6">
        <f t="shared" si="822"/>
        <v>157.70593000000002</v>
      </c>
      <c r="EI205" s="11">
        <f t="shared" si="823"/>
        <v>873.56200000000001</v>
      </c>
    </row>
    <row r="206" spans="1:139" x14ac:dyDescent="0.3">
      <c r="A206" s="60">
        <v>2024</v>
      </c>
      <c r="B206" s="61" t="s">
        <v>10</v>
      </c>
      <c r="C206" s="47">
        <v>3.9399999999999999E-3</v>
      </c>
      <c r="D206" s="4">
        <v>0.23699999999999999</v>
      </c>
      <c r="E206" s="15">
        <f t="shared" si="824"/>
        <v>60152.284263959387</v>
      </c>
      <c r="F206" s="47">
        <v>0</v>
      </c>
      <c r="G206" s="4">
        <v>0</v>
      </c>
      <c r="H206" s="15">
        <f t="shared" si="777"/>
        <v>0</v>
      </c>
      <c r="I206" s="47">
        <v>0</v>
      </c>
      <c r="J206" s="4">
        <v>0</v>
      </c>
      <c r="K206" s="15">
        <f t="shared" si="778"/>
        <v>0</v>
      </c>
      <c r="L206" s="47">
        <v>1.5668599999999999</v>
      </c>
      <c r="M206" s="4">
        <v>43.268999999999998</v>
      </c>
      <c r="N206" s="15">
        <f t="shared" si="779"/>
        <v>27615.102817099167</v>
      </c>
      <c r="O206" s="47">
        <v>0</v>
      </c>
      <c r="P206" s="4">
        <v>0</v>
      </c>
      <c r="Q206" s="15">
        <f t="shared" si="780"/>
        <v>0</v>
      </c>
      <c r="R206" s="47">
        <v>0</v>
      </c>
      <c r="S206" s="4">
        <v>0</v>
      </c>
      <c r="T206" s="15">
        <f t="shared" si="781"/>
        <v>0</v>
      </c>
      <c r="U206" s="47">
        <v>0</v>
      </c>
      <c r="V206" s="4">
        <v>0</v>
      </c>
      <c r="W206" s="15">
        <f t="shared" si="782"/>
        <v>0</v>
      </c>
      <c r="X206" s="47">
        <v>0</v>
      </c>
      <c r="Y206" s="4">
        <v>0</v>
      </c>
      <c r="Z206" s="15">
        <f t="shared" si="783"/>
        <v>0</v>
      </c>
      <c r="AA206" s="47">
        <v>0</v>
      </c>
      <c r="AB206" s="4">
        <v>0</v>
      </c>
      <c r="AC206" s="15">
        <f t="shared" si="784"/>
        <v>0</v>
      </c>
      <c r="AD206" s="47">
        <v>0.47399999999999998</v>
      </c>
      <c r="AE206" s="4">
        <v>21.96</v>
      </c>
      <c r="AF206" s="15">
        <f t="shared" si="785"/>
        <v>46329.113924050638</v>
      </c>
      <c r="AG206" s="47">
        <v>0</v>
      </c>
      <c r="AH206" s="4">
        <v>0</v>
      </c>
      <c r="AI206" s="15">
        <f t="shared" si="786"/>
        <v>0</v>
      </c>
      <c r="AJ206" s="47">
        <v>0</v>
      </c>
      <c r="AK206" s="4">
        <v>0</v>
      </c>
      <c r="AL206" s="15">
        <f t="shared" si="787"/>
        <v>0</v>
      </c>
      <c r="AM206" s="47">
        <v>145.36894000000001</v>
      </c>
      <c r="AN206" s="4">
        <v>641.99800000000005</v>
      </c>
      <c r="AO206" s="15">
        <f t="shared" si="788"/>
        <v>4416.3354290125526</v>
      </c>
      <c r="AP206" s="47">
        <v>0</v>
      </c>
      <c r="AQ206" s="4">
        <v>0</v>
      </c>
      <c r="AR206" s="15">
        <f t="shared" si="789"/>
        <v>0</v>
      </c>
      <c r="AS206" s="47">
        <v>0</v>
      </c>
      <c r="AT206" s="4">
        <v>0</v>
      </c>
      <c r="AU206" s="15">
        <f t="shared" si="790"/>
        <v>0</v>
      </c>
      <c r="AV206" s="47">
        <v>0</v>
      </c>
      <c r="AW206" s="4">
        <v>0</v>
      </c>
      <c r="AX206" s="15">
        <f t="shared" si="791"/>
        <v>0</v>
      </c>
      <c r="AY206" s="47">
        <v>0</v>
      </c>
      <c r="AZ206" s="4">
        <v>0</v>
      </c>
      <c r="BA206" s="15">
        <f t="shared" si="792"/>
        <v>0</v>
      </c>
      <c r="BB206" s="47">
        <v>0</v>
      </c>
      <c r="BC206" s="4">
        <v>0</v>
      </c>
      <c r="BD206" s="15">
        <f t="shared" si="793"/>
        <v>0</v>
      </c>
      <c r="BE206" s="47">
        <v>0</v>
      </c>
      <c r="BF206" s="4">
        <v>0</v>
      </c>
      <c r="BG206" s="15">
        <f t="shared" si="794"/>
        <v>0</v>
      </c>
      <c r="BH206" s="47">
        <v>0</v>
      </c>
      <c r="BI206" s="4">
        <v>0</v>
      </c>
      <c r="BJ206" s="15">
        <f t="shared" si="795"/>
        <v>0</v>
      </c>
      <c r="BK206" s="47">
        <v>2.1999999999999999E-2</v>
      </c>
      <c r="BL206" s="4">
        <v>1.5569999999999999</v>
      </c>
      <c r="BM206" s="15">
        <f t="shared" si="796"/>
        <v>70772.727272727279</v>
      </c>
      <c r="BN206" s="47">
        <v>0</v>
      </c>
      <c r="BO206" s="4">
        <v>0</v>
      </c>
      <c r="BP206" s="15">
        <f t="shared" si="797"/>
        <v>0</v>
      </c>
      <c r="BQ206" s="47">
        <v>0</v>
      </c>
      <c r="BR206" s="4">
        <v>0</v>
      </c>
      <c r="BS206" s="15">
        <f t="shared" si="798"/>
        <v>0</v>
      </c>
      <c r="BT206" s="47">
        <v>0</v>
      </c>
      <c r="BU206" s="4">
        <v>0</v>
      </c>
      <c r="BV206" s="15">
        <f t="shared" si="799"/>
        <v>0</v>
      </c>
      <c r="BW206" s="47">
        <v>0</v>
      </c>
      <c r="BX206" s="4">
        <v>0</v>
      </c>
      <c r="BY206" s="15">
        <f t="shared" si="800"/>
        <v>0</v>
      </c>
      <c r="BZ206" s="47">
        <v>0.84099999999999997</v>
      </c>
      <c r="CA206" s="4">
        <v>12.018000000000001</v>
      </c>
      <c r="CB206" s="15">
        <f t="shared" si="801"/>
        <v>14290.130796670632</v>
      </c>
      <c r="CC206" s="47">
        <v>1.2226900000000001</v>
      </c>
      <c r="CD206" s="4">
        <v>22.760999999999999</v>
      </c>
      <c r="CE206" s="15">
        <f t="shared" si="802"/>
        <v>18615.511699613147</v>
      </c>
      <c r="CF206" s="47">
        <v>0</v>
      </c>
      <c r="CG206" s="4">
        <v>0</v>
      </c>
      <c r="CH206" s="15">
        <f t="shared" si="803"/>
        <v>0</v>
      </c>
      <c r="CI206" s="47">
        <v>0</v>
      </c>
      <c r="CJ206" s="4">
        <v>0</v>
      </c>
      <c r="CK206" s="15">
        <f t="shared" si="804"/>
        <v>0</v>
      </c>
      <c r="CL206" s="47">
        <v>0</v>
      </c>
      <c r="CM206" s="4">
        <v>0</v>
      </c>
      <c r="CN206" s="15">
        <f t="shared" si="805"/>
        <v>0</v>
      </c>
      <c r="CO206" s="47">
        <v>0</v>
      </c>
      <c r="CP206" s="4">
        <v>0</v>
      </c>
      <c r="CQ206" s="15">
        <f t="shared" si="806"/>
        <v>0</v>
      </c>
      <c r="CR206" s="47">
        <v>0</v>
      </c>
      <c r="CS206" s="4">
        <v>0</v>
      </c>
      <c r="CT206" s="15">
        <f t="shared" si="807"/>
        <v>0</v>
      </c>
      <c r="CU206" s="47">
        <v>0</v>
      </c>
      <c r="CV206" s="4">
        <v>0</v>
      </c>
      <c r="CW206" s="15">
        <f t="shared" si="808"/>
        <v>0</v>
      </c>
      <c r="CX206" s="47">
        <v>0</v>
      </c>
      <c r="CY206" s="4">
        <v>0</v>
      </c>
      <c r="CZ206" s="15">
        <f t="shared" si="809"/>
        <v>0</v>
      </c>
      <c r="DA206" s="47">
        <v>0</v>
      </c>
      <c r="DB206" s="4">
        <v>0</v>
      </c>
      <c r="DC206" s="15">
        <f t="shared" si="810"/>
        <v>0</v>
      </c>
      <c r="DD206" s="47">
        <v>0</v>
      </c>
      <c r="DE206" s="4">
        <v>0</v>
      </c>
      <c r="DF206" s="15">
        <f t="shared" si="811"/>
        <v>0</v>
      </c>
      <c r="DG206" s="47">
        <v>0</v>
      </c>
      <c r="DH206" s="4">
        <v>0</v>
      </c>
      <c r="DI206" s="15">
        <f t="shared" si="812"/>
        <v>0</v>
      </c>
      <c r="DJ206" s="47">
        <v>0</v>
      </c>
      <c r="DK206" s="4">
        <v>0</v>
      </c>
      <c r="DL206" s="15">
        <f t="shared" si="813"/>
        <v>0</v>
      </c>
      <c r="DM206" s="47">
        <v>0</v>
      </c>
      <c r="DN206" s="4">
        <v>0</v>
      </c>
      <c r="DO206" s="15">
        <f t="shared" si="814"/>
        <v>0</v>
      </c>
      <c r="DP206" s="47">
        <v>0</v>
      </c>
      <c r="DQ206" s="4">
        <v>0</v>
      </c>
      <c r="DR206" s="15">
        <f t="shared" si="815"/>
        <v>0</v>
      </c>
      <c r="DS206" s="47">
        <v>0</v>
      </c>
      <c r="DT206" s="4">
        <v>0</v>
      </c>
      <c r="DU206" s="15">
        <f t="shared" si="816"/>
        <v>0</v>
      </c>
      <c r="DV206" s="47">
        <v>0</v>
      </c>
      <c r="DW206" s="4">
        <v>0</v>
      </c>
      <c r="DX206" s="15">
        <f t="shared" si="817"/>
        <v>0</v>
      </c>
      <c r="DY206" s="47">
        <v>0</v>
      </c>
      <c r="DZ206" s="4">
        <v>0</v>
      </c>
      <c r="EA206" s="15">
        <f t="shared" si="818"/>
        <v>0</v>
      </c>
      <c r="EB206" s="47">
        <v>2.3490000000000002</v>
      </c>
      <c r="EC206" s="4">
        <v>26.675999999999998</v>
      </c>
      <c r="ED206" s="15">
        <f t="shared" si="819"/>
        <v>11356.321839080458</v>
      </c>
      <c r="EE206" s="47">
        <v>3.21</v>
      </c>
      <c r="EF206" s="4">
        <v>35.456000000000003</v>
      </c>
      <c r="EG206" s="15">
        <f t="shared" si="820"/>
        <v>11045.482866043616</v>
      </c>
      <c r="EH206" s="6">
        <f t="shared" si="822"/>
        <v>155.05843000000002</v>
      </c>
      <c r="EI206" s="11">
        <f t="shared" si="823"/>
        <v>805.93200000000013</v>
      </c>
    </row>
    <row r="207" spans="1:139" x14ac:dyDescent="0.3">
      <c r="A207" s="60">
        <v>2024</v>
      </c>
      <c r="B207" s="61" t="s">
        <v>11</v>
      </c>
      <c r="C207" s="47">
        <v>0</v>
      </c>
      <c r="D207" s="4">
        <v>0</v>
      </c>
      <c r="E207" s="15">
        <f t="shared" si="824"/>
        <v>0</v>
      </c>
      <c r="F207" s="47">
        <v>0</v>
      </c>
      <c r="G207" s="4">
        <v>0</v>
      </c>
      <c r="H207" s="15">
        <f t="shared" si="777"/>
        <v>0</v>
      </c>
      <c r="I207" s="47">
        <v>0</v>
      </c>
      <c r="J207" s="4">
        <v>0</v>
      </c>
      <c r="K207" s="15">
        <f t="shared" si="778"/>
        <v>0</v>
      </c>
      <c r="L207" s="89">
        <v>11.92127</v>
      </c>
      <c r="M207" s="4">
        <v>124.666</v>
      </c>
      <c r="N207" s="15">
        <f t="shared" si="779"/>
        <v>10457.442873116706</v>
      </c>
      <c r="O207" s="47">
        <v>0</v>
      </c>
      <c r="P207" s="4">
        <v>0</v>
      </c>
      <c r="Q207" s="15">
        <f t="shared" si="780"/>
        <v>0</v>
      </c>
      <c r="R207" s="47">
        <v>0</v>
      </c>
      <c r="S207" s="4">
        <v>0</v>
      </c>
      <c r="T207" s="15">
        <f t="shared" si="781"/>
        <v>0</v>
      </c>
      <c r="U207" s="89">
        <v>3.0000000000000001E-3</v>
      </c>
      <c r="V207" s="4">
        <v>0.15</v>
      </c>
      <c r="W207" s="15">
        <f t="shared" si="782"/>
        <v>50000</v>
      </c>
      <c r="X207" s="47">
        <v>0</v>
      </c>
      <c r="Y207" s="4">
        <v>0</v>
      </c>
      <c r="Z207" s="15">
        <f t="shared" si="783"/>
        <v>0</v>
      </c>
      <c r="AA207" s="47">
        <v>0</v>
      </c>
      <c r="AB207" s="4">
        <v>0</v>
      </c>
      <c r="AC207" s="15">
        <f t="shared" si="784"/>
        <v>0</v>
      </c>
      <c r="AD207" s="47">
        <v>0</v>
      </c>
      <c r="AE207" s="4">
        <v>0</v>
      </c>
      <c r="AF207" s="15">
        <f t="shared" si="785"/>
        <v>0</v>
      </c>
      <c r="AG207" s="47">
        <v>0</v>
      </c>
      <c r="AH207" s="4">
        <v>0</v>
      </c>
      <c r="AI207" s="15">
        <f t="shared" si="786"/>
        <v>0</v>
      </c>
      <c r="AJ207" s="47">
        <v>0</v>
      </c>
      <c r="AK207" s="4">
        <v>0</v>
      </c>
      <c r="AL207" s="15">
        <f t="shared" si="787"/>
        <v>0</v>
      </c>
      <c r="AM207" s="89">
        <v>164.17</v>
      </c>
      <c r="AN207" s="4">
        <v>737.19899999999996</v>
      </c>
      <c r="AO207" s="15">
        <f t="shared" si="788"/>
        <v>4490.4611073886826</v>
      </c>
      <c r="AP207" s="47">
        <v>0</v>
      </c>
      <c r="AQ207" s="4">
        <v>0</v>
      </c>
      <c r="AR207" s="15">
        <f t="shared" si="789"/>
        <v>0</v>
      </c>
      <c r="AS207" s="47">
        <v>0</v>
      </c>
      <c r="AT207" s="4">
        <v>0</v>
      </c>
      <c r="AU207" s="15">
        <f t="shared" si="790"/>
        <v>0</v>
      </c>
      <c r="AV207" s="47">
        <v>0</v>
      </c>
      <c r="AW207" s="4">
        <v>0</v>
      </c>
      <c r="AX207" s="15">
        <f t="shared" si="791"/>
        <v>0</v>
      </c>
      <c r="AY207" s="47">
        <v>0</v>
      </c>
      <c r="AZ207" s="4">
        <v>0</v>
      </c>
      <c r="BA207" s="15">
        <f t="shared" si="792"/>
        <v>0</v>
      </c>
      <c r="BB207" s="47">
        <v>0</v>
      </c>
      <c r="BC207" s="4">
        <v>0</v>
      </c>
      <c r="BD207" s="15">
        <f t="shared" si="793"/>
        <v>0</v>
      </c>
      <c r="BE207" s="47">
        <v>0</v>
      </c>
      <c r="BF207" s="4">
        <v>0</v>
      </c>
      <c r="BG207" s="15">
        <f t="shared" si="794"/>
        <v>0</v>
      </c>
      <c r="BH207" s="47">
        <v>0</v>
      </c>
      <c r="BI207" s="4">
        <v>0</v>
      </c>
      <c r="BJ207" s="15">
        <f t="shared" si="795"/>
        <v>0</v>
      </c>
      <c r="BK207" s="89">
        <v>4.5999999999999999E-2</v>
      </c>
      <c r="BL207" s="4">
        <v>0.621</v>
      </c>
      <c r="BM207" s="15">
        <f t="shared" si="796"/>
        <v>13500</v>
      </c>
      <c r="BN207" s="47">
        <v>0</v>
      </c>
      <c r="BO207" s="4">
        <v>0</v>
      </c>
      <c r="BP207" s="15">
        <f t="shared" si="797"/>
        <v>0</v>
      </c>
      <c r="BQ207" s="47">
        <v>0</v>
      </c>
      <c r="BR207" s="4">
        <v>0</v>
      </c>
      <c r="BS207" s="15">
        <f t="shared" si="798"/>
        <v>0</v>
      </c>
      <c r="BT207" s="47">
        <v>0</v>
      </c>
      <c r="BU207" s="4">
        <v>0</v>
      </c>
      <c r="BV207" s="15">
        <f t="shared" si="799"/>
        <v>0</v>
      </c>
      <c r="BW207" s="47">
        <v>0</v>
      </c>
      <c r="BX207" s="4">
        <v>0</v>
      </c>
      <c r="BY207" s="15">
        <f t="shared" si="800"/>
        <v>0</v>
      </c>
      <c r="BZ207" s="89">
        <v>0.54</v>
      </c>
      <c r="CA207" s="4">
        <v>6.2640000000000002</v>
      </c>
      <c r="CB207" s="15">
        <f t="shared" si="801"/>
        <v>11600</v>
      </c>
      <c r="CC207" s="89">
        <v>3.5801500000000002</v>
      </c>
      <c r="CD207" s="4">
        <v>46.841000000000001</v>
      </c>
      <c r="CE207" s="15">
        <f t="shared" si="802"/>
        <v>13083.530019691912</v>
      </c>
      <c r="CF207" s="47">
        <v>0</v>
      </c>
      <c r="CG207" s="4">
        <v>0</v>
      </c>
      <c r="CH207" s="15">
        <f t="shared" si="803"/>
        <v>0</v>
      </c>
      <c r="CI207" s="47">
        <v>0</v>
      </c>
      <c r="CJ207" s="4">
        <v>0</v>
      </c>
      <c r="CK207" s="15">
        <f t="shared" si="804"/>
        <v>0</v>
      </c>
      <c r="CL207" s="47">
        <v>0</v>
      </c>
      <c r="CM207" s="4">
        <v>0</v>
      </c>
      <c r="CN207" s="15">
        <f t="shared" si="805"/>
        <v>0</v>
      </c>
      <c r="CO207" s="47">
        <v>0</v>
      </c>
      <c r="CP207" s="4">
        <v>0</v>
      </c>
      <c r="CQ207" s="15">
        <f t="shared" si="806"/>
        <v>0</v>
      </c>
      <c r="CR207" s="47">
        <v>0</v>
      </c>
      <c r="CS207" s="4">
        <v>0</v>
      </c>
      <c r="CT207" s="15">
        <f t="shared" si="807"/>
        <v>0</v>
      </c>
      <c r="CU207" s="47">
        <v>0</v>
      </c>
      <c r="CV207" s="4">
        <v>0</v>
      </c>
      <c r="CW207" s="15">
        <f t="shared" si="808"/>
        <v>0</v>
      </c>
      <c r="CX207" s="47">
        <v>0</v>
      </c>
      <c r="CY207" s="4">
        <v>0</v>
      </c>
      <c r="CZ207" s="15">
        <f t="shared" si="809"/>
        <v>0</v>
      </c>
      <c r="DA207" s="47">
        <v>0</v>
      </c>
      <c r="DB207" s="4">
        <v>0</v>
      </c>
      <c r="DC207" s="15">
        <f t="shared" si="810"/>
        <v>0</v>
      </c>
      <c r="DD207" s="47">
        <v>0</v>
      </c>
      <c r="DE207" s="4">
        <v>0</v>
      </c>
      <c r="DF207" s="15">
        <f t="shared" si="811"/>
        <v>0</v>
      </c>
      <c r="DG207" s="47">
        <v>0</v>
      </c>
      <c r="DH207" s="4">
        <v>0</v>
      </c>
      <c r="DI207" s="15">
        <f t="shared" si="812"/>
        <v>0</v>
      </c>
      <c r="DJ207" s="47">
        <v>0</v>
      </c>
      <c r="DK207" s="4">
        <v>0</v>
      </c>
      <c r="DL207" s="15">
        <f t="shared" si="813"/>
        <v>0</v>
      </c>
      <c r="DM207" s="47">
        <v>0</v>
      </c>
      <c r="DN207" s="4">
        <v>0</v>
      </c>
      <c r="DO207" s="15">
        <f t="shared" si="814"/>
        <v>0</v>
      </c>
      <c r="DP207" s="89">
        <v>0.17179</v>
      </c>
      <c r="DQ207" s="4">
        <v>11.3</v>
      </c>
      <c r="DR207" s="15">
        <f t="shared" si="815"/>
        <v>65777.98474882124</v>
      </c>
      <c r="DS207" s="47">
        <v>0</v>
      </c>
      <c r="DT207" s="4">
        <v>0</v>
      </c>
      <c r="DU207" s="15">
        <f t="shared" si="816"/>
        <v>0</v>
      </c>
      <c r="DV207" s="47">
        <v>0</v>
      </c>
      <c r="DW207" s="4">
        <v>0</v>
      </c>
      <c r="DX207" s="15">
        <f t="shared" si="817"/>
        <v>0</v>
      </c>
      <c r="DY207" s="47">
        <v>0</v>
      </c>
      <c r="DZ207" s="4">
        <v>0</v>
      </c>
      <c r="EA207" s="15">
        <f t="shared" si="818"/>
        <v>0</v>
      </c>
      <c r="EB207" s="89">
        <v>1.44</v>
      </c>
      <c r="EC207" s="4">
        <v>11.88</v>
      </c>
      <c r="ED207" s="15">
        <f t="shared" si="819"/>
        <v>8250</v>
      </c>
      <c r="EE207" s="89">
        <v>19.509</v>
      </c>
      <c r="EF207" s="4">
        <v>196.833</v>
      </c>
      <c r="EG207" s="15">
        <f t="shared" si="820"/>
        <v>10089.343379978471</v>
      </c>
      <c r="EH207" s="6">
        <f t="shared" si="822"/>
        <v>201.38120999999995</v>
      </c>
      <c r="EI207" s="11">
        <f t="shared" si="823"/>
        <v>1135.7539999999999</v>
      </c>
    </row>
    <row r="208" spans="1:139" x14ac:dyDescent="0.3">
      <c r="A208" s="60">
        <v>2024</v>
      </c>
      <c r="B208" s="61" t="s">
        <v>12</v>
      </c>
      <c r="C208" s="47">
        <v>0</v>
      </c>
      <c r="D208" s="4">
        <v>0</v>
      </c>
      <c r="E208" s="15">
        <f t="shared" si="824"/>
        <v>0</v>
      </c>
      <c r="F208" s="47">
        <v>0</v>
      </c>
      <c r="G208" s="4">
        <v>0</v>
      </c>
      <c r="H208" s="15">
        <f t="shared" si="777"/>
        <v>0</v>
      </c>
      <c r="I208" s="47">
        <v>0</v>
      </c>
      <c r="J208" s="4">
        <v>0</v>
      </c>
      <c r="K208" s="15">
        <f t="shared" si="778"/>
        <v>0</v>
      </c>
      <c r="L208" s="47">
        <v>0</v>
      </c>
      <c r="M208" s="4">
        <v>0</v>
      </c>
      <c r="N208" s="15">
        <f t="shared" si="779"/>
        <v>0</v>
      </c>
      <c r="O208" s="47">
        <v>0</v>
      </c>
      <c r="P208" s="4">
        <v>0</v>
      </c>
      <c r="Q208" s="15">
        <f t="shared" si="780"/>
        <v>0</v>
      </c>
      <c r="R208" s="47">
        <v>0</v>
      </c>
      <c r="S208" s="4">
        <v>0</v>
      </c>
      <c r="T208" s="15">
        <f t="shared" si="781"/>
        <v>0</v>
      </c>
      <c r="U208" s="47">
        <v>0</v>
      </c>
      <c r="V208" s="4">
        <v>0</v>
      </c>
      <c r="W208" s="15">
        <f t="shared" si="782"/>
        <v>0</v>
      </c>
      <c r="X208" s="47">
        <v>0</v>
      </c>
      <c r="Y208" s="4">
        <v>0</v>
      </c>
      <c r="Z208" s="15">
        <f t="shared" si="783"/>
        <v>0</v>
      </c>
      <c r="AA208" s="47">
        <v>0</v>
      </c>
      <c r="AB208" s="4">
        <v>0</v>
      </c>
      <c r="AC208" s="15">
        <f t="shared" si="784"/>
        <v>0</v>
      </c>
      <c r="AD208" s="47">
        <v>0</v>
      </c>
      <c r="AE208" s="4">
        <v>0</v>
      </c>
      <c r="AF208" s="15">
        <f t="shared" si="785"/>
        <v>0</v>
      </c>
      <c r="AG208" s="47">
        <v>0</v>
      </c>
      <c r="AH208" s="4">
        <v>0</v>
      </c>
      <c r="AI208" s="15">
        <f t="shared" si="786"/>
        <v>0</v>
      </c>
      <c r="AJ208" s="47">
        <v>0</v>
      </c>
      <c r="AK208" s="4">
        <v>0</v>
      </c>
      <c r="AL208" s="15">
        <f t="shared" si="787"/>
        <v>0</v>
      </c>
      <c r="AM208" s="47">
        <v>0</v>
      </c>
      <c r="AN208" s="4">
        <v>0</v>
      </c>
      <c r="AO208" s="15">
        <f t="shared" si="788"/>
        <v>0</v>
      </c>
      <c r="AP208" s="47">
        <v>0</v>
      </c>
      <c r="AQ208" s="4">
        <v>0</v>
      </c>
      <c r="AR208" s="15">
        <f t="shared" si="789"/>
        <v>0</v>
      </c>
      <c r="AS208" s="47">
        <v>0</v>
      </c>
      <c r="AT208" s="4">
        <v>0</v>
      </c>
      <c r="AU208" s="15">
        <f t="shared" si="790"/>
        <v>0</v>
      </c>
      <c r="AV208" s="47">
        <v>0</v>
      </c>
      <c r="AW208" s="4">
        <v>0</v>
      </c>
      <c r="AX208" s="15">
        <f t="shared" si="791"/>
        <v>0</v>
      </c>
      <c r="AY208" s="47">
        <v>0</v>
      </c>
      <c r="AZ208" s="4">
        <v>0</v>
      </c>
      <c r="BA208" s="15">
        <f t="shared" si="792"/>
        <v>0</v>
      </c>
      <c r="BB208" s="47">
        <v>0</v>
      </c>
      <c r="BC208" s="4">
        <v>0</v>
      </c>
      <c r="BD208" s="15">
        <f t="shared" si="793"/>
        <v>0</v>
      </c>
      <c r="BE208" s="47">
        <v>0</v>
      </c>
      <c r="BF208" s="4">
        <v>0</v>
      </c>
      <c r="BG208" s="15">
        <f t="shared" si="794"/>
        <v>0</v>
      </c>
      <c r="BH208" s="47">
        <v>0</v>
      </c>
      <c r="BI208" s="4">
        <v>0</v>
      </c>
      <c r="BJ208" s="15">
        <f t="shared" si="795"/>
        <v>0</v>
      </c>
      <c r="BK208" s="47">
        <v>0</v>
      </c>
      <c r="BL208" s="4">
        <v>0</v>
      </c>
      <c r="BM208" s="15">
        <f t="shared" si="796"/>
        <v>0</v>
      </c>
      <c r="BN208" s="47">
        <v>0</v>
      </c>
      <c r="BO208" s="4">
        <v>0</v>
      </c>
      <c r="BP208" s="15">
        <f t="shared" si="797"/>
        <v>0</v>
      </c>
      <c r="BQ208" s="47">
        <v>0</v>
      </c>
      <c r="BR208" s="4">
        <v>0</v>
      </c>
      <c r="BS208" s="15">
        <f t="shared" si="798"/>
        <v>0</v>
      </c>
      <c r="BT208" s="47">
        <v>0</v>
      </c>
      <c r="BU208" s="4">
        <v>0</v>
      </c>
      <c r="BV208" s="15">
        <f t="shared" si="799"/>
        <v>0</v>
      </c>
      <c r="BW208" s="47">
        <v>0</v>
      </c>
      <c r="BX208" s="4">
        <v>0</v>
      </c>
      <c r="BY208" s="15">
        <f t="shared" si="800"/>
        <v>0</v>
      </c>
      <c r="BZ208" s="47">
        <v>0</v>
      </c>
      <c r="CA208" s="4">
        <v>0</v>
      </c>
      <c r="CB208" s="15">
        <f t="shared" si="801"/>
        <v>0</v>
      </c>
      <c r="CC208" s="47">
        <v>0</v>
      </c>
      <c r="CD208" s="4">
        <v>0</v>
      </c>
      <c r="CE208" s="15">
        <f t="shared" si="802"/>
        <v>0</v>
      </c>
      <c r="CF208" s="47">
        <v>0</v>
      </c>
      <c r="CG208" s="4">
        <v>0</v>
      </c>
      <c r="CH208" s="15">
        <f t="shared" si="803"/>
        <v>0</v>
      </c>
      <c r="CI208" s="47">
        <v>0</v>
      </c>
      <c r="CJ208" s="4">
        <v>0</v>
      </c>
      <c r="CK208" s="15">
        <f t="shared" si="804"/>
        <v>0</v>
      </c>
      <c r="CL208" s="47">
        <v>0</v>
      </c>
      <c r="CM208" s="4">
        <v>0</v>
      </c>
      <c r="CN208" s="15">
        <f t="shared" si="805"/>
        <v>0</v>
      </c>
      <c r="CO208" s="47">
        <v>0</v>
      </c>
      <c r="CP208" s="4">
        <v>0</v>
      </c>
      <c r="CQ208" s="15">
        <f t="shared" si="806"/>
        <v>0</v>
      </c>
      <c r="CR208" s="47">
        <v>0</v>
      </c>
      <c r="CS208" s="4">
        <v>0</v>
      </c>
      <c r="CT208" s="15">
        <f t="shared" si="807"/>
        <v>0</v>
      </c>
      <c r="CU208" s="47">
        <v>0</v>
      </c>
      <c r="CV208" s="4">
        <v>0</v>
      </c>
      <c r="CW208" s="15">
        <f t="shared" si="808"/>
        <v>0</v>
      </c>
      <c r="CX208" s="47">
        <v>0</v>
      </c>
      <c r="CY208" s="4">
        <v>0</v>
      </c>
      <c r="CZ208" s="15">
        <f t="shared" si="809"/>
        <v>0</v>
      </c>
      <c r="DA208" s="47">
        <v>0</v>
      </c>
      <c r="DB208" s="4">
        <v>0</v>
      </c>
      <c r="DC208" s="15">
        <f t="shared" si="810"/>
        <v>0</v>
      </c>
      <c r="DD208" s="47">
        <v>0</v>
      </c>
      <c r="DE208" s="4">
        <v>0</v>
      </c>
      <c r="DF208" s="15">
        <f t="shared" si="811"/>
        <v>0</v>
      </c>
      <c r="DG208" s="47">
        <v>0</v>
      </c>
      <c r="DH208" s="4">
        <v>0</v>
      </c>
      <c r="DI208" s="15">
        <f t="shared" si="812"/>
        <v>0</v>
      </c>
      <c r="DJ208" s="47">
        <v>0</v>
      </c>
      <c r="DK208" s="4">
        <v>0</v>
      </c>
      <c r="DL208" s="15">
        <f t="shared" si="813"/>
        <v>0</v>
      </c>
      <c r="DM208" s="47">
        <v>0</v>
      </c>
      <c r="DN208" s="4">
        <v>0</v>
      </c>
      <c r="DO208" s="15">
        <f t="shared" si="814"/>
        <v>0</v>
      </c>
      <c r="DP208" s="47">
        <v>0</v>
      </c>
      <c r="DQ208" s="4">
        <v>0</v>
      </c>
      <c r="DR208" s="15">
        <f t="shared" si="815"/>
        <v>0</v>
      </c>
      <c r="DS208" s="47">
        <v>0</v>
      </c>
      <c r="DT208" s="4">
        <v>0</v>
      </c>
      <c r="DU208" s="15">
        <f t="shared" si="816"/>
        <v>0</v>
      </c>
      <c r="DV208" s="47">
        <v>0</v>
      </c>
      <c r="DW208" s="4">
        <v>0</v>
      </c>
      <c r="DX208" s="15">
        <f t="shared" si="817"/>
        <v>0</v>
      </c>
      <c r="DY208" s="47">
        <v>0</v>
      </c>
      <c r="DZ208" s="4">
        <v>0</v>
      </c>
      <c r="EA208" s="15">
        <f t="shared" si="818"/>
        <v>0</v>
      </c>
      <c r="EB208" s="47">
        <v>0</v>
      </c>
      <c r="EC208" s="4">
        <v>0</v>
      </c>
      <c r="ED208" s="15">
        <f t="shared" si="819"/>
        <v>0</v>
      </c>
      <c r="EE208" s="47">
        <v>0</v>
      </c>
      <c r="EF208" s="4">
        <v>0</v>
      </c>
      <c r="EG208" s="15">
        <f t="shared" si="820"/>
        <v>0</v>
      </c>
      <c r="EH208" s="6">
        <f t="shared" si="822"/>
        <v>0</v>
      </c>
      <c r="EI208" s="11">
        <f t="shared" si="823"/>
        <v>0</v>
      </c>
    </row>
    <row r="209" spans="1:139" x14ac:dyDescent="0.3">
      <c r="A209" s="60">
        <v>2024</v>
      </c>
      <c r="B209" s="61" t="s">
        <v>13</v>
      </c>
      <c r="C209" s="47">
        <v>0</v>
      </c>
      <c r="D209" s="4">
        <v>0</v>
      </c>
      <c r="E209" s="15">
        <f t="shared" si="824"/>
        <v>0</v>
      </c>
      <c r="F209" s="47">
        <v>0</v>
      </c>
      <c r="G209" s="4">
        <v>0</v>
      </c>
      <c r="H209" s="15">
        <f t="shared" si="777"/>
        <v>0</v>
      </c>
      <c r="I209" s="47">
        <v>0</v>
      </c>
      <c r="J209" s="4">
        <v>0</v>
      </c>
      <c r="K209" s="15">
        <f t="shared" si="778"/>
        <v>0</v>
      </c>
      <c r="L209" s="47">
        <v>0</v>
      </c>
      <c r="M209" s="4">
        <v>0</v>
      </c>
      <c r="N209" s="15">
        <f t="shared" si="779"/>
        <v>0</v>
      </c>
      <c r="O209" s="47">
        <v>0</v>
      </c>
      <c r="P209" s="4">
        <v>0</v>
      </c>
      <c r="Q209" s="15">
        <f t="shared" si="780"/>
        <v>0</v>
      </c>
      <c r="R209" s="47">
        <v>0</v>
      </c>
      <c r="S209" s="4">
        <v>0</v>
      </c>
      <c r="T209" s="15">
        <f t="shared" si="781"/>
        <v>0</v>
      </c>
      <c r="U209" s="47">
        <v>0</v>
      </c>
      <c r="V209" s="4">
        <v>0</v>
      </c>
      <c r="W209" s="15">
        <f t="shared" si="782"/>
        <v>0</v>
      </c>
      <c r="X209" s="47">
        <v>0</v>
      </c>
      <c r="Y209" s="4">
        <v>0</v>
      </c>
      <c r="Z209" s="15">
        <f t="shared" si="783"/>
        <v>0</v>
      </c>
      <c r="AA209" s="47">
        <v>0</v>
      </c>
      <c r="AB209" s="4">
        <v>0</v>
      </c>
      <c r="AC209" s="15">
        <f t="shared" si="784"/>
        <v>0</v>
      </c>
      <c r="AD209" s="47">
        <v>0</v>
      </c>
      <c r="AE209" s="4">
        <v>0</v>
      </c>
      <c r="AF209" s="15">
        <f t="shared" si="785"/>
        <v>0</v>
      </c>
      <c r="AG209" s="47">
        <v>0</v>
      </c>
      <c r="AH209" s="4">
        <v>0</v>
      </c>
      <c r="AI209" s="15">
        <f t="shared" si="786"/>
        <v>0</v>
      </c>
      <c r="AJ209" s="47">
        <v>0</v>
      </c>
      <c r="AK209" s="4">
        <v>0</v>
      </c>
      <c r="AL209" s="15">
        <f t="shared" si="787"/>
        <v>0</v>
      </c>
      <c r="AM209" s="47">
        <v>0</v>
      </c>
      <c r="AN209" s="4">
        <v>0</v>
      </c>
      <c r="AO209" s="15">
        <f t="shared" si="788"/>
        <v>0</v>
      </c>
      <c r="AP209" s="47">
        <v>0</v>
      </c>
      <c r="AQ209" s="4">
        <v>0</v>
      </c>
      <c r="AR209" s="15">
        <f t="shared" si="789"/>
        <v>0</v>
      </c>
      <c r="AS209" s="47">
        <v>0</v>
      </c>
      <c r="AT209" s="4">
        <v>0</v>
      </c>
      <c r="AU209" s="15">
        <f t="shared" si="790"/>
        <v>0</v>
      </c>
      <c r="AV209" s="47">
        <v>0</v>
      </c>
      <c r="AW209" s="4">
        <v>0</v>
      </c>
      <c r="AX209" s="15">
        <f t="shared" si="791"/>
        <v>0</v>
      </c>
      <c r="AY209" s="47">
        <v>0</v>
      </c>
      <c r="AZ209" s="4">
        <v>0</v>
      </c>
      <c r="BA209" s="15">
        <f t="shared" si="792"/>
        <v>0</v>
      </c>
      <c r="BB209" s="47">
        <v>0</v>
      </c>
      <c r="BC209" s="4">
        <v>0</v>
      </c>
      <c r="BD209" s="15">
        <f t="shared" si="793"/>
        <v>0</v>
      </c>
      <c r="BE209" s="47">
        <v>0</v>
      </c>
      <c r="BF209" s="4">
        <v>0</v>
      </c>
      <c r="BG209" s="15">
        <f t="shared" si="794"/>
        <v>0</v>
      </c>
      <c r="BH209" s="47">
        <v>0</v>
      </c>
      <c r="BI209" s="4">
        <v>0</v>
      </c>
      <c r="BJ209" s="15">
        <f t="shared" si="795"/>
        <v>0</v>
      </c>
      <c r="BK209" s="47">
        <v>0</v>
      </c>
      <c r="BL209" s="4">
        <v>0</v>
      </c>
      <c r="BM209" s="15">
        <f t="shared" si="796"/>
        <v>0</v>
      </c>
      <c r="BN209" s="47">
        <v>0</v>
      </c>
      <c r="BO209" s="4">
        <v>0</v>
      </c>
      <c r="BP209" s="15">
        <f t="shared" si="797"/>
        <v>0</v>
      </c>
      <c r="BQ209" s="47">
        <v>0</v>
      </c>
      <c r="BR209" s="4">
        <v>0</v>
      </c>
      <c r="BS209" s="15">
        <f t="shared" si="798"/>
        <v>0</v>
      </c>
      <c r="BT209" s="47">
        <v>0</v>
      </c>
      <c r="BU209" s="4">
        <v>0</v>
      </c>
      <c r="BV209" s="15">
        <f t="shared" si="799"/>
        <v>0</v>
      </c>
      <c r="BW209" s="47">
        <v>0</v>
      </c>
      <c r="BX209" s="4">
        <v>0</v>
      </c>
      <c r="BY209" s="15">
        <f t="shared" si="800"/>
        <v>0</v>
      </c>
      <c r="BZ209" s="47">
        <v>0</v>
      </c>
      <c r="CA209" s="4">
        <v>0</v>
      </c>
      <c r="CB209" s="15">
        <f t="shared" si="801"/>
        <v>0</v>
      </c>
      <c r="CC209" s="47">
        <v>0</v>
      </c>
      <c r="CD209" s="4">
        <v>0</v>
      </c>
      <c r="CE209" s="15">
        <f t="shared" si="802"/>
        <v>0</v>
      </c>
      <c r="CF209" s="47">
        <v>0</v>
      </c>
      <c r="CG209" s="4">
        <v>0</v>
      </c>
      <c r="CH209" s="15">
        <f t="shared" si="803"/>
        <v>0</v>
      </c>
      <c r="CI209" s="47">
        <v>0</v>
      </c>
      <c r="CJ209" s="4">
        <v>0</v>
      </c>
      <c r="CK209" s="15">
        <f t="shared" si="804"/>
        <v>0</v>
      </c>
      <c r="CL209" s="47">
        <v>0</v>
      </c>
      <c r="CM209" s="4">
        <v>0</v>
      </c>
      <c r="CN209" s="15">
        <f t="shared" si="805"/>
        <v>0</v>
      </c>
      <c r="CO209" s="47">
        <v>0</v>
      </c>
      <c r="CP209" s="4">
        <v>0</v>
      </c>
      <c r="CQ209" s="15">
        <f t="shared" si="806"/>
        <v>0</v>
      </c>
      <c r="CR209" s="47">
        <v>0</v>
      </c>
      <c r="CS209" s="4">
        <v>0</v>
      </c>
      <c r="CT209" s="15">
        <f t="shared" si="807"/>
        <v>0</v>
      </c>
      <c r="CU209" s="47">
        <v>0</v>
      </c>
      <c r="CV209" s="4">
        <v>0</v>
      </c>
      <c r="CW209" s="15">
        <f t="shared" si="808"/>
        <v>0</v>
      </c>
      <c r="CX209" s="47">
        <v>0</v>
      </c>
      <c r="CY209" s="4">
        <v>0</v>
      </c>
      <c r="CZ209" s="15">
        <f t="shared" si="809"/>
        <v>0</v>
      </c>
      <c r="DA209" s="47">
        <v>0</v>
      </c>
      <c r="DB209" s="4">
        <v>0</v>
      </c>
      <c r="DC209" s="15">
        <f t="shared" si="810"/>
        <v>0</v>
      </c>
      <c r="DD209" s="47">
        <v>0</v>
      </c>
      <c r="DE209" s="4">
        <v>0</v>
      </c>
      <c r="DF209" s="15">
        <f t="shared" si="811"/>
        <v>0</v>
      </c>
      <c r="DG209" s="47">
        <v>0</v>
      </c>
      <c r="DH209" s="4">
        <v>0</v>
      </c>
      <c r="DI209" s="15">
        <f t="shared" si="812"/>
        <v>0</v>
      </c>
      <c r="DJ209" s="47">
        <v>0</v>
      </c>
      <c r="DK209" s="4">
        <v>0</v>
      </c>
      <c r="DL209" s="15">
        <f t="shared" si="813"/>
        <v>0</v>
      </c>
      <c r="DM209" s="47">
        <v>0</v>
      </c>
      <c r="DN209" s="4">
        <v>0</v>
      </c>
      <c r="DO209" s="15">
        <f t="shared" si="814"/>
        <v>0</v>
      </c>
      <c r="DP209" s="47">
        <v>0</v>
      </c>
      <c r="DQ209" s="4">
        <v>0</v>
      </c>
      <c r="DR209" s="15">
        <f t="shared" si="815"/>
        <v>0</v>
      </c>
      <c r="DS209" s="47">
        <v>0</v>
      </c>
      <c r="DT209" s="4">
        <v>0</v>
      </c>
      <c r="DU209" s="15">
        <f t="shared" si="816"/>
        <v>0</v>
      </c>
      <c r="DV209" s="47">
        <v>0</v>
      </c>
      <c r="DW209" s="4">
        <v>0</v>
      </c>
      <c r="DX209" s="15">
        <f t="shared" si="817"/>
        <v>0</v>
      </c>
      <c r="DY209" s="47">
        <v>0</v>
      </c>
      <c r="DZ209" s="4">
        <v>0</v>
      </c>
      <c r="EA209" s="15">
        <f t="shared" si="818"/>
        <v>0</v>
      </c>
      <c r="EB209" s="47">
        <v>0</v>
      </c>
      <c r="EC209" s="4">
        <v>0</v>
      </c>
      <c r="ED209" s="15">
        <f t="shared" si="819"/>
        <v>0</v>
      </c>
      <c r="EE209" s="47">
        <v>0</v>
      </c>
      <c r="EF209" s="4">
        <v>0</v>
      </c>
      <c r="EG209" s="15">
        <f t="shared" si="820"/>
        <v>0</v>
      </c>
      <c r="EH209" s="6">
        <f t="shared" si="822"/>
        <v>0</v>
      </c>
      <c r="EI209" s="11">
        <f t="shared" si="823"/>
        <v>0</v>
      </c>
    </row>
    <row r="210" spans="1:139" x14ac:dyDescent="0.3">
      <c r="A210" s="60">
        <v>2024</v>
      </c>
      <c r="B210" s="61" t="s">
        <v>14</v>
      </c>
      <c r="C210" s="47">
        <v>0</v>
      </c>
      <c r="D210" s="4">
        <v>0</v>
      </c>
      <c r="E210" s="15">
        <f t="shared" si="824"/>
        <v>0</v>
      </c>
      <c r="F210" s="47">
        <v>0</v>
      </c>
      <c r="G210" s="4">
        <v>0</v>
      </c>
      <c r="H210" s="15">
        <f t="shared" si="777"/>
        <v>0</v>
      </c>
      <c r="I210" s="47">
        <v>0</v>
      </c>
      <c r="J210" s="4">
        <v>0</v>
      </c>
      <c r="K210" s="15">
        <f t="shared" si="778"/>
        <v>0</v>
      </c>
      <c r="L210" s="47">
        <v>0</v>
      </c>
      <c r="M210" s="4">
        <v>0</v>
      </c>
      <c r="N210" s="15">
        <f t="shared" si="779"/>
        <v>0</v>
      </c>
      <c r="O210" s="47">
        <v>0</v>
      </c>
      <c r="P210" s="4">
        <v>0</v>
      </c>
      <c r="Q210" s="15">
        <f t="shared" si="780"/>
        <v>0</v>
      </c>
      <c r="R210" s="47">
        <v>0</v>
      </c>
      <c r="S210" s="4">
        <v>0</v>
      </c>
      <c r="T210" s="15">
        <f t="shared" si="781"/>
        <v>0</v>
      </c>
      <c r="U210" s="47">
        <v>0</v>
      </c>
      <c r="V210" s="4">
        <v>0</v>
      </c>
      <c r="W210" s="15">
        <f t="shared" si="782"/>
        <v>0</v>
      </c>
      <c r="X210" s="47">
        <v>0</v>
      </c>
      <c r="Y210" s="4">
        <v>0</v>
      </c>
      <c r="Z210" s="15">
        <f t="shared" si="783"/>
        <v>0</v>
      </c>
      <c r="AA210" s="47">
        <v>0</v>
      </c>
      <c r="AB210" s="4">
        <v>0</v>
      </c>
      <c r="AC210" s="15">
        <f t="shared" si="784"/>
        <v>0</v>
      </c>
      <c r="AD210" s="47">
        <v>0</v>
      </c>
      <c r="AE210" s="4">
        <v>0</v>
      </c>
      <c r="AF210" s="15">
        <f t="shared" si="785"/>
        <v>0</v>
      </c>
      <c r="AG210" s="47">
        <v>0</v>
      </c>
      <c r="AH210" s="4">
        <v>0</v>
      </c>
      <c r="AI210" s="15">
        <f t="shared" si="786"/>
        <v>0</v>
      </c>
      <c r="AJ210" s="47">
        <v>0</v>
      </c>
      <c r="AK210" s="4">
        <v>0</v>
      </c>
      <c r="AL210" s="15">
        <f t="shared" si="787"/>
        <v>0</v>
      </c>
      <c r="AM210" s="47">
        <v>0</v>
      </c>
      <c r="AN210" s="4">
        <v>0</v>
      </c>
      <c r="AO210" s="15">
        <f t="shared" si="788"/>
        <v>0</v>
      </c>
      <c r="AP210" s="47">
        <v>0</v>
      </c>
      <c r="AQ210" s="4">
        <v>0</v>
      </c>
      <c r="AR210" s="15">
        <f t="shared" si="789"/>
        <v>0</v>
      </c>
      <c r="AS210" s="47">
        <v>0</v>
      </c>
      <c r="AT210" s="4">
        <v>0</v>
      </c>
      <c r="AU210" s="15">
        <f t="shared" si="790"/>
        <v>0</v>
      </c>
      <c r="AV210" s="47">
        <v>0</v>
      </c>
      <c r="AW210" s="4">
        <v>0</v>
      </c>
      <c r="AX210" s="15">
        <f t="shared" si="791"/>
        <v>0</v>
      </c>
      <c r="AY210" s="47">
        <v>0</v>
      </c>
      <c r="AZ210" s="4">
        <v>0</v>
      </c>
      <c r="BA210" s="15">
        <f t="shared" si="792"/>
        <v>0</v>
      </c>
      <c r="BB210" s="47">
        <v>0</v>
      </c>
      <c r="BC210" s="4">
        <v>0</v>
      </c>
      <c r="BD210" s="15">
        <f t="shared" si="793"/>
        <v>0</v>
      </c>
      <c r="BE210" s="47">
        <v>0</v>
      </c>
      <c r="BF210" s="4">
        <v>0</v>
      </c>
      <c r="BG210" s="15">
        <f t="shared" si="794"/>
        <v>0</v>
      </c>
      <c r="BH210" s="47">
        <v>0</v>
      </c>
      <c r="BI210" s="4">
        <v>0</v>
      </c>
      <c r="BJ210" s="15">
        <f t="shared" si="795"/>
        <v>0</v>
      </c>
      <c r="BK210" s="47">
        <v>0</v>
      </c>
      <c r="BL210" s="4">
        <v>0</v>
      </c>
      <c r="BM210" s="15">
        <f t="shared" si="796"/>
        <v>0</v>
      </c>
      <c r="BN210" s="47">
        <v>0</v>
      </c>
      <c r="BO210" s="4">
        <v>0</v>
      </c>
      <c r="BP210" s="15">
        <f t="shared" si="797"/>
        <v>0</v>
      </c>
      <c r="BQ210" s="47">
        <v>0</v>
      </c>
      <c r="BR210" s="4">
        <v>0</v>
      </c>
      <c r="BS210" s="15">
        <f t="shared" si="798"/>
        <v>0</v>
      </c>
      <c r="BT210" s="47">
        <v>0</v>
      </c>
      <c r="BU210" s="4">
        <v>0</v>
      </c>
      <c r="BV210" s="15">
        <f t="shared" si="799"/>
        <v>0</v>
      </c>
      <c r="BW210" s="47">
        <v>0</v>
      </c>
      <c r="BX210" s="4">
        <v>0</v>
      </c>
      <c r="BY210" s="15">
        <f t="shared" si="800"/>
        <v>0</v>
      </c>
      <c r="BZ210" s="47">
        <v>0</v>
      </c>
      <c r="CA210" s="4">
        <v>0</v>
      </c>
      <c r="CB210" s="15">
        <f t="shared" si="801"/>
        <v>0</v>
      </c>
      <c r="CC210" s="47">
        <v>0</v>
      </c>
      <c r="CD210" s="4">
        <v>0</v>
      </c>
      <c r="CE210" s="15">
        <f t="shared" si="802"/>
        <v>0</v>
      </c>
      <c r="CF210" s="47">
        <v>0</v>
      </c>
      <c r="CG210" s="4">
        <v>0</v>
      </c>
      <c r="CH210" s="15">
        <f t="shared" si="803"/>
        <v>0</v>
      </c>
      <c r="CI210" s="47">
        <v>0</v>
      </c>
      <c r="CJ210" s="4">
        <v>0</v>
      </c>
      <c r="CK210" s="15">
        <f t="shared" si="804"/>
        <v>0</v>
      </c>
      <c r="CL210" s="47">
        <v>0</v>
      </c>
      <c r="CM210" s="4">
        <v>0</v>
      </c>
      <c r="CN210" s="15">
        <f t="shared" si="805"/>
        <v>0</v>
      </c>
      <c r="CO210" s="47">
        <v>0</v>
      </c>
      <c r="CP210" s="4">
        <v>0</v>
      </c>
      <c r="CQ210" s="15">
        <f t="shared" si="806"/>
        <v>0</v>
      </c>
      <c r="CR210" s="47">
        <v>0</v>
      </c>
      <c r="CS210" s="4">
        <v>0</v>
      </c>
      <c r="CT210" s="15">
        <f t="shared" si="807"/>
        <v>0</v>
      </c>
      <c r="CU210" s="47">
        <v>0</v>
      </c>
      <c r="CV210" s="4">
        <v>0</v>
      </c>
      <c r="CW210" s="15">
        <f t="shared" si="808"/>
        <v>0</v>
      </c>
      <c r="CX210" s="47">
        <v>0</v>
      </c>
      <c r="CY210" s="4">
        <v>0</v>
      </c>
      <c r="CZ210" s="15">
        <f t="shared" si="809"/>
        <v>0</v>
      </c>
      <c r="DA210" s="47">
        <v>0</v>
      </c>
      <c r="DB210" s="4">
        <v>0</v>
      </c>
      <c r="DC210" s="15">
        <f t="shared" si="810"/>
        <v>0</v>
      </c>
      <c r="DD210" s="47">
        <v>0</v>
      </c>
      <c r="DE210" s="4">
        <v>0</v>
      </c>
      <c r="DF210" s="15">
        <f t="shared" si="811"/>
        <v>0</v>
      </c>
      <c r="DG210" s="47">
        <v>0</v>
      </c>
      <c r="DH210" s="4">
        <v>0</v>
      </c>
      <c r="DI210" s="15">
        <f t="shared" si="812"/>
        <v>0</v>
      </c>
      <c r="DJ210" s="47">
        <v>0</v>
      </c>
      <c r="DK210" s="4">
        <v>0</v>
      </c>
      <c r="DL210" s="15">
        <f t="shared" si="813"/>
        <v>0</v>
      </c>
      <c r="DM210" s="47">
        <v>0</v>
      </c>
      <c r="DN210" s="4">
        <v>0</v>
      </c>
      <c r="DO210" s="15">
        <f t="shared" si="814"/>
        <v>0</v>
      </c>
      <c r="DP210" s="47">
        <v>0</v>
      </c>
      <c r="DQ210" s="4">
        <v>0</v>
      </c>
      <c r="DR210" s="15">
        <f t="shared" si="815"/>
        <v>0</v>
      </c>
      <c r="DS210" s="47">
        <v>0</v>
      </c>
      <c r="DT210" s="4">
        <v>0</v>
      </c>
      <c r="DU210" s="15">
        <f t="shared" si="816"/>
        <v>0</v>
      </c>
      <c r="DV210" s="47">
        <v>0</v>
      </c>
      <c r="DW210" s="4">
        <v>0</v>
      </c>
      <c r="DX210" s="15">
        <f t="shared" si="817"/>
        <v>0</v>
      </c>
      <c r="DY210" s="47">
        <v>0</v>
      </c>
      <c r="DZ210" s="4">
        <v>0</v>
      </c>
      <c r="EA210" s="15">
        <f t="shared" si="818"/>
        <v>0</v>
      </c>
      <c r="EB210" s="47">
        <v>0</v>
      </c>
      <c r="EC210" s="4">
        <v>0</v>
      </c>
      <c r="ED210" s="15">
        <f t="shared" si="819"/>
        <v>0</v>
      </c>
      <c r="EE210" s="47">
        <v>0</v>
      </c>
      <c r="EF210" s="4">
        <v>0</v>
      </c>
      <c r="EG210" s="15">
        <f t="shared" si="820"/>
        <v>0</v>
      </c>
      <c r="EH210" s="6">
        <f t="shared" si="822"/>
        <v>0</v>
      </c>
      <c r="EI210" s="11">
        <f t="shared" si="823"/>
        <v>0</v>
      </c>
    </row>
    <row r="211" spans="1:139" x14ac:dyDescent="0.3">
      <c r="A211" s="60">
        <v>2024</v>
      </c>
      <c r="B211" s="15" t="s">
        <v>15</v>
      </c>
      <c r="C211" s="47">
        <v>0</v>
      </c>
      <c r="D211" s="4">
        <v>0</v>
      </c>
      <c r="E211" s="15">
        <f t="shared" si="824"/>
        <v>0</v>
      </c>
      <c r="F211" s="47">
        <v>0</v>
      </c>
      <c r="G211" s="4">
        <v>0</v>
      </c>
      <c r="H211" s="15">
        <f t="shared" si="777"/>
        <v>0</v>
      </c>
      <c r="I211" s="47">
        <v>0</v>
      </c>
      <c r="J211" s="4">
        <v>0</v>
      </c>
      <c r="K211" s="15">
        <f t="shared" si="778"/>
        <v>0</v>
      </c>
      <c r="L211" s="47">
        <v>0</v>
      </c>
      <c r="M211" s="4">
        <v>0</v>
      </c>
      <c r="N211" s="15">
        <f t="shared" si="779"/>
        <v>0</v>
      </c>
      <c r="O211" s="47">
        <v>0</v>
      </c>
      <c r="P211" s="4">
        <v>0</v>
      </c>
      <c r="Q211" s="15">
        <f t="shared" si="780"/>
        <v>0</v>
      </c>
      <c r="R211" s="47">
        <v>0</v>
      </c>
      <c r="S211" s="4">
        <v>0</v>
      </c>
      <c r="T211" s="15">
        <f t="shared" si="781"/>
        <v>0</v>
      </c>
      <c r="U211" s="47">
        <v>0</v>
      </c>
      <c r="V211" s="4">
        <v>0</v>
      </c>
      <c r="W211" s="15">
        <f t="shared" si="782"/>
        <v>0</v>
      </c>
      <c r="X211" s="47">
        <v>0</v>
      </c>
      <c r="Y211" s="4">
        <v>0</v>
      </c>
      <c r="Z211" s="15">
        <f t="shared" si="783"/>
        <v>0</v>
      </c>
      <c r="AA211" s="47">
        <v>0</v>
      </c>
      <c r="AB211" s="4">
        <v>0</v>
      </c>
      <c r="AC211" s="15">
        <f t="shared" si="784"/>
        <v>0</v>
      </c>
      <c r="AD211" s="47">
        <v>0</v>
      </c>
      <c r="AE211" s="4">
        <v>0</v>
      </c>
      <c r="AF211" s="15">
        <f t="shared" si="785"/>
        <v>0</v>
      </c>
      <c r="AG211" s="47">
        <v>0</v>
      </c>
      <c r="AH211" s="4">
        <v>0</v>
      </c>
      <c r="AI211" s="15">
        <f t="shared" si="786"/>
        <v>0</v>
      </c>
      <c r="AJ211" s="47">
        <v>0</v>
      </c>
      <c r="AK211" s="4">
        <v>0</v>
      </c>
      <c r="AL211" s="15">
        <f t="shared" si="787"/>
        <v>0</v>
      </c>
      <c r="AM211" s="47">
        <v>0</v>
      </c>
      <c r="AN211" s="4">
        <v>0</v>
      </c>
      <c r="AO211" s="15">
        <f t="shared" si="788"/>
        <v>0</v>
      </c>
      <c r="AP211" s="47">
        <v>0</v>
      </c>
      <c r="AQ211" s="4">
        <v>0</v>
      </c>
      <c r="AR211" s="15">
        <f t="shared" si="789"/>
        <v>0</v>
      </c>
      <c r="AS211" s="47">
        <v>0</v>
      </c>
      <c r="AT211" s="4">
        <v>0</v>
      </c>
      <c r="AU211" s="15">
        <f t="shared" si="790"/>
        <v>0</v>
      </c>
      <c r="AV211" s="47">
        <v>0</v>
      </c>
      <c r="AW211" s="4">
        <v>0</v>
      </c>
      <c r="AX211" s="15">
        <f t="shared" si="791"/>
        <v>0</v>
      </c>
      <c r="AY211" s="47">
        <v>0</v>
      </c>
      <c r="AZ211" s="4">
        <v>0</v>
      </c>
      <c r="BA211" s="15">
        <f t="shared" si="792"/>
        <v>0</v>
      </c>
      <c r="BB211" s="47">
        <v>0</v>
      </c>
      <c r="BC211" s="4">
        <v>0</v>
      </c>
      <c r="BD211" s="15">
        <f t="shared" si="793"/>
        <v>0</v>
      </c>
      <c r="BE211" s="47">
        <v>0</v>
      </c>
      <c r="BF211" s="4">
        <v>0</v>
      </c>
      <c r="BG211" s="15">
        <f t="shared" si="794"/>
        <v>0</v>
      </c>
      <c r="BH211" s="47">
        <v>0</v>
      </c>
      <c r="BI211" s="4">
        <v>0</v>
      </c>
      <c r="BJ211" s="15">
        <f t="shared" si="795"/>
        <v>0</v>
      </c>
      <c r="BK211" s="47">
        <v>0</v>
      </c>
      <c r="BL211" s="4">
        <v>0</v>
      </c>
      <c r="BM211" s="15">
        <f t="shared" si="796"/>
        <v>0</v>
      </c>
      <c r="BN211" s="47">
        <v>0</v>
      </c>
      <c r="BO211" s="4">
        <v>0</v>
      </c>
      <c r="BP211" s="15">
        <f t="shared" si="797"/>
        <v>0</v>
      </c>
      <c r="BQ211" s="47">
        <v>0</v>
      </c>
      <c r="BR211" s="4">
        <v>0</v>
      </c>
      <c r="BS211" s="15">
        <f t="shared" si="798"/>
        <v>0</v>
      </c>
      <c r="BT211" s="47">
        <v>0</v>
      </c>
      <c r="BU211" s="4">
        <v>0</v>
      </c>
      <c r="BV211" s="15">
        <f t="shared" si="799"/>
        <v>0</v>
      </c>
      <c r="BW211" s="47">
        <v>0</v>
      </c>
      <c r="BX211" s="4">
        <v>0</v>
      </c>
      <c r="BY211" s="15">
        <f t="shared" si="800"/>
        <v>0</v>
      </c>
      <c r="BZ211" s="47">
        <v>0</v>
      </c>
      <c r="CA211" s="4">
        <v>0</v>
      </c>
      <c r="CB211" s="15">
        <f t="shared" si="801"/>
        <v>0</v>
      </c>
      <c r="CC211" s="47">
        <v>0</v>
      </c>
      <c r="CD211" s="4">
        <v>0</v>
      </c>
      <c r="CE211" s="15">
        <f t="shared" si="802"/>
        <v>0</v>
      </c>
      <c r="CF211" s="47">
        <v>0</v>
      </c>
      <c r="CG211" s="4">
        <v>0</v>
      </c>
      <c r="CH211" s="15">
        <f t="shared" si="803"/>
        <v>0</v>
      </c>
      <c r="CI211" s="47">
        <v>0</v>
      </c>
      <c r="CJ211" s="4">
        <v>0</v>
      </c>
      <c r="CK211" s="15">
        <f t="shared" si="804"/>
        <v>0</v>
      </c>
      <c r="CL211" s="47">
        <v>0</v>
      </c>
      <c r="CM211" s="4">
        <v>0</v>
      </c>
      <c r="CN211" s="15">
        <f t="shared" si="805"/>
        <v>0</v>
      </c>
      <c r="CO211" s="47">
        <v>0</v>
      </c>
      <c r="CP211" s="4">
        <v>0</v>
      </c>
      <c r="CQ211" s="15">
        <f t="shared" si="806"/>
        <v>0</v>
      </c>
      <c r="CR211" s="47">
        <v>0</v>
      </c>
      <c r="CS211" s="4">
        <v>0</v>
      </c>
      <c r="CT211" s="15">
        <f t="shared" si="807"/>
        <v>0</v>
      </c>
      <c r="CU211" s="47">
        <v>0</v>
      </c>
      <c r="CV211" s="4">
        <v>0</v>
      </c>
      <c r="CW211" s="15">
        <f t="shared" si="808"/>
        <v>0</v>
      </c>
      <c r="CX211" s="47">
        <v>0</v>
      </c>
      <c r="CY211" s="4">
        <v>0</v>
      </c>
      <c r="CZ211" s="15">
        <f t="shared" si="809"/>
        <v>0</v>
      </c>
      <c r="DA211" s="47">
        <v>0</v>
      </c>
      <c r="DB211" s="4">
        <v>0</v>
      </c>
      <c r="DC211" s="15">
        <f t="shared" si="810"/>
        <v>0</v>
      </c>
      <c r="DD211" s="47">
        <v>0</v>
      </c>
      <c r="DE211" s="4">
        <v>0</v>
      </c>
      <c r="DF211" s="15">
        <f t="shared" si="811"/>
        <v>0</v>
      </c>
      <c r="DG211" s="47">
        <v>0</v>
      </c>
      <c r="DH211" s="4">
        <v>0</v>
      </c>
      <c r="DI211" s="15">
        <f t="shared" si="812"/>
        <v>0</v>
      </c>
      <c r="DJ211" s="47">
        <v>0</v>
      </c>
      <c r="DK211" s="4">
        <v>0</v>
      </c>
      <c r="DL211" s="15">
        <f t="shared" si="813"/>
        <v>0</v>
      </c>
      <c r="DM211" s="47">
        <v>0</v>
      </c>
      <c r="DN211" s="4">
        <v>0</v>
      </c>
      <c r="DO211" s="15">
        <f t="shared" si="814"/>
        <v>0</v>
      </c>
      <c r="DP211" s="47">
        <v>0</v>
      </c>
      <c r="DQ211" s="4">
        <v>0</v>
      </c>
      <c r="DR211" s="15">
        <f t="shared" si="815"/>
        <v>0</v>
      </c>
      <c r="DS211" s="47">
        <v>0</v>
      </c>
      <c r="DT211" s="4">
        <v>0</v>
      </c>
      <c r="DU211" s="15">
        <f t="shared" si="816"/>
        <v>0</v>
      </c>
      <c r="DV211" s="47">
        <v>0</v>
      </c>
      <c r="DW211" s="4">
        <v>0</v>
      </c>
      <c r="DX211" s="15">
        <f t="shared" si="817"/>
        <v>0</v>
      </c>
      <c r="DY211" s="47">
        <v>0</v>
      </c>
      <c r="DZ211" s="4">
        <v>0</v>
      </c>
      <c r="EA211" s="15">
        <f t="shared" si="818"/>
        <v>0</v>
      </c>
      <c r="EB211" s="47">
        <v>0</v>
      </c>
      <c r="EC211" s="4">
        <v>0</v>
      </c>
      <c r="ED211" s="15">
        <f t="shared" si="819"/>
        <v>0</v>
      </c>
      <c r="EE211" s="47">
        <v>0</v>
      </c>
      <c r="EF211" s="4">
        <v>0</v>
      </c>
      <c r="EG211" s="15">
        <f t="shared" si="820"/>
        <v>0</v>
      </c>
      <c r="EH211" s="6">
        <f t="shared" si="822"/>
        <v>0</v>
      </c>
      <c r="EI211" s="11">
        <f t="shared" si="823"/>
        <v>0</v>
      </c>
    </row>
    <row r="212" spans="1:139" x14ac:dyDescent="0.3">
      <c r="A212" s="60">
        <v>2024</v>
      </c>
      <c r="B212" s="61" t="s">
        <v>16</v>
      </c>
      <c r="C212" s="47">
        <v>0</v>
      </c>
      <c r="D212" s="4">
        <v>0</v>
      </c>
      <c r="E212" s="15">
        <f t="shared" si="824"/>
        <v>0</v>
      </c>
      <c r="F212" s="47">
        <v>0</v>
      </c>
      <c r="G212" s="4">
        <v>0</v>
      </c>
      <c r="H212" s="15">
        <f t="shared" si="777"/>
        <v>0</v>
      </c>
      <c r="I212" s="47">
        <v>0</v>
      </c>
      <c r="J212" s="4">
        <v>0</v>
      </c>
      <c r="K212" s="15">
        <f t="shared" si="778"/>
        <v>0</v>
      </c>
      <c r="L212" s="47">
        <v>0</v>
      </c>
      <c r="M212" s="4">
        <v>0</v>
      </c>
      <c r="N212" s="15">
        <f t="shared" si="779"/>
        <v>0</v>
      </c>
      <c r="O212" s="47">
        <v>0</v>
      </c>
      <c r="P212" s="4">
        <v>0</v>
      </c>
      <c r="Q212" s="15">
        <f t="shared" si="780"/>
        <v>0</v>
      </c>
      <c r="R212" s="47">
        <v>0</v>
      </c>
      <c r="S212" s="4">
        <v>0</v>
      </c>
      <c r="T212" s="15">
        <f t="shared" si="781"/>
        <v>0</v>
      </c>
      <c r="U212" s="47">
        <v>0</v>
      </c>
      <c r="V212" s="4">
        <v>0</v>
      </c>
      <c r="W212" s="15">
        <f t="shared" si="782"/>
        <v>0</v>
      </c>
      <c r="X212" s="47">
        <v>0</v>
      </c>
      <c r="Y212" s="4">
        <v>0</v>
      </c>
      <c r="Z212" s="15">
        <f t="shared" si="783"/>
        <v>0</v>
      </c>
      <c r="AA212" s="47">
        <v>0</v>
      </c>
      <c r="AB212" s="4">
        <v>0</v>
      </c>
      <c r="AC212" s="15">
        <f t="shared" si="784"/>
        <v>0</v>
      </c>
      <c r="AD212" s="47">
        <v>0</v>
      </c>
      <c r="AE212" s="4">
        <v>0</v>
      </c>
      <c r="AF212" s="15">
        <f t="shared" si="785"/>
        <v>0</v>
      </c>
      <c r="AG212" s="47">
        <v>0</v>
      </c>
      <c r="AH212" s="4">
        <v>0</v>
      </c>
      <c r="AI212" s="15">
        <f t="shared" si="786"/>
        <v>0</v>
      </c>
      <c r="AJ212" s="47">
        <v>0</v>
      </c>
      <c r="AK212" s="4">
        <v>0</v>
      </c>
      <c r="AL212" s="15">
        <f t="shared" si="787"/>
        <v>0</v>
      </c>
      <c r="AM212" s="47">
        <v>0</v>
      </c>
      <c r="AN212" s="4">
        <v>0</v>
      </c>
      <c r="AO212" s="15">
        <f t="shared" si="788"/>
        <v>0</v>
      </c>
      <c r="AP212" s="47">
        <v>0</v>
      </c>
      <c r="AQ212" s="4">
        <v>0</v>
      </c>
      <c r="AR212" s="15">
        <f t="shared" si="789"/>
        <v>0</v>
      </c>
      <c r="AS212" s="47">
        <v>0</v>
      </c>
      <c r="AT212" s="4">
        <v>0</v>
      </c>
      <c r="AU212" s="15">
        <f t="shared" si="790"/>
        <v>0</v>
      </c>
      <c r="AV212" s="47">
        <v>0</v>
      </c>
      <c r="AW212" s="4">
        <v>0</v>
      </c>
      <c r="AX212" s="15">
        <f t="shared" si="791"/>
        <v>0</v>
      </c>
      <c r="AY212" s="47">
        <v>0</v>
      </c>
      <c r="AZ212" s="4">
        <v>0</v>
      </c>
      <c r="BA212" s="15">
        <f t="shared" si="792"/>
        <v>0</v>
      </c>
      <c r="BB212" s="47">
        <v>0</v>
      </c>
      <c r="BC212" s="4">
        <v>0</v>
      </c>
      <c r="BD212" s="15">
        <f t="shared" si="793"/>
        <v>0</v>
      </c>
      <c r="BE212" s="47">
        <v>0</v>
      </c>
      <c r="BF212" s="4">
        <v>0</v>
      </c>
      <c r="BG212" s="15">
        <f t="shared" si="794"/>
        <v>0</v>
      </c>
      <c r="BH212" s="47">
        <v>0</v>
      </c>
      <c r="BI212" s="4">
        <v>0</v>
      </c>
      <c r="BJ212" s="15">
        <f t="shared" si="795"/>
        <v>0</v>
      </c>
      <c r="BK212" s="47">
        <v>0</v>
      </c>
      <c r="BL212" s="4">
        <v>0</v>
      </c>
      <c r="BM212" s="15">
        <f t="shared" si="796"/>
        <v>0</v>
      </c>
      <c r="BN212" s="47">
        <v>0</v>
      </c>
      <c r="BO212" s="4">
        <v>0</v>
      </c>
      <c r="BP212" s="15">
        <f t="shared" si="797"/>
        <v>0</v>
      </c>
      <c r="BQ212" s="47">
        <v>0</v>
      </c>
      <c r="BR212" s="4">
        <v>0</v>
      </c>
      <c r="BS212" s="15">
        <f t="shared" si="798"/>
        <v>0</v>
      </c>
      <c r="BT212" s="47">
        <v>0</v>
      </c>
      <c r="BU212" s="4">
        <v>0</v>
      </c>
      <c r="BV212" s="15">
        <f t="shared" si="799"/>
        <v>0</v>
      </c>
      <c r="BW212" s="47">
        <v>0</v>
      </c>
      <c r="BX212" s="4">
        <v>0</v>
      </c>
      <c r="BY212" s="15">
        <f t="shared" si="800"/>
        <v>0</v>
      </c>
      <c r="BZ212" s="47">
        <v>0</v>
      </c>
      <c r="CA212" s="4">
        <v>0</v>
      </c>
      <c r="CB212" s="15">
        <f t="shared" si="801"/>
        <v>0</v>
      </c>
      <c r="CC212" s="47">
        <v>0</v>
      </c>
      <c r="CD212" s="4">
        <v>0</v>
      </c>
      <c r="CE212" s="15">
        <f t="shared" si="802"/>
        <v>0</v>
      </c>
      <c r="CF212" s="47">
        <v>0</v>
      </c>
      <c r="CG212" s="4">
        <v>0</v>
      </c>
      <c r="CH212" s="15">
        <f t="shared" si="803"/>
        <v>0</v>
      </c>
      <c r="CI212" s="47">
        <v>0</v>
      </c>
      <c r="CJ212" s="4">
        <v>0</v>
      </c>
      <c r="CK212" s="15">
        <f t="shared" si="804"/>
        <v>0</v>
      </c>
      <c r="CL212" s="47">
        <v>0</v>
      </c>
      <c r="CM212" s="4">
        <v>0</v>
      </c>
      <c r="CN212" s="15">
        <f t="shared" si="805"/>
        <v>0</v>
      </c>
      <c r="CO212" s="47">
        <v>0</v>
      </c>
      <c r="CP212" s="4">
        <v>0</v>
      </c>
      <c r="CQ212" s="15">
        <f t="shared" si="806"/>
        <v>0</v>
      </c>
      <c r="CR212" s="47">
        <v>0</v>
      </c>
      <c r="CS212" s="4">
        <v>0</v>
      </c>
      <c r="CT212" s="15">
        <f t="shared" si="807"/>
        <v>0</v>
      </c>
      <c r="CU212" s="47">
        <v>0</v>
      </c>
      <c r="CV212" s="4">
        <v>0</v>
      </c>
      <c r="CW212" s="15">
        <f t="shared" si="808"/>
        <v>0</v>
      </c>
      <c r="CX212" s="47">
        <v>0</v>
      </c>
      <c r="CY212" s="4">
        <v>0</v>
      </c>
      <c r="CZ212" s="15">
        <f t="shared" si="809"/>
        <v>0</v>
      </c>
      <c r="DA212" s="47">
        <v>0</v>
      </c>
      <c r="DB212" s="4">
        <v>0</v>
      </c>
      <c r="DC212" s="15">
        <f t="shared" si="810"/>
        <v>0</v>
      </c>
      <c r="DD212" s="47">
        <v>0</v>
      </c>
      <c r="DE212" s="4">
        <v>0</v>
      </c>
      <c r="DF212" s="15">
        <f t="shared" si="811"/>
        <v>0</v>
      </c>
      <c r="DG212" s="47">
        <v>0</v>
      </c>
      <c r="DH212" s="4">
        <v>0</v>
      </c>
      <c r="DI212" s="15">
        <f t="shared" si="812"/>
        <v>0</v>
      </c>
      <c r="DJ212" s="47">
        <v>0</v>
      </c>
      <c r="DK212" s="4">
        <v>0</v>
      </c>
      <c r="DL212" s="15">
        <f t="shared" si="813"/>
        <v>0</v>
      </c>
      <c r="DM212" s="47">
        <v>0</v>
      </c>
      <c r="DN212" s="4">
        <v>0</v>
      </c>
      <c r="DO212" s="15">
        <f t="shared" si="814"/>
        <v>0</v>
      </c>
      <c r="DP212" s="47">
        <v>0</v>
      </c>
      <c r="DQ212" s="4">
        <v>0</v>
      </c>
      <c r="DR212" s="15">
        <f t="shared" si="815"/>
        <v>0</v>
      </c>
      <c r="DS212" s="47">
        <v>0</v>
      </c>
      <c r="DT212" s="4">
        <v>0</v>
      </c>
      <c r="DU212" s="15">
        <f t="shared" si="816"/>
        <v>0</v>
      </c>
      <c r="DV212" s="47">
        <v>0</v>
      </c>
      <c r="DW212" s="4">
        <v>0</v>
      </c>
      <c r="DX212" s="15">
        <f t="shared" si="817"/>
        <v>0</v>
      </c>
      <c r="DY212" s="47">
        <v>0</v>
      </c>
      <c r="DZ212" s="4">
        <v>0</v>
      </c>
      <c r="EA212" s="15">
        <f t="shared" si="818"/>
        <v>0</v>
      </c>
      <c r="EB212" s="47">
        <v>0</v>
      </c>
      <c r="EC212" s="4">
        <v>0</v>
      </c>
      <c r="ED212" s="15">
        <f t="shared" si="819"/>
        <v>0</v>
      </c>
      <c r="EE212" s="47">
        <v>0</v>
      </c>
      <c r="EF212" s="4">
        <v>0</v>
      </c>
      <c r="EG212" s="15">
        <f t="shared" si="820"/>
        <v>0</v>
      </c>
      <c r="EH212" s="6">
        <f t="shared" si="822"/>
        <v>0</v>
      </c>
      <c r="EI212" s="11">
        <f t="shared" si="823"/>
        <v>0</v>
      </c>
    </row>
    <row r="213" spans="1:139" ht="15" thickBot="1" x14ac:dyDescent="0.35">
      <c r="A213" s="78"/>
      <c r="B213" s="80" t="s">
        <v>17</v>
      </c>
      <c r="C213" s="81">
        <f t="shared" ref="C213:D213" si="825">SUM(C201:C212)</f>
        <v>3.9399999999999999E-3</v>
      </c>
      <c r="D213" s="82">
        <f t="shared" si="825"/>
        <v>0.23699999999999999</v>
      </c>
      <c r="E213" s="49"/>
      <c r="F213" s="81">
        <f t="shared" ref="F213:G213" si="826">SUM(F201:F212)</f>
        <v>0</v>
      </c>
      <c r="G213" s="82">
        <f t="shared" si="826"/>
        <v>0</v>
      </c>
      <c r="H213" s="49"/>
      <c r="I213" s="81">
        <f t="shared" ref="I213:J213" si="827">SUM(I201:I212)</f>
        <v>0</v>
      </c>
      <c r="J213" s="82">
        <f t="shared" si="827"/>
        <v>0</v>
      </c>
      <c r="K213" s="49"/>
      <c r="L213" s="81">
        <f t="shared" ref="L213:M213" si="828">SUM(L201:L212)</f>
        <v>25.953769999999999</v>
      </c>
      <c r="M213" s="82">
        <f t="shared" si="828"/>
        <v>361.67099999999999</v>
      </c>
      <c r="N213" s="49"/>
      <c r="O213" s="81">
        <f t="shared" ref="O213:P213" si="829">SUM(O201:O212)</f>
        <v>1E-3</v>
      </c>
      <c r="P213" s="82">
        <f t="shared" si="829"/>
        <v>0.58799999999999997</v>
      </c>
      <c r="Q213" s="49"/>
      <c r="R213" s="81">
        <f t="shared" ref="R213:S213" si="830">SUM(R201:R212)</f>
        <v>0</v>
      </c>
      <c r="S213" s="82">
        <f t="shared" si="830"/>
        <v>0</v>
      </c>
      <c r="T213" s="49"/>
      <c r="U213" s="81">
        <f t="shared" ref="U213:V213" si="831">SUM(U201:U212)</f>
        <v>1.1169999999999999E-2</v>
      </c>
      <c r="V213" s="82">
        <f t="shared" si="831"/>
        <v>0.378</v>
      </c>
      <c r="W213" s="49"/>
      <c r="X213" s="81">
        <f t="shared" ref="X213:Y213" si="832">SUM(X201:X212)</f>
        <v>0</v>
      </c>
      <c r="Y213" s="82">
        <f t="shared" si="832"/>
        <v>0</v>
      </c>
      <c r="Z213" s="49"/>
      <c r="AA213" s="81">
        <f t="shared" ref="AA213:AB213" si="833">SUM(AA201:AA212)</f>
        <v>0</v>
      </c>
      <c r="AB213" s="82">
        <f t="shared" si="833"/>
        <v>0</v>
      </c>
      <c r="AC213" s="49"/>
      <c r="AD213" s="81">
        <f t="shared" ref="AD213:AE213" si="834">SUM(AD201:AD212)</f>
        <v>4.7923799999999996</v>
      </c>
      <c r="AE213" s="82">
        <f t="shared" si="834"/>
        <v>235.251</v>
      </c>
      <c r="AF213" s="49"/>
      <c r="AG213" s="81">
        <f t="shared" ref="AG213:AH213" si="835">SUM(AG201:AG212)</f>
        <v>0</v>
      </c>
      <c r="AH213" s="82">
        <f t="shared" si="835"/>
        <v>0</v>
      </c>
      <c r="AI213" s="49"/>
      <c r="AJ213" s="81">
        <f t="shared" ref="AJ213:AK213" si="836">SUM(AJ201:AJ212)</f>
        <v>1.1269999999999999E-2</v>
      </c>
      <c r="AK213" s="82">
        <f t="shared" si="836"/>
        <v>1.6910000000000001</v>
      </c>
      <c r="AL213" s="49"/>
      <c r="AM213" s="81">
        <f t="shared" ref="AM213:AN213" si="837">SUM(AM201:AM212)</f>
        <v>1057.0741400000002</v>
      </c>
      <c r="AN213" s="82">
        <f t="shared" si="837"/>
        <v>4530.6049999999996</v>
      </c>
      <c r="AO213" s="49"/>
      <c r="AP213" s="81">
        <f t="shared" ref="AP213:AQ213" si="838">SUM(AP201:AP212)</f>
        <v>5.9699999999999996E-3</v>
      </c>
      <c r="AQ213" s="82">
        <f t="shared" si="838"/>
        <v>0.81</v>
      </c>
      <c r="AR213" s="49"/>
      <c r="AS213" s="81">
        <f t="shared" ref="AS213:AT213" si="839">SUM(AS201:AS212)</f>
        <v>0</v>
      </c>
      <c r="AT213" s="82">
        <f t="shared" si="839"/>
        <v>0</v>
      </c>
      <c r="AU213" s="49"/>
      <c r="AV213" s="81">
        <f t="shared" ref="AV213:AW213" si="840">SUM(AV201:AV212)</f>
        <v>0</v>
      </c>
      <c r="AW213" s="82">
        <f t="shared" si="840"/>
        <v>0</v>
      </c>
      <c r="AX213" s="49"/>
      <c r="AY213" s="81">
        <f t="shared" ref="AY213:AZ213" si="841">SUM(AY201:AY212)</f>
        <v>0</v>
      </c>
      <c r="AZ213" s="82">
        <f t="shared" si="841"/>
        <v>0</v>
      </c>
      <c r="BA213" s="49"/>
      <c r="BB213" s="81">
        <f t="shared" ref="BB213:BC213" si="842">SUM(BB201:BB212)</f>
        <v>0</v>
      </c>
      <c r="BC213" s="82">
        <f t="shared" si="842"/>
        <v>0</v>
      </c>
      <c r="BD213" s="49"/>
      <c r="BE213" s="81">
        <f t="shared" ref="BE213:BF213" si="843">SUM(BE201:BE212)</f>
        <v>0</v>
      </c>
      <c r="BF213" s="82">
        <f t="shared" si="843"/>
        <v>0</v>
      </c>
      <c r="BG213" s="49"/>
      <c r="BH213" s="81">
        <f t="shared" ref="BH213:BI213" si="844">SUM(BH201:BH212)</f>
        <v>0</v>
      </c>
      <c r="BI213" s="82">
        <f t="shared" si="844"/>
        <v>0</v>
      </c>
      <c r="BJ213" s="49"/>
      <c r="BK213" s="81">
        <f t="shared" ref="BK213:BL213" si="845">SUM(BK201:BK212)</f>
        <v>0.6096100000000001</v>
      </c>
      <c r="BL213" s="82">
        <f t="shared" si="845"/>
        <v>5.1820000000000004</v>
      </c>
      <c r="BM213" s="49"/>
      <c r="BN213" s="81">
        <f t="shared" ref="BN213:BO213" si="846">SUM(BN201:BN212)</f>
        <v>0</v>
      </c>
      <c r="BO213" s="82">
        <f t="shared" si="846"/>
        <v>0</v>
      </c>
      <c r="BP213" s="49"/>
      <c r="BQ213" s="81">
        <f t="shared" ref="BQ213:BR213" si="847">SUM(BQ201:BQ212)</f>
        <v>2.7320000000000002</v>
      </c>
      <c r="BR213" s="82">
        <f t="shared" si="847"/>
        <v>44.877000000000002</v>
      </c>
      <c r="BS213" s="49"/>
      <c r="BT213" s="81">
        <f t="shared" ref="BT213:BU213" si="848">SUM(BT201:BT212)</f>
        <v>0</v>
      </c>
      <c r="BU213" s="82">
        <f t="shared" si="848"/>
        <v>0</v>
      </c>
      <c r="BV213" s="49"/>
      <c r="BW213" s="81">
        <f t="shared" ref="BW213:BX213" si="849">SUM(BW201:BW212)</f>
        <v>0</v>
      </c>
      <c r="BX213" s="82">
        <f t="shared" si="849"/>
        <v>0</v>
      </c>
      <c r="BY213" s="49"/>
      <c r="BZ213" s="81">
        <f t="shared" ref="BZ213:CA213" si="850">SUM(BZ201:BZ212)</f>
        <v>8.3090000000000011</v>
      </c>
      <c r="CA213" s="82">
        <f t="shared" si="850"/>
        <v>144.518</v>
      </c>
      <c r="CB213" s="49"/>
      <c r="CC213" s="81">
        <f t="shared" ref="CC213:CD213" si="851">SUM(CC201:CC212)</f>
        <v>61.782950000000007</v>
      </c>
      <c r="CD213" s="82">
        <f t="shared" si="851"/>
        <v>854.54300000000001</v>
      </c>
      <c r="CE213" s="49"/>
      <c r="CF213" s="81">
        <f t="shared" ref="CF213:CG213" si="852">SUM(CF201:CF212)</f>
        <v>0</v>
      </c>
      <c r="CG213" s="82">
        <f t="shared" si="852"/>
        <v>0</v>
      </c>
      <c r="CH213" s="49"/>
      <c r="CI213" s="81">
        <f t="shared" ref="CI213:CJ213" si="853">SUM(CI201:CI212)</f>
        <v>0</v>
      </c>
      <c r="CJ213" s="82">
        <f t="shared" si="853"/>
        <v>0</v>
      </c>
      <c r="CK213" s="49"/>
      <c r="CL213" s="81">
        <f t="shared" ref="CL213:CM213" si="854">SUM(CL201:CL212)</f>
        <v>0</v>
      </c>
      <c r="CM213" s="82">
        <f t="shared" si="854"/>
        <v>0</v>
      </c>
      <c r="CN213" s="49"/>
      <c r="CO213" s="81">
        <f t="shared" ref="CO213:CP213" si="855">SUM(CO201:CO212)</f>
        <v>0</v>
      </c>
      <c r="CP213" s="82">
        <f t="shared" si="855"/>
        <v>0</v>
      </c>
      <c r="CQ213" s="49"/>
      <c r="CR213" s="81">
        <f t="shared" ref="CR213:CS213" si="856">SUM(CR201:CR212)</f>
        <v>0</v>
      </c>
      <c r="CS213" s="82">
        <f t="shared" si="856"/>
        <v>0</v>
      </c>
      <c r="CT213" s="49"/>
      <c r="CU213" s="81">
        <f t="shared" ref="CU213:CV213" si="857">SUM(CU201:CU212)</f>
        <v>0</v>
      </c>
      <c r="CV213" s="82">
        <f t="shared" si="857"/>
        <v>0</v>
      </c>
      <c r="CW213" s="49"/>
      <c r="CX213" s="81">
        <f t="shared" ref="CX213:CY213" si="858">SUM(CX201:CX212)</f>
        <v>0</v>
      </c>
      <c r="CY213" s="82">
        <f t="shared" si="858"/>
        <v>0</v>
      </c>
      <c r="CZ213" s="49"/>
      <c r="DA213" s="81">
        <f t="shared" ref="DA213:DB213" si="859">SUM(DA201:DA212)</f>
        <v>0</v>
      </c>
      <c r="DB213" s="82">
        <f t="shared" si="859"/>
        <v>0</v>
      </c>
      <c r="DC213" s="49"/>
      <c r="DD213" s="81">
        <f t="shared" ref="DD213:DE213" si="860">SUM(DD201:DD212)</f>
        <v>0</v>
      </c>
      <c r="DE213" s="82">
        <f t="shared" si="860"/>
        <v>0</v>
      </c>
      <c r="DF213" s="49"/>
      <c r="DG213" s="81">
        <f t="shared" ref="DG213:DH213" si="861">SUM(DG201:DG212)</f>
        <v>0</v>
      </c>
      <c r="DH213" s="82">
        <f t="shared" si="861"/>
        <v>0</v>
      </c>
      <c r="DI213" s="49"/>
      <c r="DJ213" s="81">
        <f t="shared" ref="DJ213:DK213" si="862">SUM(DJ201:DJ212)</f>
        <v>0.16200000000000001</v>
      </c>
      <c r="DK213" s="82">
        <f t="shared" si="862"/>
        <v>245.93799999999999</v>
      </c>
      <c r="DL213" s="49"/>
      <c r="DM213" s="81">
        <f t="shared" ref="DM213:DN213" si="863">SUM(DM201:DM212)</f>
        <v>0</v>
      </c>
      <c r="DN213" s="82">
        <f t="shared" si="863"/>
        <v>0</v>
      </c>
      <c r="DO213" s="49"/>
      <c r="DP213" s="81">
        <f t="shared" ref="DP213:DQ213" si="864">SUM(DP201:DP212)</f>
        <v>0.51978999999999997</v>
      </c>
      <c r="DQ213" s="82">
        <f t="shared" si="864"/>
        <v>34.414999999999999</v>
      </c>
      <c r="DR213" s="49"/>
      <c r="DS213" s="81">
        <f t="shared" ref="DS213:DT213" si="865">SUM(DS201:DS212)</f>
        <v>0</v>
      </c>
      <c r="DT213" s="82">
        <f t="shared" si="865"/>
        <v>0</v>
      </c>
      <c r="DU213" s="49"/>
      <c r="DV213" s="81">
        <f t="shared" ref="DV213:DW213" si="866">SUM(DV201:DV212)</f>
        <v>0</v>
      </c>
      <c r="DW213" s="82">
        <f t="shared" si="866"/>
        <v>0</v>
      </c>
      <c r="DX213" s="49"/>
      <c r="DY213" s="81">
        <f t="shared" ref="DY213:DZ213" si="867">SUM(DY201:DY212)</f>
        <v>0</v>
      </c>
      <c r="DZ213" s="82">
        <f t="shared" si="867"/>
        <v>0</v>
      </c>
      <c r="EA213" s="49"/>
      <c r="EB213" s="81">
        <f t="shared" ref="EB213:EC213" si="868">SUM(EB201:EB212)</f>
        <v>171.22880999999998</v>
      </c>
      <c r="EC213" s="82">
        <f t="shared" si="868"/>
        <v>93.762</v>
      </c>
      <c r="ED213" s="49"/>
      <c r="EE213" s="81">
        <f t="shared" ref="EE213:EF213" si="869">SUM(EE201:EE212)</f>
        <v>102.50024999999999</v>
      </c>
      <c r="EF213" s="82">
        <f t="shared" si="869"/>
        <v>1075.8280000000002</v>
      </c>
      <c r="EG213" s="49"/>
      <c r="EH213" s="34">
        <f t="shared" si="822"/>
        <v>1435.6980500000002</v>
      </c>
      <c r="EI213" s="35">
        <f t="shared" si="823"/>
        <v>7630.2939999999999</v>
      </c>
    </row>
  </sheetData>
  <mergeCells count="47">
    <mergeCell ref="I4:K4"/>
    <mergeCell ref="AD4:AF4"/>
    <mergeCell ref="AP4:AR4"/>
    <mergeCell ref="AY4:BA4"/>
    <mergeCell ref="DD4:DF4"/>
    <mergeCell ref="BH4:BJ4"/>
    <mergeCell ref="BN4:BP4"/>
    <mergeCell ref="AS4:AU4"/>
    <mergeCell ref="BE4:BG4"/>
    <mergeCell ref="X4:Z4"/>
    <mergeCell ref="R4:T4"/>
    <mergeCell ref="AV4:AX4"/>
    <mergeCell ref="CU4:CW4"/>
    <mergeCell ref="O4:Q4"/>
    <mergeCell ref="U4:W4"/>
    <mergeCell ref="EE4:EG4"/>
    <mergeCell ref="DY4:EA4"/>
    <mergeCell ref="DM4:DO4"/>
    <mergeCell ref="AM4:AO4"/>
    <mergeCell ref="BW4:BY4"/>
    <mergeCell ref="CI4:CK4"/>
    <mergeCell ref="CX4:CZ4"/>
    <mergeCell ref="CR4:CT4"/>
    <mergeCell ref="DA4:DC4"/>
    <mergeCell ref="DG4:DI4"/>
    <mergeCell ref="DJ4:DL4"/>
    <mergeCell ref="EB4:ED4"/>
    <mergeCell ref="DP4:DR4"/>
    <mergeCell ref="DS4:DU4"/>
    <mergeCell ref="DV4:DX4"/>
    <mergeCell ref="BB4:BD4"/>
    <mergeCell ref="A4:B4"/>
    <mergeCell ref="C2:M2"/>
    <mergeCell ref="AA4:AC4"/>
    <mergeCell ref="BK4:BM4"/>
    <mergeCell ref="CO4:CQ4"/>
    <mergeCell ref="CC4:CE4"/>
    <mergeCell ref="CL4:CN4"/>
    <mergeCell ref="BT4:BV4"/>
    <mergeCell ref="AG4:AI4"/>
    <mergeCell ref="CF4:CH4"/>
    <mergeCell ref="AJ4:AL4"/>
    <mergeCell ref="BQ4:BS4"/>
    <mergeCell ref="BZ4:CB4"/>
    <mergeCell ref="C4:E4"/>
    <mergeCell ref="F4:H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2814.20 Imports</vt:lpstr>
      <vt:lpstr>2814.20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2024-09-04T10:42:06Z</dcterms:modified>
</cp:coreProperties>
</file>